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熊本市より\"/>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9" l="1"/>
  <c r="AA69" i="9"/>
  <c r="AA68" i="9"/>
  <c r="DG43" i="7"/>
  <c r="CQ43" i="7"/>
  <c r="CO43" i="7"/>
  <c r="BY43" i="7"/>
  <c r="BW43" i="7"/>
  <c r="BE43" i="7"/>
  <c r="AM43" i="7"/>
  <c r="U43" i="7"/>
  <c r="E43" i="7"/>
  <c r="C43" i="7" s="1"/>
  <c r="DG42" i="7"/>
  <c r="CQ42" i="7"/>
  <c r="BY42" i="7"/>
  <c r="BW42" i="7" s="1"/>
  <c r="BE42" i="7"/>
  <c r="AM42" i="7"/>
  <c r="U42" i="7"/>
  <c r="E42" i="7"/>
  <c r="C42" i="7"/>
  <c r="DG41" i="7"/>
  <c r="CQ41" i="7"/>
  <c r="BY41" i="7"/>
  <c r="BW41" i="7"/>
  <c r="BE41" i="7"/>
  <c r="AM41" i="7"/>
  <c r="U41" i="7"/>
  <c r="E41" i="7"/>
  <c r="C41" i="7" s="1"/>
  <c r="DG40" i="7"/>
  <c r="CQ40" i="7"/>
  <c r="BY40" i="7"/>
  <c r="BW40" i="7"/>
  <c r="BE40" i="7"/>
  <c r="AM40" i="7"/>
  <c r="U40" i="7"/>
  <c r="E40" i="7"/>
  <c r="DG39" i="7"/>
  <c r="CQ39" i="7"/>
  <c r="BY39" i="7"/>
  <c r="BW39" i="7"/>
  <c r="BE39" i="7"/>
  <c r="AM39" i="7"/>
  <c r="U39" i="7"/>
  <c r="E39" i="7"/>
  <c r="DG38" i="7"/>
  <c r="CQ38" i="7"/>
  <c r="BY38" i="7"/>
  <c r="BW38" i="7" s="1"/>
  <c r="BE38" i="7"/>
  <c r="AO38" i="7"/>
  <c r="U38" i="7"/>
  <c r="E38" i="7"/>
  <c r="DG37" i="7"/>
  <c r="CQ37" i="7"/>
  <c r="BY37" i="7"/>
  <c r="BW37" i="7" s="1"/>
  <c r="BE37" i="7"/>
  <c r="AO37" i="7"/>
  <c r="W37" i="7"/>
  <c r="E37" i="7"/>
  <c r="DG36" i="7"/>
  <c r="CQ36" i="7"/>
  <c r="BY36" i="7"/>
  <c r="BE36" i="7"/>
  <c r="AO36" i="7"/>
  <c r="W36" i="7"/>
  <c r="E36" i="7"/>
  <c r="DG35" i="7"/>
  <c r="CQ35" i="7"/>
  <c r="BY35" i="7"/>
  <c r="BE35" i="7"/>
  <c r="AO35" i="7"/>
  <c r="W35" i="7"/>
  <c r="E35" i="7"/>
  <c r="DG34" i="7"/>
  <c r="CQ34" i="7"/>
  <c r="BY34" i="7"/>
  <c r="BG34" i="7"/>
  <c r="AO34" i="7"/>
  <c r="W34" i="7"/>
  <c r="E34" i="7"/>
  <c r="C34" i="7" s="1"/>
  <c r="C35" i="7" l="1"/>
  <c r="C36" i="7" s="1"/>
  <c r="C37" i="7" s="1"/>
  <c r="C38" i="7" s="1"/>
  <c r="C39" i="7"/>
  <c r="C40" i="7" s="1"/>
  <c r="U34" i="7" l="1"/>
  <c r="U35" i="7" s="1"/>
  <c r="U36" i="7" s="1"/>
  <c r="U37" i="7" s="1"/>
  <c r="AM34" i="7" l="1"/>
  <c r="AM35" i="7" s="1"/>
  <c r="AM36" i="7" s="1"/>
  <c r="AM37" i="7" s="1"/>
  <c r="AM38" i="7" s="1"/>
  <c r="BE34" i="7" l="1"/>
  <c r="BW34" i="7" s="1"/>
  <c r="BW35" i="7" l="1"/>
  <c r="BW36" i="7" s="1"/>
  <c r="CO34" i="7"/>
  <c r="CO35" i="7" s="1"/>
  <c r="CO36" i="7" s="1"/>
  <c r="CO37" i="7" s="1"/>
  <c r="CO38" i="7" s="1"/>
  <c r="CO39" i="7" s="1"/>
  <c r="CO40" i="7" s="1"/>
  <c r="CO41" i="7" s="1"/>
  <c r="CO42" i="7" s="1"/>
</calcChain>
</file>

<file path=xl/sharedStrings.xml><?xml version="1.0" encoding="utf-8"?>
<sst xmlns="http://schemas.openxmlformats.org/spreadsheetml/2006/main" count="959" uniqueCount="571">
  <si>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</si>
  <si>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</si>
  <si>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</si>
  <si>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</si>
  <si>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</si>
  <si>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</si>
  <si>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</si>
  <si>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</si>
  <si>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</si>
  <si>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</si>
  <si>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</si>
  <si>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</si>
  <si>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</si>
  <si>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</si>
  <si>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</si>
  <si>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</si>
  <si>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熊本地震により被災した施設の復旧や、災害公営住宅、熊本城ホールの供用開始等の影響により、将来負担比率については、減少が続く類似団体と比較して概ね横ばいの状況が続く一方、有形固定資産減価償却率は、類似団体に比べて低い水準となっており、ここ数年は乖離が大きくなっている。
　今後も、既存資産の有効活用の観点から、各施設において策定を行う個別施設計画に基づき計画的な維持修繕に取り組むことで、財政負担の軽減や施設の長寿命化を図っていく。</t>
    <phoneticPr fontId="5"/>
  </si>
  <si>
    <t>　将来負担比率は、熊本地震に関連する事業の起債や臨時財政対策債の発行による地方債の現在高が増加した影響があるものの、分母となる標準財政規模の増加により前年度から減少している。
　実質公債費比率は、元利償還金が増加した影響があるものの、分母となる標準財政規模の増加により前年度から減少している。類似団体を継続して下回っているものの、熊本地震に関連する事業の起債の償還が令和3年度より本格化したことから、今後も引き続き、財政の中期見通しに基づく投資的経費の総額管理等による計画的な市債発行を行い、指標の著しい悪化を招かないよう図っ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</si>
  <si>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</si>
  <si>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</si>
  <si>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</si>
  <si>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</si>
  <si>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</si>
  <si>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</si>
  <si>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</si>
  <si>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</si>
  <si>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</si>
  <si>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</si>
  <si>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</si>
  <si>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</si>
  <si>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</si>
  <si>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</si>
  <si>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</si>
  <si>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</si>
  <si>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</si>
  <si>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</si>
  <si>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</si>
  <si>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</si>
  <si>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</si>
  <si>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</si>
  <si>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</si>
  <si>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</si>
  <si>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</si>
  <si>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</si>
  <si>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</si>
  <si>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</si>
  <si>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</si>
  <si>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</si>
  <si>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</si>
  <si>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</si>
  <si>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</si>
  <si>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</si>
  <si>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</si>
  <si>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</si>
  <si>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</si>
  <si>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</si>
  <si>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</si>
  <si>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</si>
  <si>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</si>
  <si>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</si>
  <si>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</si>
  <si>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</si>
  <si>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</si>
  <si>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</si>
  <si>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</si>
  <si>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</si>
  <si>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</si>
  <si>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</si>
  <si>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</si>
  <si>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</si>
  <si>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</si>
  <si>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</si>
  <si>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</si>
  <si>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</si>
  <si>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</si>
  <si>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</si>
  <si>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</si>
  <si>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</si>
  <si>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</si>
  <si>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</si>
  <si>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</si>
  <si>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</si>
  <si>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</si>
  <si>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</si>
  <si>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</si>
  <si>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</si>
  <si>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</si>
  <si>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</si>
  <si>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</si>
  <si>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</si>
  <si>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</si>
  <si>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</si>
  <si>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</si>
  <si>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</si>
  <si>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</si>
  <si>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</si>
  <si>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</si>
  <si>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</si>
  <si>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</si>
  <si>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</si>
  <si>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</si>
  <si>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</si>
  <si>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</si>
  <si>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</si>
  <si>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</si>
  <si>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</si>
  <si>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</si>
  <si>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</si>
  <si>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</si>
  <si>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</si>
  <si>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</si>
  <si>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</si>
  <si>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</si>
  <si>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</si>
  <si>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</si>
  <si>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</si>
  <si>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</si>
  <si>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</si>
  <si>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</si>
  <si>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</si>
  <si>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</si>
  <si>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</si>
  <si>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</si>
  <si>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</si>
  <si>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</si>
  <si>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</si>
  <si>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</si>
  <si>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</si>
  <si>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</si>
  <si>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</si>
  <si>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</si>
  <si>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</si>
  <si>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</si>
  <si>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</si>
  <si>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</si>
  <si>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</si>
  <si>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</si>
  <si>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</si>
  <si>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</si>
  <si>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</si>
  <si>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</si>
  <si>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</si>
  <si>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</si>
  <si>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</si>
  <si>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</si>
  <si>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</si>
  <si>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</si>
  <si>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熊本県熊本市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</si>
  <si>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</si>
  <si>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</si>
  <si>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</si>
  <si>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</si>
  <si>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</si>
  <si>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</si>
  <si>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</si>
  <si>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</si>
  <si>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</si>
  <si>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</si>
  <si>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</si>
  <si>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</si>
  <si>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</si>
  <si>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</si>
  <si>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</si>
  <si>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</si>
  <si>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</si>
  <si>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</si>
  <si>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</si>
  <si>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</si>
  <si>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</si>
  <si>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</si>
  <si>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</si>
  <si>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</si>
  <si>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</si>
  <si>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</si>
  <si>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</si>
  <si>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</si>
  <si>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</si>
  <si>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</si>
  <si>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</si>
  <si>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</si>
  <si>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</si>
  <si>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</si>
  <si>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</si>
  <si>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</si>
  <si>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</si>
  <si>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</si>
  <si>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</si>
  <si>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</si>
  <si>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</si>
  <si>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</si>
  <si>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</si>
  <si>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</si>
  <si>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</si>
  <si>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</si>
  <si>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</si>
  <si>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</si>
  <si>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</si>
  <si>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</si>
  <si>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</si>
  <si>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</si>
  <si>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</si>
  <si>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</si>
  <si>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</si>
  <si>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</si>
  <si>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</si>
  <si>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</si>
  <si>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</si>
  <si>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</si>
  <si>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</si>
  <si>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</si>
  <si>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</si>
  <si>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</si>
  <si>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</si>
  <si>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</si>
  <si>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</si>
  <si>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</si>
  <si>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</si>
  <si>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</si>
  <si>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</si>
  <si>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</si>
  <si>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</si>
  <si>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</si>
  <si>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</si>
  <si>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</si>
  <si>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</si>
  <si>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</si>
  <si>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</si>
  <si>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</si>
  <si>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</si>
  <si>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</si>
  <si>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</si>
  <si>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</si>
  <si>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</si>
  <si>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</si>
  <si>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</si>
  <si>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</si>
  <si>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</si>
  <si>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</si>
  <si>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</si>
  <si>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</si>
  <si>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</si>
  <si>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</si>
  <si>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</si>
  <si>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</si>
  <si>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</si>
  <si>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</si>
  <si>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</si>
  <si>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</si>
  <si>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</si>
  <si>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</si>
  <si>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</si>
  <si>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</si>
  <si>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</si>
  <si>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</si>
  <si>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</si>
  <si>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</si>
  <si>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</si>
  <si>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</si>
  <si>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</si>
  <si>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</si>
  <si>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</si>
  <si>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</si>
  <si>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</si>
  <si>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</si>
  <si>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</si>
  <si>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</si>
  <si>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</si>
  <si>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</si>
  <si>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</si>
  <si>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</si>
  <si>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</si>
  <si>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</si>
  <si>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交通</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</si>
  <si>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</si>
  <si>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</si>
  <si>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</si>
  <si>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</si>
  <si>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</si>
  <si>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</si>
  <si>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</si>
  <si>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</si>
  <si>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</si>
  <si>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</si>
  <si>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</si>
  <si>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</si>
  <si>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</si>
  <si>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</si>
  <si>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</si>
  <si>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</si>
  <si>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</si>
  <si>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</si>
  <si>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</si>
  <si>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</si>
  <si>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</si>
  <si>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</si>
  <si>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</si>
  <si>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</si>
  <si>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</si>
  <si>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</si>
  <si>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</si>
  <si>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</si>
  <si>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</si>
  <si>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熊本県熊本市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</si>
  <si>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</si>
  <si>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</si>
  <si>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</si>
  <si>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</si>
  <si>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</si>
  <si>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</si>
  <si>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</si>
  <si>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</si>
  <si>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</si>
  <si>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</si>
  <si>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</si>
  <si>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</si>
  <si>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</si>
  <si>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</si>
  <si>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</si>
  <si>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</si>
  <si>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</si>
  <si>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</si>
  <si>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</si>
  <si>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</si>
  <si>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熊本市勤労福祉センター</t>
  </si>
  <si>
    <t>母子父子寡婦福祉資金貸付事業会計</t>
    <phoneticPr fontId="5"/>
  </si>
  <si>
    <t>熊本市上下水道サービス公社</t>
  </si>
  <si>
    <t>産業振興資金会計</t>
    <phoneticPr fontId="5"/>
  </si>
  <si>
    <t>熊本市文化スポーツ財団</t>
  </si>
  <si>
    <t>公共用地先行取得事業会計</t>
    <phoneticPr fontId="5"/>
  </si>
  <si>
    <t>-</t>
    <phoneticPr fontId="2"/>
  </si>
  <si>
    <t>熊本市美術文化振興財団</t>
  </si>
  <si>
    <t>植木中央土地区画整理事業会計</t>
    <phoneticPr fontId="5"/>
  </si>
  <si>
    <t>くまもと地下水財団</t>
  </si>
  <si>
    <t>奨学金貸付事業会計</t>
    <phoneticPr fontId="5"/>
  </si>
  <si>
    <t>熊本市国際交流振興事業団</t>
  </si>
  <si>
    <t>公債管理会計</t>
    <phoneticPr fontId="5"/>
  </si>
  <si>
    <t>熊本市学校給食会</t>
  </si>
  <si>
    <t>熊本流通情報センター</t>
  </si>
  <si>
    <t>熊本国際観光コンベンション協会</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</si>
  <si>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</si>
  <si>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</si>
  <si>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</si>
  <si>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</si>
  <si>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</si>
  <si>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</si>
  <si>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</si>
  <si>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</si>
  <si>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</si>
  <si>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</si>
  <si>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</si>
  <si>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</si>
  <si>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</si>
  <si>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</si>
  <si>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</si>
  <si>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</si>
  <si>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</si>
  <si>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病院事業会計</t>
    <phoneticPr fontId="5"/>
  </si>
  <si>
    <t>-</t>
  </si>
  <si>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</si>
  <si>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</si>
  <si>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</si>
  <si>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</si>
  <si>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</si>
  <si>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</si>
  <si>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</si>
  <si>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</si>
  <si>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</si>
  <si>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</si>
  <si>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</si>
  <si>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</si>
  <si>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山鹿植木広域行政事務組合</t>
  </si>
  <si>
    <t>熊本県後期高齢者医療広域連合（一般会計）</t>
  </si>
  <si>
    <t>熊本県後期高齢者医療広域連合（後期高齢者医療特別会計）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</si>
  <si>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</si>
  <si>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</si>
  <si>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</si>
  <si>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</si>
  <si>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</si>
  <si>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</si>
  <si>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</si>
  <si>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</si>
  <si>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</si>
  <si>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</si>
  <si>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</si>
  <si>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</si>
  <si>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</si>
  <si>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</si>
  <si>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</si>
  <si>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</si>
  <si>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</si>
  <si>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</si>
  <si>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</si>
  <si>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</si>
  <si>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</si>
  <si>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</si>
  <si>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</si>
  <si>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</si>
  <si>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</si>
  <si>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</si>
  <si>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</si>
  <si>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</si>
  <si>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</si>
  <si>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</si>
  <si>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</si>
  <si>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</si>
  <si>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</si>
  <si>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</si>
  <si>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</si>
  <si>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</si>
  <si>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</si>
  <si>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</si>
  <si>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</si>
  <si>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</si>
  <si>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</si>
  <si>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</si>
  <si>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</si>
  <si>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</si>
  <si>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</si>
  <si>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</si>
  <si>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</si>
  <si>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</si>
  <si>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</si>
  <si>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</si>
  <si>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</si>
  <si>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</si>
  <si>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</si>
  <si>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</si>
  <si>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</si>
  <si>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</si>
  <si>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</si>
  <si>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</si>
  <si>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</si>
  <si>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</si>
  <si>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</si>
  <si>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</si>
  <si>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</si>
  <si>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</si>
  <si>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</si>
  <si>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</si>
  <si>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</si>
  <si>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</si>
  <si>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</si>
  <si>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</si>
  <si>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</si>
  <si>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</si>
  <si>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</si>
  <si>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</si>
  <si>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</si>
  <si>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</si>
  <si>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</si>
  <si>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</si>
  <si>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</si>
  <si>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</si>
  <si>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</si>
  <si>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</si>
  <si>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</si>
  <si>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</si>
  <si>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</si>
  <si>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</si>
  <si>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</si>
  <si>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</si>
  <si>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</si>
  <si>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</si>
  <si>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</si>
  <si>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</si>
  <si>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</si>
  <si>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</si>
  <si>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</si>
  <si>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</si>
  <si>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</si>
  <si>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</si>
  <si>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</si>
  <si>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</si>
  <si>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</si>
  <si>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</si>
  <si>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</si>
  <si>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</si>
  <si>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</si>
  <si>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</si>
  <si>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</si>
  <si>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</si>
  <si>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</si>
  <si>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</si>
  <si>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</si>
  <si>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</si>
  <si>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</si>
  <si>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</si>
  <si>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</si>
  <si>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</si>
  <si>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</si>
  <si>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</si>
  <si>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</si>
  <si>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</si>
  <si>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</si>
  <si>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</si>
  <si>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</si>
  <si>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</si>
  <si>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</si>
  <si>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</si>
  <si>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</si>
  <si>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</si>
  <si>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</si>
  <si>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0.60</t>
  </si>
  <si>
    <t>▲ 0.22</t>
  </si>
  <si>
    <t>▲ 0.78</t>
  </si>
  <si>
    <t>会計</t>
    <rPh sb="0" eb="2">
      <t>カイケイ</t>
    </rPh>
    <phoneticPr fontId="5"/>
  </si>
  <si>
    <t>水道事業会計</t>
  </si>
  <si>
    <t>下水道事業会計</t>
  </si>
  <si>
    <t>一般会計</t>
  </si>
  <si>
    <t>介護保険会計</t>
  </si>
  <si>
    <t>国民健康保険会計</t>
  </si>
  <si>
    <t>▲ 1.26</t>
  </si>
  <si>
    <t>▲ 1.29</t>
  </si>
  <si>
    <t>▲ 0.43</t>
  </si>
  <si>
    <t>交通事業会計</t>
  </si>
  <si>
    <t>後期高齢者医療会計</t>
  </si>
  <si>
    <t>母子父子寡婦福祉資金貸付事業会計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</si>
  <si>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</si>
  <si>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</si>
  <si>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</si>
  <si>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</si>
  <si>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</si>
  <si>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</si>
  <si>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</si>
  <si>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</si>
  <si>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</si>
  <si>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</si>
  <si>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</si>
  <si>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</si>
  <si>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</si>
  <si>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</si>
  <si>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</si>
  <si>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</si>
  <si>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</si>
  <si>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</si>
  <si>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</si>
  <si>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</si>
  <si>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</si>
  <si>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</si>
  <si>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</si>
  <si>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</si>
  <si>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</si>
  <si>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</si>
  <si>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</si>
  <si>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</si>
  <si>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</si>
  <si>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</si>
  <si>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</si>
  <si>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</si>
  <si>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</si>
  <si>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</si>
  <si>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</si>
  <si>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</si>
  <si>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</si>
  <si>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</si>
  <si>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</si>
  <si>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</si>
  <si>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</si>
  <si>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</si>
  <si>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</si>
  <si>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</si>
  <si>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</si>
  <si>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</si>
  <si>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</si>
  <si>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</si>
  <si>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熊本市公共施設長寿命化等基金</t>
    <rPh sb="0" eb="2">
      <t>クマモト</t>
    </rPh>
    <rPh sb="2" eb="3">
      <t>シ</t>
    </rPh>
    <rPh sb="3" eb="5">
      <t>コウキョウ</t>
    </rPh>
    <rPh sb="5" eb="7">
      <t>シセツ</t>
    </rPh>
    <rPh sb="7" eb="8">
      <t>チョウ</t>
    </rPh>
    <rPh sb="8" eb="10">
      <t>ジュミョウ</t>
    </rPh>
    <rPh sb="10" eb="11">
      <t>カ</t>
    </rPh>
    <rPh sb="11" eb="12">
      <t>トウ</t>
    </rPh>
    <rPh sb="12" eb="14">
      <t>キキン</t>
    </rPh>
    <phoneticPr fontId="5"/>
  </si>
  <si>
    <t>熊本城復元整備基金</t>
    <rPh sb="0" eb="3">
      <t>クマモトジョウ</t>
    </rPh>
    <rPh sb="3" eb="5">
      <t>フクゲン</t>
    </rPh>
    <rPh sb="5" eb="7">
      <t>セイビ</t>
    </rPh>
    <rPh sb="7" eb="9">
      <t>キキン</t>
    </rPh>
    <phoneticPr fontId="5"/>
  </si>
  <si>
    <t>熊本市新型コロナウイルス感染症金融対策基金</t>
    <rPh sb="0" eb="2">
      <t>クマモト</t>
    </rPh>
    <rPh sb="2" eb="3">
      <t>シ</t>
    </rPh>
    <rPh sb="3" eb="5">
      <t>シンガタ</t>
    </rPh>
    <rPh sb="12" eb="15">
      <t>カンセンショウ</t>
    </rPh>
    <rPh sb="15" eb="17">
      <t>キンユウ</t>
    </rPh>
    <rPh sb="17" eb="19">
      <t>タイサク</t>
    </rPh>
    <rPh sb="19" eb="21">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</si>
  <si>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</si>
  <si>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市制100周年記念人づくり基金</t>
    <rPh sb="0" eb="2">
      <t>シセイ</t>
    </rPh>
    <rPh sb="5" eb="7">
      <t>シュウネン</t>
    </rPh>
    <rPh sb="7" eb="9">
      <t>キネン</t>
    </rPh>
    <rPh sb="9" eb="10">
      <t>ヒト</t>
    </rPh>
    <rPh sb="13" eb="15">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</si>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</sst>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theme="1"/>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5" fillId="2" borderId="0" xfId="13" applyFont="1" applyFill="1">
      <alignment vertical="center"/>
    </xf>
    <xf numFmtId="0" fontId="4" fillId="2" borderId="46" xfId="13" applyFont="1" applyFill="1" applyBorder="1">
      <alignment vertical="center"/>
    </xf>
    <xf numFmtId="0" fontId="25" fillId="2" borderId="0" xfId="14" applyFont="1" applyFill="1">
      <alignment vertical="center"/>
    </xf>
    <xf numFmtId="0" fontId="25"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6"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5"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5"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0" fontId="3" fillId="2" borderId="12" xfId="2" applyFont="1" applyFill="1" applyBorder="1" applyAlignment="1">
      <alignment horizontal="center"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177" fontId="22" fillId="0" borderId="2"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6"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vertical="center"/>
    </xf>
    <xf numFmtId="0" fontId="31" fillId="0" borderId="53"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1" xfId="19" applyFont="1" applyFill="1" applyBorder="1" applyAlignment="1">
      <alignment vertical="center"/>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4"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6"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10" xfId="20" applyFont="1" applyFill="1" applyBorder="1" applyAlignment="1">
      <alignment vertical="center"/>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10" xfId="20" applyFont="1" applyFill="1" applyBorder="1" applyAlignment="1">
      <alignment vertical="center" wrapText="1"/>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4"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0" fontId="37" fillId="0" borderId="10" xfId="17" applyFont="1" applyBorder="1" applyAlignment="1" applyProtection="1">
      <alignment horizontal="left" vertical="center" wrapText="1"/>
      <protection locked="0"/>
    </xf>
    <xf numFmtId="0" fontId="37" fillId="0" borderId="9" xfId="17" applyFont="1" applyBorder="1" applyAlignment="1" applyProtection="1">
      <alignment horizontal="left" vertical="center" wrapText="1"/>
      <protection locked="0"/>
    </xf>
    <xf numFmtId="0" fontId="37" fillId="0" borderId="53" xfId="17" applyFont="1" applyBorder="1" applyAlignment="1" applyProtection="1">
      <alignment horizontal="left" vertical="center" wrapText="1"/>
      <protection locked="0"/>
    </xf>
    <xf numFmtId="181" fontId="37" fillId="0" borderId="12" xfId="21" applyNumberFormat="1" applyFont="1" applyBorder="1" applyAlignment="1" applyProtection="1">
      <alignment horizontal="right" vertical="center" shrinkToFit="1"/>
      <protection locked="0"/>
    </xf>
    <xf numFmtId="181" fontId="37" fillId="0" borderId="187" xfId="21" applyNumberFormat="1" applyFont="1" applyBorder="1" applyAlignment="1" applyProtection="1">
      <alignment horizontal="right" vertical="center" shrinkToFit="1"/>
      <protection locked="0"/>
    </xf>
    <xf numFmtId="0" fontId="37" fillId="0" borderId="40" xfId="17" applyFont="1" applyFill="1" applyBorder="1" applyAlignment="1">
      <alignment horizontal="center" vertical="center"/>
    </xf>
    <xf numFmtId="0" fontId="37" fillId="0" borderId="54" xfId="17" applyFont="1" applyBorder="1" applyAlignment="1" applyProtection="1">
      <alignment horizontal="left" vertical="center" wrapText="1"/>
      <protection locked="0"/>
    </xf>
    <xf numFmtId="0" fontId="37" fillId="0" borderId="55" xfId="17" applyFont="1" applyBorder="1" applyAlignment="1" applyProtection="1">
      <alignment horizontal="left" vertical="center" wrapText="1"/>
      <protection locked="0"/>
    </xf>
    <xf numFmtId="0" fontId="37" fillId="0" borderId="57" xfId="17" applyFont="1" applyBorder="1" applyAlignment="1" applyProtection="1">
      <alignment horizontal="left" vertical="center" wrapText="1"/>
      <protection locked="0"/>
    </xf>
    <xf numFmtId="181" fontId="37" fillId="0" borderId="182" xfId="21" applyNumberFormat="1" applyFont="1" applyBorder="1" applyAlignment="1" applyProtection="1">
      <alignment horizontal="right" vertical="center" shrinkToFit="1"/>
      <protection locked="0"/>
    </xf>
    <xf numFmtId="181" fontId="37" fillId="0" borderId="63" xfId="21" applyNumberFormat="1" applyFont="1" applyBorder="1" applyAlignment="1" applyProtection="1">
      <alignment horizontal="right" vertical="center" shrinkToFit="1"/>
      <protection locked="0"/>
    </xf>
    <xf numFmtId="0" fontId="37" fillId="0" borderId="21" xfId="17" applyFont="1" applyFill="1" applyBorder="1" applyAlignment="1">
      <alignment horizontal="center" vertical="center"/>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E036-4F5D-AB9F-12F6493ADD3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63585</c:v>
                </c:pt>
                <c:pt idx="1">
                  <c:v>77633</c:v>
                </c:pt>
                <c:pt idx="2">
                  <c:v>91725</c:v>
                </c:pt>
                <c:pt idx="3">
                  <c:v>55190</c:v>
                </c:pt>
                <c:pt idx="4">
                  <c:v>71897</c:v>
                </c:pt>
              </c:numCache>
            </c:numRef>
          </c:val>
          <c:smooth val="0"/>
          <c:extLst>
            <c:ext xmlns:c16="http://schemas.microsoft.com/office/drawing/2014/chart" uri="{C3380CC4-5D6E-409C-BE32-E72D297353CC}">
              <c16:uniqueId val="{00000001-E036-4F5D-AB9F-12F6493ADD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3.31</c:v>
                </c:pt>
                <c:pt idx="1">
                  <c:v>3.36</c:v>
                </c:pt>
                <c:pt idx="2">
                  <c:v>3.46</c:v>
                </c:pt>
                <c:pt idx="3">
                  <c:v>2.84</c:v>
                </c:pt>
                <c:pt idx="4">
                  <c:v>3.19</c:v>
                </c:pt>
              </c:numCache>
            </c:numRef>
          </c:val>
          <c:extLst>
            <c:ext xmlns:c16="http://schemas.microsoft.com/office/drawing/2014/chart" uri="{C3380CC4-5D6E-409C-BE32-E72D297353CC}">
              <c16:uniqueId val="{00000000-4DC0-42F4-A5FE-35679E48041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2.52</c:v>
                </c:pt>
                <c:pt idx="1">
                  <c:v>2.5</c:v>
                </c:pt>
                <c:pt idx="2">
                  <c:v>2.12</c:v>
                </c:pt>
                <c:pt idx="3">
                  <c:v>1.89</c:v>
                </c:pt>
                <c:pt idx="4">
                  <c:v>1.77</c:v>
                </c:pt>
              </c:numCache>
            </c:numRef>
          </c:val>
          <c:extLst>
            <c:ext xmlns:c16="http://schemas.microsoft.com/office/drawing/2014/chart" uri="{C3380CC4-5D6E-409C-BE32-E72D297353CC}">
              <c16:uniqueId val="{00000001-4DC0-42F4-A5FE-35679E4804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-0.6</c:v>
                </c:pt>
                <c:pt idx="1">
                  <c:v>0.09</c:v>
                </c:pt>
                <c:pt idx="2">
                  <c:v>-0.22</c:v>
                </c:pt>
                <c:pt idx="3">
                  <c:v>-0.78</c:v>
                </c:pt>
                <c:pt idx="4">
                  <c:v>0.54</c:v>
                </c:pt>
              </c:numCache>
            </c:numRef>
          </c:val>
          <c:smooth val="0"/>
          <c:extLst>
            <c:ext xmlns:c16="http://schemas.microsoft.com/office/drawing/2014/chart" uri="{C3380CC4-5D6E-409C-BE32-E72D297353CC}">
              <c16:uniqueId val="{00000002-4DC0-42F4-A5FE-35679E4804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0.23</c:v>
                </c:pt>
                <c:pt idx="2">
                  <c:v>#N/A</c:v>
                </c:pt>
                <c:pt idx="3">
                  <c:v>0.16</c:v>
                </c:pt>
                <c:pt idx="4">
                  <c:v>#N/A</c:v>
                </c:pt>
                <c:pt idx="5">
                  <c:v>0.23</c:v>
                </c:pt>
                <c:pt idx="6">
                  <c:v>#N/A</c:v>
                </c:pt>
                <c:pt idx="7">
                  <c:v>0.25</c:v>
                </c:pt>
                <c:pt idx="8">
                  <c:v>#N/A</c:v>
                </c:pt>
                <c:pt idx="9">
                  <c:v>0.19</c:v>
                </c:pt>
              </c:numCache>
            </c:numRef>
          </c:val>
          <c:extLst>
            <c:ext xmlns:c16="http://schemas.microsoft.com/office/drawing/2014/chart" uri="{C3380CC4-5D6E-409C-BE32-E72D297353CC}">
              <c16:uniqueId val="{00000000-F903-4219-8A61-5B3B3C9309E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03-4219-8A61-5B3B3C9309E3}"/>
            </c:ext>
          </c:extLst>
        </c:ser>
        <c:ser>
          <c:idx val="2"/>
          <c:order val="2"/>
          <c:tx>
            <c:strRef>
              <c:f>[1]データシート!$A$29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0.11</c:v>
                </c:pt>
                <c:pt idx="2">
                  <c:v>#N/A</c:v>
                </c:pt>
                <c:pt idx="3">
                  <c:v>0.11</c:v>
                </c:pt>
                <c:pt idx="4">
                  <c:v>#N/A</c:v>
                </c:pt>
                <c:pt idx="5">
                  <c:v>0.11</c:v>
                </c:pt>
                <c:pt idx="6">
                  <c:v>#N/A</c:v>
                </c:pt>
                <c:pt idx="7">
                  <c:v>0.11</c:v>
                </c:pt>
                <c:pt idx="8">
                  <c:v>#N/A</c:v>
                </c:pt>
                <c:pt idx="9">
                  <c:v>0.13</c:v>
                </c:pt>
              </c:numCache>
            </c:numRef>
          </c:val>
          <c:extLst>
            <c:ext xmlns:c16="http://schemas.microsoft.com/office/drawing/2014/chart" uri="{C3380CC4-5D6E-409C-BE32-E72D297353CC}">
              <c16:uniqueId val="{00000002-F903-4219-8A61-5B3B3C9309E3}"/>
            </c:ext>
          </c:extLst>
        </c:ser>
        <c:ser>
          <c:idx val="3"/>
          <c:order val="3"/>
          <c:tx>
            <c:strRef>
              <c:f>[1]データシート!$A$30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0.15</c:v>
                </c:pt>
                <c:pt idx="2">
                  <c:v>#N/A</c:v>
                </c:pt>
                <c:pt idx="3">
                  <c:v>0.15</c:v>
                </c:pt>
                <c:pt idx="4">
                  <c:v>#N/A</c:v>
                </c:pt>
                <c:pt idx="5">
                  <c:v>0.15</c:v>
                </c:pt>
                <c:pt idx="6">
                  <c:v>#N/A</c:v>
                </c:pt>
                <c:pt idx="7">
                  <c:v>0.16</c:v>
                </c:pt>
                <c:pt idx="8">
                  <c:v>#N/A</c:v>
                </c:pt>
                <c:pt idx="9">
                  <c:v>0.15</c:v>
                </c:pt>
              </c:numCache>
            </c:numRef>
          </c:val>
          <c:extLst>
            <c:ext xmlns:c16="http://schemas.microsoft.com/office/drawing/2014/chart" uri="{C3380CC4-5D6E-409C-BE32-E72D297353CC}">
              <c16:uniqueId val="{00000003-F903-4219-8A61-5B3B3C9309E3}"/>
            </c:ext>
          </c:extLst>
        </c:ser>
        <c:ser>
          <c:idx val="4"/>
          <c:order val="4"/>
          <c:tx>
            <c:strRef>
              <c:f>[1]データシート!$A$31</c:f>
              <c:strCache>
                <c:ptCount val="1"/>
                <c:pt idx="0">
                  <c:v>交通事業会計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0.6</c:v>
                </c:pt>
                <c:pt idx="2">
                  <c:v>#N/A</c:v>
                </c:pt>
                <c:pt idx="3">
                  <c:v>0.65</c:v>
                </c:pt>
                <c:pt idx="4">
                  <c:v>#N/A</c:v>
                </c:pt>
                <c:pt idx="5">
                  <c:v>0.67</c:v>
                </c:pt>
                <c:pt idx="6">
                  <c:v>#N/A</c:v>
                </c:pt>
                <c:pt idx="7">
                  <c:v>0.43</c:v>
                </c:pt>
                <c:pt idx="8">
                  <c:v>#N/A</c:v>
                </c:pt>
                <c:pt idx="9">
                  <c:v>0.3</c:v>
                </c:pt>
              </c:numCache>
            </c:numRef>
          </c:val>
          <c:extLst>
            <c:ext xmlns:c16="http://schemas.microsoft.com/office/drawing/2014/chart" uri="{C3380CC4-5D6E-409C-BE32-E72D297353CC}">
              <c16:uniqueId val="{00000004-F903-4219-8A61-5B3B3C9309E3}"/>
            </c:ext>
          </c:extLst>
        </c:ser>
        <c:ser>
          <c:idx val="5"/>
          <c:order val="5"/>
          <c:tx>
            <c:strRef>
              <c:f>[1]データシート!$A$32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1.26</c:v>
                </c:pt>
                <c:pt idx="1">
                  <c:v>#N/A</c:v>
                </c:pt>
                <c:pt idx="2">
                  <c:v>1.29</c:v>
                </c:pt>
                <c:pt idx="3">
                  <c:v>#N/A</c:v>
                </c:pt>
                <c:pt idx="4">
                  <c:v>0.43</c:v>
                </c:pt>
                <c:pt idx="5">
                  <c:v>#N/A</c:v>
                </c:pt>
                <c:pt idx="6">
                  <c:v>#N/A</c:v>
                </c:pt>
                <c:pt idx="7">
                  <c:v>0.2</c:v>
                </c:pt>
                <c:pt idx="8">
                  <c:v>#N/A</c:v>
                </c:pt>
                <c:pt idx="9">
                  <c:v>0.7</c:v>
                </c:pt>
              </c:numCache>
            </c:numRef>
          </c:val>
          <c:extLst>
            <c:ext xmlns:c16="http://schemas.microsoft.com/office/drawing/2014/chart" uri="{C3380CC4-5D6E-409C-BE32-E72D297353CC}">
              <c16:uniqueId val="{00000005-F903-4219-8A61-5B3B3C9309E3}"/>
            </c:ext>
          </c:extLst>
        </c:ser>
        <c:ser>
          <c:idx val="6"/>
          <c:order val="6"/>
          <c:tx>
            <c:strRef>
              <c:f>[1]データシート!$A$33</c:f>
              <c:strCache>
                <c:ptCount val="1"/>
                <c:pt idx="0">
                  <c:v>介護保険会計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0.97</c:v>
                </c:pt>
                <c:pt idx="2">
                  <c:v>#N/A</c:v>
                </c:pt>
                <c:pt idx="3">
                  <c:v>2.0099999999999998</c:v>
                </c:pt>
                <c:pt idx="4">
                  <c:v>#N/A</c:v>
                </c:pt>
                <c:pt idx="5">
                  <c:v>2.4900000000000002</c:v>
                </c:pt>
                <c:pt idx="6">
                  <c:v>#N/A</c:v>
                </c:pt>
                <c:pt idx="7">
                  <c:v>3.52</c:v>
                </c:pt>
                <c:pt idx="8">
                  <c:v>#N/A</c:v>
                </c:pt>
                <c:pt idx="9">
                  <c:v>1.0900000000000001</c:v>
                </c:pt>
              </c:numCache>
            </c:numRef>
          </c:val>
          <c:extLst>
            <c:ext xmlns:c16="http://schemas.microsoft.com/office/drawing/2014/chart" uri="{C3380CC4-5D6E-409C-BE32-E72D297353CC}">
              <c16:uniqueId val="{00000006-F903-4219-8A61-5B3B3C9309E3}"/>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3.07</c:v>
                </c:pt>
                <c:pt idx="2">
                  <c:v>#N/A</c:v>
                </c:pt>
                <c:pt idx="3">
                  <c:v>3.12</c:v>
                </c:pt>
                <c:pt idx="4">
                  <c:v>#N/A</c:v>
                </c:pt>
                <c:pt idx="5">
                  <c:v>3.22</c:v>
                </c:pt>
                <c:pt idx="6">
                  <c:v>#N/A</c:v>
                </c:pt>
                <c:pt idx="7">
                  <c:v>2.6</c:v>
                </c:pt>
                <c:pt idx="8">
                  <c:v>#N/A</c:v>
                </c:pt>
                <c:pt idx="9">
                  <c:v>2.95</c:v>
                </c:pt>
              </c:numCache>
            </c:numRef>
          </c:val>
          <c:extLst>
            <c:ext xmlns:c16="http://schemas.microsoft.com/office/drawing/2014/chart" uri="{C3380CC4-5D6E-409C-BE32-E72D297353CC}">
              <c16:uniqueId val="{00000007-F903-4219-8A61-5B3B3C9309E3}"/>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5.34</c:v>
                </c:pt>
                <c:pt idx="2">
                  <c:v>#N/A</c:v>
                </c:pt>
                <c:pt idx="3">
                  <c:v>5.5</c:v>
                </c:pt>
                <c:pt idx="4">
                  <c:v>#N/A</c:v>
                </c:pt>
                <c:pt idx="5">
                  <c:v>5.91</c:v>
                </c:pt>
                <c:pt idx="6">
                  <c:v>#N/A</c:v>
                </c:pt>
                <c:pt idx="7">
                  <c:v>5.48</c:v>
                </c:pt>
                <c:pt idx="8">
                  <c:v>#N/A</c:v>
                </c:pt>
                <c:pt idx="9">
                  <c:v>4.0199999999999996</c:v>
                </c:pt>
              </c:numCache>
            </c:numRef>
          </c:val>
          <c:extLst>
            <c:ext xmlns:c16="http://schemas.microsoft.com/office/drawing/2014/chart" uri="{C3380CC4-5D6E-409C-BE32-E72D297353CC}">
              <c16:uniqueId val="{00000008-F903-4219-8A61-5B3B3C9309E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6.56</c:v>
                </c:pt>
                <c:pt idx="2">
                  <c:v>#N/A</c:v>
                </c:pt>
                <c:pt idx="3">
                  <c:v>6.89</c:v>
                </c:pt>
                <c:pt idx="4">
                  <c:v>#N/A</c:v>
                </c:pt>
                <c:pt idx="5">
                  <c:v>7.54</c:v>
                </c:pt>
                <c:pt idx="6">
                  <c:v>#N/A</c:v>
                </c:pt>
                <c:pt idx="7">
                  <c:v>7.27</c:v>
                </c:pt>
                <c:pt idx="8">
                  <c:v>#N/A</c:v>
                </c:pt>
                <c:pt idx="9">
                  <c:v>7.4</c:v>
                </c:pt>
              </c:numCache>
            </c:numRef>
          </c:val>
          <c:extLst>
            <c:ext xmlns:c16="http://schemas.microsoft.com/office/drawing/2014/chart" uri="{C3380CC4-5D6E-409C-BE32-E72D297353CC}">
              <c16:uniqueId val="{00000009-F903-4219-8A61-5B3B3C9309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26294</c:v>
                </c:pt>
                <c:pt idx="5">
                  <c:v>27272</c:v>
                </c:pt>
                <c:pt idx="8">
                  <c:v>32428</c:v>
                </c:pt>
                <c:pt idx="11">
                  <c:v>26360</c:v>
                </c:pt>
                <c:pt idx="14">
                  <c:v>30763</c:v>
                </c:pt>
              </c:numCache>
            </c:numRef>
          </c:val>
          <c:extLst>
            <c:ext xmlns:c16="http://schemas.microsoft.com/office/drawing/2014/chart" uri="{C3380CC4-5D6E-409C-BE32-E72D297353CC}">
              <c16:uniqueId val="{00000000-6672-426A-9671-1A1CBE8F41C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6672-426A-9671-1A1CBE8F41C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221</c:v>
                </c:pt>
                <c:pt idx="3">
                  <c:v>193</c:v>
                </c:pt>
                <c:pt idx="6">
                  <c:v>104</c:v>
                </c:pt>
                <c:pt idx="9">
                  <c:v>194</c:v>
                </c:pt>
                <c:pt idx="12">
                  <c:v>229</c:v>
                </c:pt>
              </c:numCache>
            </c:numRef>
          </c:val>
          <c:extLst>
            <c:ext xmlns:c16="http://schemas.microsoft.com/office/drawing/2014/chart" uri="{C3380CC4-5D6E-409C-BE32-E72D297353CC}">
              <c16:uniqueId val="{00000002-6672-426A-9671-1A1CBE8F41C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50</c:v>
                </c:pt>
                <c:pt idx="3">
                  <c:v>0</c:v>
                </c:pt>
                <c:pt idx="6">
                  <c:v>0</c:v>
                </c:pt>
                <c:pt idx="9">
                  <c:v>0</c:v>
                </c:pt>
                <c:pt idx="12">
                  <c:v>0</c:v>
                </c:pt>
              </c:numCache>
            </c:numRef>
          </c:val>
          <c:extLst>
            <c:ext xmlns:c16="http://schemas.microsoft.com/office/drawing/2014/chart" uri="{C3380CC4-5D6E-409C-BE32-E72D297353CC}">
              <c16:uniqueId val="{00000003-6672-426A-9671-1A1CBE8F41C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6418</c:v>
                </c:pt>
                <c:pt idx="3">
                  <c:v>5383</c:v>
                </c:pt>
                <c:pt idx="6">
                  <c:v>4994</c:v>
                </c:pt>
                <c:pt idx="9">
                  <c:v>4903</c:v>
                </c:pt>
                <c:pt idx="12">
                  <c:v>4966</c:v>
                </c:pt>
              </c:numCache>
            </c:numRef>
          </c:val>
          <c:extLst>
            <c:ext xmlns:c16="http://schemas.microsoft.com/office/drawing/2014/chart" uri="{C3380CC4-5D6E-409C-BE32-E72D297353CC}">
              <c16:uniqueId val="{00000004-6672-426A-9671-1A1CBE8F41C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1667</c:v>
                </c:pt>
                <c:pt idx="3">
                  <c:v>2000</c:v>
                </c:pt>
                <c:pt idx="6">
                  <c:v>2333</c:v>
                </c:pt>
                <c:pt idx="9">
                  <c:v>2667</c:v>
                </c:pt>
                <c:pt idx="12">
                  <c:v>3000</c:v>
                </c:pt>
              </c:numCache>
            </c:numRef>
          </c:val>
          <c:extLst>
            <c:ext xmlns:c16="http://schemas.microsoft.com/office/drawing/2014/chart" uri="{C3380CC4-5D6E-409C-BE32-E72D297353CC}">
              <c16:uniqueId val="{00000005-6672-426A-9671-1A1CBE8F41C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72-426A-9671-1A1CBE8F41C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30941</c:v>
                </c:pt>
                <c:pt idx="3">
                  <c:v>30780</c:v>
                </c:pt>
                <c:pt idx="6">
                  <c:v>35115</c:v>
                </c:pt>
                <c:pt idx="9">
                  <c:v>28559</c:v>
                </c:pt>
                <c:pt idx="12">
                  <c:v>31368</c:v>
                </c:pt>
              </c:numCache>
            </c:numRef>
          </c:val>
          <c:extLst>
            <c:ext xmlns:c16="http://schemas.microsoft.com/office/drawing/2014/chart" uri="{C3380CC4-5D6E-409C-BE32-E72D297353CC}">
              <c16:uniqueId val="{00000007-6672-426A-9671-1A1CBE8F41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13004</c:v>
                </c:pt>
                <c:pt idx="2">
                  <c:v>#N/A</c:v>
                </c:pt>
                <c:pt idx="3">
                  <c:v>#N/A</c:v>
                </c:pt>
                <c:pt idx="4">
                  <c:v>11084</c:v>
                </c:pt>
                <c:pt idx="5">
                  <c:v>#N/A</c:v>
                </c:pt>
                <c:pt idx="6">
                  <c:v>#N/A</c:v>
                </c:pt>
                <c:pt idx="7">
                  <c:v>10119</c:v>
                </c:pt>
                <c:pt idx="8">
                  <c:v>#N/A</c:v>
                </c:pt>
                <c:pt idx="9">
                  <c:v>#N/A</c:v>
                </c:pt>
                <c:pt idx="10">
                  <c:v>9963</c:v>
                </c:pt>
                <c:pt idx="11">
                  <c:v>#N/A</c:v>
                </c:pt>
                <c:pt idx="12">
                  <c:v>#N/A</c:v>
                </c:pt>
                <c:pt idx="13">
                  <c:v>8800</c:v>
                </c:pt>
                <c:pt idx="14">
                  <c:v>#N/A</c:v>
                </c:pt>
              </c:numCache>
            </c:numRef>
          </c:val>
          <c:smooth val="0"/>
          <c:extLst>
            <c:ext xmlns:c16="http://schemas.microsoft.com/office/drawing/2014/chart" uri="{C3380CC4-5D6E-409C-BE32-E72D297353CC}">
              <c16:uniqueId val="{00000008-6672-426A-9671-1A1CBE8F41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327057</c:v>
                </c:pt>
                <c:pt idx="5">
                  <c:v>347856</c:v>
                </c:pt>
                <c:pt idx="8">
                  <c:v>357674</c:v>
                </c:pt>
                <c:pt idx="11">
                  <c:v>366350</c:v>
                </c:pt>
                <c:pt idx="14">
                  <c:v>372310</c:v>
                </c:pt>
              </c:numCache>
            </c:numRef>
          </c:val>
          <c:extLst>
            <c:ext xmlns:c16="http://schemas.microsoft.com/office/drawing/2014/chart" uri="{C3380CC4-5D6E-409C-BE32-E72D297353CC}">
              <c16:uniqueId val="{00000000-0D4D-4470-B425-1DA3A1A0DA6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32191</c:v>
                </c:pt>
                <c:pt idx="5">
                  <c:v>31561</c:v>
                </c:pt>
                <c:pt idx="8">
                  <c:v>28793</c:v>
                </c:pt>
                <c:pt idx="11">
                  <c:v>29581</c:v>
                </c:pt>
                <c:pt idx="14">
                  <c:v>37212</c:v>
                </c:pt>
              </c:numCache>
            </c:numRef>
          </c:val>
          <c:extLst>
            <c:ext xmlns:c16="http://schemas.microsoft.com/office/drawing/2014/chart" uri="{C3380CC4-5D6E-409C-BE32-E72D297353CC}">
              <c16:uniqueId val="{00000001-0D4D-4470-B425-1DA3A1A0DA6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18732</c:v>
                </c:pt>
                <c:pt idx="5">
                  <c:v>22511</c:v>
                </c:pt>
                <c:pt idx="8">
                  <c:v>22532</c:v>
                </c:pt>
                <c:pt idx="11">
                  <c:v>28210</c:v>
                </c:pt>
                <c:pt idx="14">
                  <c:v>39349</c:v>
                </c:pt>
              </c:numCache>
            </c:numRef>
          </c:val>
          <c:extLst>
            <c:ext xmlns:c16="http://schemas.microsoft.com/office/drawing/2014/chart" uri="{C3380CC4-5D6E-409C-BE32-E72D297353CC}">
              <c16:uniqueId val="{00000002-0D4D-4470-B425-1DA3A1A0DA6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4D-4470-B425-1DA3A1A0DA6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4D-4470-B425-1DA3A1A0DA6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4D-4470-B425-1DA3A1A0DA6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75498</c:v>
                </c:pt>
                <c:pt idx="3">
                  <c:v>74247</c:v>
                </c:pt>
                <c:pt idx="6">
                  <c:v>72459</c:v>
                </c:pt>
                <c:pt idx="9">
                  <c:v>69225</c:v>
                </c:pt>
                <c:pt idx="12">
                  <c:v>66494</c:v>
                </c:pt>
              </c:numCache>
            </c:numRef>
          </c:val>
          <c:extLst>
            <c:ext xmlns:c16="http://schemas.microsoft.com/office/drawing/2014/chart" uri="{C3380CC4-5D6E-409C-BE32-E72D297353CC}">
              <c16:uniqueId val="{00000006-0D4D-4470-B425-1DA3A1A0DA6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c:v>
                </c:pt>
                <c:pt idx="3">
                  <c:v>2</c:v>
                </c:pt>
                <c:pt idx="6">
                  <c:v>1</c:v>
                </c:pt>
                <c:pt idx="9">
                  <c:v>19</c:v>
                </c:pt>
                <c:pt idx="12">
                  <c:v>35</c:v>
                </c:pt>
              </c:numCache>
            </c:numRef>
          </c:val>
          <c:extLst>
            <c:ext xmlns:c16="http://schemas.microsoft.com/office/drawing/2014/chart" uri="{C3380CC4-5D6E-409C-BE32-E72D297353CC}">
              <c16:uniqueId val="{00000007-0D4D-4470-B425-1DA3A1A0DA6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73298</c:v>
                </c:pt>
                <c:pt idx="3">
                  <c:v>70909</c:v>
                </c:pt>
                <c:pt idx="6">
                  <c:v>72308</c:v>
                </c:pt>
                <c:pt idx="9">
                  <c:v>70323</c:v>
                </c:pt>
                <c:pt idx="12">
                  <c:v>67653</c:v>
                </c:pt>
              </c:numCache>
            </c:numRef>
          </c:val>
          <c:extLst>
            <c:ext xmlns:c16="http://schemas.microsoft.com/office/drawing/2014/chart" uri="{C3380CC4-5D6E-409C-BE32-E72D297353CC}">
              <c16:uniqueId val="{00000008-0D4D-4470-B425-1DA3A1A0DA6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1902</c:v>
                </c:pt>
                <c:pt idx="3">
                  <c:v>1707</c:v>
                </c:pt>
                <c:pt idx="6">
                  <c:v>1538</c:v>
                </c:pt>
                <c:pt idx="9">
                  <c:v>1353</c:v>
                </c:pt>
                <c:pt idx="12">
                  <c:v>1184</c:v>
                </c:pt>
              </c:numCache>
            </c:numRef>
          </c:val>
          <c:extLst>
            <c:ext xmlns:c16="http://schemas.microsoft.com/office/drawing/2014/chart" uri="{C3380CC4-5D6E-409C-BE32-E72D297353CC}">
              <c16:uniqueId val="{00000009-0D4D-4470-B425-1DA3A1A0DA6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443111</c:v>
                </c:pt>
                <c:pt idx="3">
                  <c:v>454325</c:v>
                </c:pt>
                <c:pt idx="6">
                  <c:v>481313</c:v>
                </c:pt>
                <c:pt idx="9">
                  <c:v>496551</c:v>
                </c:pt>
                <c:pt idx="12">
                  <c:v>508448</c:v>
                </c:pt>
              </c:numCache>
            </c:numRef>
          </c:val>
          <c:extLst>
            <c:ext xmlns:c16="http://schemas.microsoft.com/office/drawing/2014/chart" uri="{C3380CC4-5D6E-409C-BE32-E72D297353CC}">
              <c16:uniqueId val="{0000000A-0D4D-4470-B425-1DA3A1A0DA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215831</c:v>
                </c:pt>
                <c:pt idx="2">
                  <c:v>#N/A</c:v>
                </c:pt>
                <c:pt idx="3">
                  <c:v>#N/A</c:v>
                </c:pt>
                <c:pt idx="4">
                  <c:v>199261</c:v>
                </c:pt>
                <c:pt idx="5">
                  <c:v>#N/A</c:v>
                </c:pt>
                <c:pt idx="6">
                  <c:v>#N/A</c:v>
                </c:pt>
                <c:pt idx="7">
                  <c:v>218620</c:v>
                </c:pt>
                <c:pt idx="8">
                  <c:v>#N/A</c:v>
                </c:pt>
                <c:pt idx="9">
                  <c:v>#N/A</c:v>
                </c:pt>
                <c:pt idx="10">
                  <c:v>213330</c:v>
                </c:pt>
                <c:pt idx="11">
                  <c:v>#N/A</c:v>
                </c:pt>
                <c:pt idx="12">
                  <c:v>#N/A</c:v>
                </c:pt>
                <c:pt idx="13">
                  <c:v>194944</c:v>
                </c:pt>
                <c:pt idx="14">
                  <c:v>#N/A</c:v>
                </c:pt>
              </c:numCache>
            </c:numRef>
          </c:val>
          <c:smooth val="0"/>
          <c:extLst>
            <c:ext xmlns:c16="http://schemas.microsoft.com/office/drawing/2014/chart" uri="{C3380CC4-5D6E-409C-BE32-E72D297353CC}">
              <c16:uniqueId val="{0000000B-0D4D-4470-B425-1DA3A1A0DA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4096</c:v>
                </c:pt>
                <c:pt idx="1">
                  <c:v>3699</c:v>
                </c:pt>
                <c:pt idx="2">
                  <c:v>3703</c:v>
                </c:pt>
              </c:numCache>
            </c:numRef>
          </c:val>
          <c:extLst>
            <c:ext xmlns:c16="http://schemas.microsoft.com/office/drawing/2014/chart" uri="{C3380CC4-5D6E-409C-BE32-E72D297353CC}">
              <c16:uniqueId val="{00000000-83FC-4CE5-B3F1-41471168D76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6306</c:v>
                </c:pt>
                <c:pt idx="1">
                  <c:v>6309</c:v>
                </c:pt>
                <c:pt idx="2">
                  <c:v>6240</c:v>
                </c:pt>
              </c:numCache>
            </c:numRef>
          </c:val>
          <c:extLst>
            <c:ext xmlns:c16="http://schemas.microsoft.com/office/drawing/2014/chart" uri="{C3380CC4-5D6E-409C-BE32-E72D297353CC}">
              <c16:uniqueId val="{00000001-83FC-4CE5-B3F1-41471168D76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12490</c:v>
                </c:pt>
                <c:pt idx="1">
                  <c:v>15126</c:v>
                </c:pt>
                <c:pt idx="2">
                  <c:v>16368</c:v>
                </c:pt>
              </c:numCache>
            </c:numRef>
          </c:val>
          <c:extLst>
            <c:ext xmlns:c16="http://schemas.microsoft.com/office/drawing/2014/chart" uri="{C3380CC4-5D6E-409C-BE32-E72D297353CC}">
              <c16:uniqueId val="{00000002-83FC-4CE5-B3F1-41471168D7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{0FC7674D-352C-4B98-B27F-002B6C17FC9C}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8E-4BDA-BF46-CE3CA31AF3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{ECC65191-E897-4FAD-A314-ED8778DC649C}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8E-4BDA-BF46-CE3CA31AF3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{A197A723-BF6F-4F5B-9CE4-0BB2A6E8E629}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8E-4BDA-BF46-CE3CA31AF3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{7980A1CD-20D6-42BF-8DFA-B7E73EA415ED}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8E-4BDA-BF46-CE3CA31AF3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{1B310B88-D01C-4E7A-8FC2-F3D50CE8CEA2}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8E-4BDA-BF46-CE3CA31AF34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{49026C22-3D47-45D2-A8E7-2E86CFDABAEF}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8E-4BDA-BF46-CE3CA31AF34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{3BF29A02-098E-40DF-A6AE-1A8FC81D01F4}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8E-4BDA-BF46-CE3CA31AF34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{50A8EBE8-0645-40A5-9583-BA5C5A5CF0BF}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8E-4BDA-BF46-CE3CA31AF34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{8D9780FB-CD26-45D7-8218-F5E83EFEF021}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8E-4BDA-BF46-CE3CA31AF3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59.2</c:v>
                </c:pt>
                <c:pt idx="16">
                  <c:v>58.3</c:v>
                </c:pt>
                <c:pt idx="24">
                  <c:v>59.8</c:v>
                </c:pt>
                <c:pt idx="32">
                  <c:v>60.8</c:v>
                </c:pt>
              </c:numCache>
            </c:numRef>
          </c:xVal>
          <c:yVal>
            <c:numRef>
              <c:f>公会計指標分析・財政指標組合せ分析表!$BP$51:$DC$51</c:f>
              <c:numCache>
                <c:formatCode>#,##0.0;"▲ "#,##0.0</c:formatCode>
                <c:ptCount val="40"/>
                <c:pt idx="0">
                  <c:v>127.8</c:v>
                </c:pt>
                <c:pt idx="8">
                  <c:v>116.6</c:v>
                </c:pt>
                <c:pt idx="16">
                  <c:v>126.7</c:v>
                </c:pt>
                <c:pt idx="24">
                  <c:v>121.9</c:v>
                </c:pt>
                <c:pt idx="32">
                  <c:v>104.6</c:v>
                </c:pt>
              </c:numCache>
            </c:numRef>
          </c:yVal>
          <c:smooth val="0"/>
          <c:extLst>
            <c:ext xmlns:c16="http://schemas.microsoft.com/office/drawing/2014/chart" uri="{C3380CC4-5D6E-409C-BE32-E72D297353CC}">
              <c16:uniqueId val="{00000009-1F8E-4BDA-BF46-CE3CA31AF3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{15EC688B-B609-430F-974A-FF0C15E97056}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8E-4BDA-BF46-CE3CA31AF3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{65976EB4-546A-43AF-97D1-A12D6125C025}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8E-4BDA-BF46-CE3CA31AF3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{5A0C4165-381C-44E6-B5C7-67A1BE890CB9}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8E-4BDA-BF46-CE3CA31AF3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{0C64765A-9014-4063-9655-A7302CDE9EB5}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8E-4BDA-BF46-CE3CA31AF3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{D250D472-3E38-4FCD-B49F-C61EB2063A26}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8E-4BDA-BF46-CE3CA31AF34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{F7373C15-EA7C-4478-AB76-F06DE2F8D3E4}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8E-4BDA-BF46-CE3CA31AF34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{E300B4B2-80FB-4571-AC28-D3C5CD608370}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8E-4BDA-BF46-CE3CA31AF34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{452316F3-B7BE-4A47-98BC-B480DD47D39C}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8E-4BDA-BF46-CE3CA31AF34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{C29E37B8-52D1-4564-8CE7-8B4B9D0654E4}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8E-4BDA-BF46-CE3CA31AF3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1F8E-4BDA-BF46-CE3CA31AF34A}"/>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{BE322480-A19E-4B0B-9489-0E70FED678B9}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497-4E86-B938-5F339E154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{CE941A59-0206-48E2-947D-62181EAA3724}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97-4E86-B938-5F339E154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{51AF455C-C8D2-4563-BFA9-6C3D64A3A4B0}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97-4E86-B938-5F339E154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{154FFFFF-3FA3-41E2-A144-8B2C86F23BF8}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97-4E86-B938-5F339E154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{A964F2CA-69CE-4AAB-B2B9-9725B0826AC9}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97-4E86-B938-5F339E154A2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{5C0849C0-F316-4886-B668-BBEF079B4C86}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497-4E86-B938-5F339E154A2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{C52AF2CB-634F-48EC-A805-39E290C2ECC2}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497-4E86-B938-5F339E154A2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{F724851D-C5A8-4F3F-B4FE-D2187498D623}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497-4E86-B938-5F339E154A2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{64A56977-61E2-4D2D-ABDD-02B2FF6058CB}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497-4E86-B938-5F339E154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7.7</c:v>
                </c:pt>
                <c:pt idx="16">
                  <c:v>6.6</c:v>
                </c:pt>
                <c:pt idx="24">
                  <c:v>6</c:v>
                </c:pt>
                <c:pt idx="32">
                  <c:v>5.4</c:v>
                </c:pt>
              </c:numCache>
            </c:numRef>
          </c:xVal>
          <c:yVal>
            <c:numRef>
              <c:f>公会計指標分析・財政指標組合せ分析表!$BP$73:$DC$73</c:f>
              <c:numCache>
                <c:formatCode>#,##0.0;"▲ "#,##0.0</c:formatCode>
                <c:ptCount val="40"/>
                <c:pt idx="0">
                  <c:v>127.8</c:v>
                </c:pt>
                <c:pt idx="8">
                  <c:v>116.6</c:v>
                </c:pt>
                <c:pt idx="16">
                  <c:v>126.7</c:v>
                </c:pt>
                <c:pt idx="24">
                  <c:v>121.9</c:v>
                </c:pt>
                <c:pt idx="32">
                  <c:v>104.6</c:v>
                </c:pt>
              </c:numCache>
            </c:numRef>
          </c:yVal>
          <c:smooth val="0"/>
          <c:extLst>
            <c:ext xmlns:c16="http://schemas.microsoft.com/office/drawing/2014/chart" uri="{C3380CC4-5D6E-409C-BE32-E72D297353CC}">
              <c16:uniqueId val="{00000009-8497-4E86-B938-5F339E154A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{3B1C1B38-90DC-4483-9B29-BCEB59C8F5FE}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497-4E86-B938-5F339E154A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{17F3CC00-3D07-43C9-98B5-C6FD9A8A6AE8}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97-4E86-B938-5F339E154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{0824DF99-BFBD-4C4E-B2FC-8CA7EF15F09F}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97-4E86-B938-5F339E154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{287BA4CE-7BE6-44B5-9B8C-78D9E18C7716}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97-4E86-B938-5F339E154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{5BAAF603-6DA4-48F1-A8FF-E491B766BC62}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97-4E86-B938-5F339E154A2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{F39F3C30-03E1-45DC-9498-7301EFAF6BDF}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497-4E86-B938-5F339E154A2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{80C86953-5C6B-4970-AACF-B854392503BB}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497-4E86-B938-5F339E154A2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{EC72010A-7B57-4FA9-8B3E-4FB4C59C941F}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497-4E86-B938-5F339E154A2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{3CA1E1BD-F47A-4306-B0B1-137DF662664C}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497-4E86-B938-5F339E154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8497-4E86-B938-5F339E154A2D}"/>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熊本地震関連の償還に関して、据置期間終了による元金償還の本格化等により、令和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一方で、算入公債費等として控除する都市計画税が、税率改定により増加したこと等により、実質公債費比率の分子は全体として減少した。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減債基金積立額の統一ルールでは</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年償還で設定されているものの、本市では</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年据置）で毎年度の発行額の積立額を設定しており、減債基金残高と減債基金積立相当額に乖離が生じる。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年熊本地震に関連する事業の市債発行に加え、公共施設等の長寿命化に関連する事業の市債発行の増等により、地方債の現在高が年々増加傾向にある。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こうした中、これまでは充当可能財源等（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である基準財政需要額算入見込額の増等により分子は</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億円前後で推移してきた。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令和３年度は、充当可能基金が介護給付費準備基金の新規設置等により増加したことや、充当可能特定歳入が都市計画税の税率改定により増加したこと等により、分子が前年度比で</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ポイント減少し、過去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51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51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2384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5150" y="11925300"/>
          <a:ext cx="66103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5639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4169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844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51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5639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5639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将来の公共施設の更新に備えるため「熊本市公共施設長寿命化等基金」へ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億円を積み立てたこと、熊本城の復元整備等に備えるため「熊本城復元整備基金」へ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億円を積み立てたこと、事業者に対する利子補給事業に活用するため令和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年度に積み立てた「熊本市新型コロナウイルス感染症金融対策基金」を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億円取り崩したこと、熊本地震関連事業に活用するため平成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億円取り崩したこと等により、基金全体の残高は前年度比で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基金との性格を有しており、現時点においては、少なくとも現在の水準を維持する見通しであるが、今後も収支の状況を見極めながら、財政調整基金への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減債基金及びその他特定目的基金については、事業への活用により減少傾向で見込んでおり、基金全体としては、今後減少していく見込みである。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6465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5639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5639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・熊本市公共施設長寿命化等基金：本市の公共施設の計画的な長寿命化及び更新を推進すること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・熊本城復元整備基金：本市の貴重な歴史的文化遺産である熊本城の復元整備及び災害復旧並びにその過程の公開その他これらに関連する事業を実施すること（文化振興、災害対応）</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・熊本市新型コロナウイルス感染症金融対策基金：熊本県制度融資「金融円滑化特別資金」を利用した事業者に対する利子補給事業を実施すること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・熊本市公共施設長寿命化等基金：公共施設の更新に備えるための積立てによる増加（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・熊本城復元整備基金：寄附金等の積立てによる増加（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億円）、熊本城の復元事業に充てるための取崩し（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・熊本市新型コロナウイルス感染症金融対策基金：利子補給事業充当のための取崩し（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年熊本地震に関連する事業に充てるための取崩し（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・熊本市公共施設長寿命化等基金：今後の公共施設の整備を計画的に進めるため、今後、計画的に取崩しを行う予定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・熊本城復元整備基金：平成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年熊本地震により被災した熊本城の早期復旧及び復元を図るため、今後も計画的に取崩しを行う予定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・熊本市新型コロナウイルス感染症金融対策基金：新型コロナウイルス感染症の影響を受けて、売上高が減少した事業者の資金繰りの円滑化のため、今後、計画的に取崩しを行う予定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6465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5639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5639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年度に新型コロナウイルス感染症対策関連の取り崩しにより、若干減少しているが、令和３年度については、利子のみの積立てとなり前年度から横ばいで推移。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源の不均衡を調整するための基金との性格を有しており、現時点においては、少なくとも現在の水準を維持する見通しであるが、今後も収支の状況を見極めながら、財政調整基金への積立を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6465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5639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5639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年熊本地震により起債した災害復旧事業債等の償還開始のため、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年熊本地震により起債した災害復旧事業債等の償還のために積み立てたものであり、今後、償還期の到来に合わせて随時取り崩していく。その他、財政状況に応じた積立て及び取崩しを実施予定。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6465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本市の有形固定資産減価償却率は、熊本地震により被災した施設の除却や、災害公営住宅、熊本城ホール等の供用開始により一時的に減少しているが、庁舎、学校、市営住宅等、建築から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年以上経過した建物が多く、公共施設の老朽化が進んでいる。</a:t>
          </a:r>
        </a:p>
        <a:p>
          <a:r>
            <a:rPr kumimoji="1" lang="ja-JP" altLang="en-US" sz="1100">
              <a:latin typeface="ＭＳ Ｐゴシック" panose="020B0600070205080204" pitchFamily="50" charset="-128"/>
              <a:ea typeface="ＭＳ Ｐゴシック" panose="020B0600070205080204" pitchFamily="50" charset="-128"/>
            </a:rPr>
            <a:t>　今後も、「熊本市公共施設総合管理計画」に定めた資産総量の適正化などの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つの基本方針に基づき、公共施設マネジメントの推進に取り組んでいく。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6396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74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8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35348</xdr:rowOff>
    </xdr:from>
    <xdr:to>
      <xdr:col>19</xdr:col>
      <xdr:colOff>187325</xdr:colOff>
      <xdr:row>28</xdr:row>
      <xdr:rowOff>136948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86148</xdr:rowOff>
    </xdr:from>
    <xdr:to>
      <xdr:col>23</xdr:col>
      <xdr:colOff>85725</xdr:colOff>
      <xdr:row>28</xdr:row>
      <xdr:rowOff>158115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658273"/>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98848</xdr:rowOff>
    </xdr:from>
    <xdr:to>
      <xdr:col>15</xdr:col>
      <xdr:colOff>187325</xdr:colOff>
      <xdr:row>28</xdr:row>
      <xdr:rowOff>28998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149648</xdr:rowOff>
    </xdr:from>
    <xdr:to>
      <xdr:col>19</xdr:col>
      <xdr:colOff>136525</xdr:colOff>
      <xdr:row>28</xdr:row>
      <xdr:rowOff>86148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55032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163618</xdr:rowOff>
    </xdr:from>
    <xdr:to>
      <xdr:col>11</xdr:col>
      <xdr:colOff>187325</xdr:colOff>
      <xdr:row>28</xdr:row>
      <xdr:rowOff>93768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149648</xdr:rowOff>
    </xdr:from>
    <xdr:to>
      <xdr:col>15</xdr:col>
      <xdr:colOff>136525</xdr:colOff>
      <xdr:row>28</xdr:row>
      <xdr:rowOff>42968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55032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42968</xdr:rowOff>
    </xdr:from>
    <xdr:to>
      <xdr:col>11</xdr:col>
      <xdr:colOff>136525</xdr:colOff>
      <xdr:row>28</xdr:row>
      <xdr:rowOff>93345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765300" y="561509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109025</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44255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95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153475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45525</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110295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本市の債務償還比率は、熊本地震の被災施設の復旧、災害公営住宅、熊本城ホールの整備等による市債残高の増加により、将来負担額が増加していることから、類似団体の平均を上回っている。</a:t>
          </a:r>
        </a:p>
        <a:p>
          <a:r>
            <a:rPr kumimoji="1" lang="ja-JP" altLang="en-US" sz="1100">
              <a:latin typeface="ＭＳ Ｐゴシック" panose="020B0600070205080204" pitchFamily="50" charset="-128"/>
              <a:ea typeface="ＭＳ Ｐゴシック" panose="020B0600070205080204" pitchFamily="50" charset="-128"/>
            </a:rPr>
            <a:t>　今後も、投資的経費の総額管理等による計画的な市債発行により、比率の改善を図っていく。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0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flipV="1">
          <a:off x="14793595" y="5235649"/>
          <a:ext cx="1269" cy="142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00000000-0008-0000-0000-000081000000}"/>
            </a:ext>
          </a:extLst>
        </xdr:cNvPr>
        <xdr:cNvSpPr txBox="1"/>
      </xdr:nvSpPr>
      <xdr:spPr>
        <a:xfrm>
          <a:off x="14846300" y="66660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666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00000000-0008-0000-0000-000083000000}"/>
            </a:ext>
          </a:extLst>
        </xdr:cNvPr>
        <xdr:cNvSpPr txBox="1"/>
      </xdr:nvSpPr>
      <xdr:spPr>
        <a:xfrm>
          <a:off x="14846300" y="50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5235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143336</xdr:rowOff>
    </xdr:from>
    <xdr:ext cx="469744" cy="259045"/>
    <xdr:sp macro="" textlink="">
      <xdr:nvSpPr>
        <xdr:cNvPr id="133" name="債務償還比率平均値テキスト">
          <a:extLst>
            <a:ext uri="{FF2B5EF4-FFF2-40B4-BE49-F238E27FC236}">
              <a16:creationId xmlns:a16="http://schemas.microsoft.com/office/drawing/2014/main" id="{00000000-0008-0000-0000-000085000000}"/>
            </a:ext>
          </a:extLst>
        </xdr:cNvPr>
        <xdr:cNvSpPr txBox="1"/>
      </xdr:nvSpPr>
      <xdr:spPr>
        <a:xfrm>
          <a:off x="14846300" y="5715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744700" y="58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033500" y="638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3271500" y="64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2509500" y="6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1747500" y="64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129297</xdr:rowOff>
    </xdr:from>
    <xdr:to>
      <xdr:col>76</xdr:col>
      <xdr:colOff>73025</xdr:colOff>
      <xdr:row>32</xdr:row>
      <xdr:rowOff>59447</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744700" y="62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107724</xdr:rowOff>
    </xdr:from>
    <xdr:ext cx="469744" cy="259045"/>
    <xdr:sp macro="" textlink="">
      <xdr:nvSpPr>
        <xdr:cNvPr id="145" name="債務償還比率該当値テキスト">
          <a:extLst>
            <a:ext uri="{FF2B5EF4-FFF2-40B4-BE49-F238E27FC236}">
              <a16:creationId xmlns:a16="http://schemas.microsoft.com/office/drawing/2014/main" id="{00000000-0008-0000-0000-000091000000}"/>
            </a:ext>
          </a:extLst>
        </xdr:cNvPr>
        <xdr:cNvSpPr txBox="1"/>
      </xdr:nvSpPr>
      <xdr:spPr>
        <a:xfrm>
          <a:off x="14846300" y="61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52504</xdr:rowOff>
    </xdr:from>
    <xdr:to>
      <xdr:col>72</xdr:col>
      <xdr:colOff>123825</xdr:colOff>
      <xdr:row>34</xdr:row>
      <xdr:rowOff>154104</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033500" y="66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8647</xdr:rowOff>
    </xdr:from>
    <xdr:to>
      <xdr:col>76</xdr:col>
      <xdr:colOff>22225</xdr:colOff>
      <xdr:row>34</xdr:row>
      <xdr:rowOff>103304</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4084300" y="6266572"/>
          <a:ext cx="711200" cy="43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120332</xdr:rowOff>
    </xdr:from>
    <xdr:to>
      <xdr:col>68</xdr:col>
      <xdr:colOff>123825</xdr:colOff>
      <xdr:row>35</xdr:row>
      <xdr:rowOff>50482</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3271500" y="67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103304</xdr:rowOff>
    </xdr:from>
    <xdr:to>
      <xdr:col>72</xdr:col>
      <xdr:colOff>73025</xdr:colOff>
      <xdr:row>34</xdr:row>
      <xdr:rowOff>171132</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3322300" y="6704129"/>
          <a:ext cx="762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8234</xdr:rowOff>
    </xdr:from>
    <xdr:to>
      <xdr:col>64</xdr:col>
      <xdr:colOff>123825</xdr:colOff>
      <xdr:row>33</xdr:row>
      <xdr:rowOff>109834</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2509500" y="64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59034</xdr:rowOff>
    </xdr:from>
    <xdr:to>
      <xdr:col>68</xdr:col>
      <xdr:colOff>73025</xdr:colOff>
      <xdr:row>34</xdr:row>
      <xdr:rowOff>171132</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2560300" y="6488409"/>
          <a:ext cx="762000" cy="2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124100</xdr:rowOff>
    </xdr:from>
    <xdr:to>
      <xdr:col>60</xdr:col>
      <xdr:colOff>123825</xdr:colOff>
      <xdr:row>34</xdr:row>
      <xdr:rowOff>54250</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1747500" y="65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59034</xdr:rowOff>
    </xdr:from>
    <xdr:to>
      <xdr:col>64</xdr:col>
      <xdr:colOff>73025</xdr:colOff>
      <xdr:row>34</xdr:row>
      <xdr:rowOff>3450</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1798300" y="6488409"/>
          <a:ext cx="762000" cy="1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71126</xdr:rowOff>
    </xdr:from>
    <xdr:ext cx="560923" cy="259045"/>
    <xdr:sp macro="" textlink="">
      <xdr:nvSpPr>
        <xdr:cNvPr id="154" name="n_1aveValue債務償還比率">
          <a:extLst>
            <a:ext uri="{FF2B5EF4-FFF2-40B4-BE49-F238E27FC236}">
              <a16:creationId xmlns:a16="http://schemas.microsoft.com/office/drawing/2014/main" id="{00000000-0008-0000-0000-00009A000000}"/>
            </a:ext>
          </a:extLst>
        </xdr:cNvPr>
        <xdr:cNvSpPr txBox="1"/>
      </xdr:nvSpPr>
      <xdr:spPr>
        <a:xfrm>
          <a:off x="13791138" y="61576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97394</xdr:rowOff>
    </xdr:from>
    <xdr:ext cx="560923" cy="259045"/>
    <xdr:sp macro="" textlink="">
      <xdr:nvSpPr>
        <xdr:cNvPr id="155" name="n_2aveValue債務償還比率">
          <a:extLst>
            <a:ext uri="{FF2B5EF4-FFF2-40B4-BE49-F238E27FC236}">
              <a16:creationId xmlns:a16="http://schemas.microsoft.com/office/drawing/2014/main" id="{00000000-0008-0000-0000-00009B000000}"/>
            </a:ext>
          </a:extLst>
        </xdr:cNvPr>
        <xdr:cNvSpPr txBox="1"/>
      </xdr:nvSpPr>
      <xdr:spPr>
        <a:xfrm>
          <a:off x="13041838" y="61838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72746</xdr:rowOff>
    </xdr:from>
    <xdr:ext cx="560923" cy="259045"/>
    <xdr:sp macro="" textlink="">
      <xdr:nvSpPr>
        <xdr:cNvPr id="156" name="n_3aveValue債務償還比率">
          <a:extLst>
            <a:ext uri="{FF2B5EF4-FFF2-40B4-BE49-F238E27FC236}">
              <a16:creationId xmlns:a16="http://schemas.microsoft.com/office/drawing/2014/main" id="{00000000-0008-0000-0000-00009C000000}"/>
            </a:ext>
          </a:extLst>
        </xdr:cNvPr>
        <xdr:cNvSpPr txBox="1"/>
      </xdr:nvSpPr>
      <xdr:spPr>
        <a:xfrm>
          <a:off x="12279838" y="61592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98654</xdr:rowOff>
    </xdr:from>
    <xdr:ext cx="560923" cy="259045"/>
    <xdr:sp macro="" textlink="">
      <xdr:nvSpPr>
        <xdr:cNvPr id="157" name="n_4aveValue債務償還比率">
          <a:extLst>
            <a:ext uri="{FF2B5EF4-FFF2-40B4-BE49-F238E27FC236}">
              <a16:creationId xmlns:a16="http://schemas.microsoft.com/office/drawing/2014/main" id="{00000000-0008-0000-0000-00009D000000}"/>
            </a:ext>
          </a:extLst>
        </xdr:cNvPr>
        <xdr:cNvSpPr txBox="1"/>
      </xdr:nvSpPr>
      <xdr:spPr>
        <a:xfrm>
          <a:off x="11517838" y="6185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145231</xdr:rowOff>
    </xdr:from>
    <xdr:ext cx="560923" cy="259045"/>
    <xdr:sp macro="" textlink="">
      <xdr:nvSpPr>
        <xdr:cNvPr id="158" name="n_1mainValue債務償還比率">
          <a:extLst>
            <a:ext uri="{FF2B5EF4-FFF2-40B4-BE49-F238E27FC236}">
              <a16:creationId xmlns:a16="http://schemas.microsoft.com/office/drawing/2014/main" id="{00000000-0008-0000-0000-00009E000000}"/>
            </a:ext>
          </a:extLst>
        </xdr:cNvPr>
        <xdr:cNvSpPr txBox="1"/>
      </xdr:nvSpPr>
      <xdr:spPr>
        <a:xfrm>
          <a:off x="13791138" y="67460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41609</xdr:rowOff>
    </xdr:from>
    <xdr:ext cx="560923" cy="259045"/>
    <xdr:sp macro="" textlink="">
      <xdr:nvSpPr>
        <xdr:cNvPr id="159" name="n_2mainValue債務償還比率">
          <a:extLst>
            <a:ext uri="{FF2B5EF4-FFF2-40B4-BE49-F238E27FC236}">
              <a16:creationId xmlns:a16="http://schemas.microsoft.com/office/drawing/2014/main" id="{00000000-0008-0000-0000-00009F000000}"/>
            </a:ext>
          </a:extLst>
        </xdr:cNvPr>
        <xdr:cNvSpPr txBox="1"/>
      </xdr:nvSpPr>
      <xdr:spPr>
        <a:xfrm>
          <a:off x="13041838" y="68138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100961</xdr:rowOff>
    </xdr:from>
    <xdr:ext cx="560923" cy="259045"/>
    <xdr:sp macro="" textlink="">
      <xdr:nvSpPr>
        <xdr:cNvPr id="160" name="n_3mainValue債務償還比率">
          <a:extLst>
            <a:ext uri="{FF2B5EF4-FFF2-40B4-BE49-F238E27FC236}">
              <a16:creationId xmlns:a16="http://schemas.microsoft.com/office/drawing/2014/main" id="{00000000-0008-0000-0000-0000A0000000}"/>
            </a:ext>
          </a:extLst>
        </xdr:cNvPr>
        <xdr:cNvSpPr txBox="1"/>
      </xdr:nvSpPr>
      <xdr:spPr>
        <a:xfrm>
          <a:off x="12279838" y="65303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45377</xdr:rowOff>
    </xdr:from>
    <xdr:ext cx="560923" cy="259045"/>
    <xdr:sp macro="" textlink="">
      <xdr:nvSpPr>
        <xdr:cNvPr id="161" name="n_4mainValue債務償還比率">
          <a:extLst>
            <a:ext uri="{FF2B5EF4-FFF2-40B4-BE49-F238E27FC236}">
              <a16:creationId xmlns:a16="http://schemas.microsoft.com/office/drawing/2014/main" id="{00000000-0008-0000-0000-0000A1000000}"/>
            </a:ext>
          </a:extLst>
        </xdr:cNvPr>
        <xdr:cNvSpPr txBox="1"/>
      </xdr:nvSpPr>
      <xdr:spPr>
        <a:xfrm>
          <a:off x="11517838" y="6646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97865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0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0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75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114571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52832</xdr:rowOff>
    </xdr:from>
    <xdr:to>
      <xdr:col>20</xdr:col>
      <xdr:colOff>38100</xdr:colOff>
      <xdr:row>37</xdr:row>
      <xdr:rowOff>154432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103632</xdr:rowOff>
    </xdr:from>
    <xdr:to>
      <xdr:col>24</xdr:col>
      <xdr:colOff>63500</xdr:colOff>
      <xdr:row>37</xdr:row>
      <xdr:rowOff>142494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4472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103632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4084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144272</xdr:rowOff>
    </xdr:from>
    <xdr:to>
      <xdr:col>10</xdr:col>
      <xdr:colOff>165100</xdr:colOff>
      <xdr:row>37</xdr:row>
      <xdr:rowOff>74422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23622</xdr:rowOff>
    </xdr:from>
    <xdr:to>
      <xdr:col>15</xdr:col>
      <xdr:colOff>50800</xdr:colOff>
      <xdr:row>37</xdr:row>
      <xdr:rowOff>64770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3672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23622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3284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170959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90949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5668"/>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07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67835</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5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106807</xdr:rowOff>
    </xdr:from>
    <xdr:to>
      <xdr:col>55</xdr:col>
      <xdr:colOff>50800</xdr:colOff>
      <xdr:row>38</xdr:row>
      <xdr:rowOff>36957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129684</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3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108966</xdr:rowOff>
    </xdr:from>
    <xdr:to>
      <xdr:col>50</xdr:col>
      <xdr:colOff>165100</xdr:colOff>
      <xdr:row>38</xdr:row>
      <xdr:rowOff>39115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452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157607</xdr:rowOff>
    </xdr:from>
    <xdr:to>
      <xdr:col>55</xdr:col>
      <xdr:colOff>0</xdr:colOff>
      <xdr:row>37</xdr:row>
      <xdr:rowOff>159766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501257"/>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111633</xdr:rowOff>
    </xdr:from>
    <xdr:to>
      <xdr:col>46</xdr:col>
      <xdr:colOff>38100</xdr:colOff>
      <xdr:row>38</xdr:row>
      <xdr:rowOff>41783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4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159766</xdr:rowOff>
    </xdr:from>
    <xdr:to>
      <xdr:col>50</xdr:col>
      <xdr:colOff>114300</xdr:colOff>
      <xdr:row>37</xdr:row>
      <xdr:rowOff>162433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5034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113792</xdr:rowOff>
    </xdr:from>
    <xdr:to>
      <xdr:col>41</xdr:col>
      <xdr:colOff>101600</xdr:colOff>
      <xdr:row>38</xdr:row>
      <xdr:rowOff>43942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162433</xdr:rowOff>
    </xdr:from>
    <xdr:to>
      <xdr:col>45</xdr:col>
      <xdr:colOff>177800</xdr:colOff>
      <xdr:row>37</xdr:row>
      <xdr:rowOff>164592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50608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115189</xdr:rowOff>
    </xdr:from>
    <xdr:to>
      <xdr:col>36</xdr:col>
      <xdr:colOff>165100</xdr:colOff>
      <xdr:row>38</xdr:row>
      <xdr:rowOff>45339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164592</xdr:rowOff>
    </xdr:from>
    <xdr:to>
      <xdr:col>41</xdr:col>
      <xdr:colOff>50800</xdr:colOff>
      <xdr:row>37</xdr:row>
      <xdr:rowOff>165989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50824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12336</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87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10812</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8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12209</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8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12082</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55643</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62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58310</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62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60469</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61866</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6335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408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103505</xdr:rowOff>
    </xdr:from>
    <xdr:to>
      <xdr:col>24</xdr:col>
      <xdr:colOff>114300</xdr:colOff>
      <xdr:row>63</xdr:row>
      <xdr:rowOff>33655</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4584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18432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100-0000BA000000}"/>
            </a:ext>
          </a:extLst>
        </xdr:cNvPr>
        <xdr:cNvSpPr txBox="1"/>
      </xdr:nvSpPr>
      <xdr:spPr>
        <a:xfrm>
          <a:off x="467360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62</xdr:row>
      <xdr:rowOff>154305</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3797300" y="107632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65405</xdr:rowOff>
    </xdr:from>
    <xdr:to>
      <xdr:col>15</xdr:col>
      <xdr:colOff>101600</xdr:colOff>
      <xdr:row>62</xdr:row>
      <xdr:rowOff>167005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2857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116205</xdr:rowOff>
    </xdr:from>
    <xdr:to>
      <xdr:col>19</xdr:col>
      <xdr:colOff>177800</xdr:colOff>
      <xdr:row>62</xdr:row>
      <xdr:rowOff>133350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908300" y="10746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46355</xdr:rowOff>
    </xdr:from>
    <xdr:to>
      <xdr:col>10</xdr:col>
      <xdr:colOff>165100</xdr:colOff>
      <xdr:row>62</xdr:row>
      <xdr:rowOff>147955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968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97155</xdr:rowOff>
    </xdr:from>
    <xdr:to>
      <xdr:col>15</xdr:col>
      <xdr:colOff>50800</xdr:colOff>
      <xdr:row>62</xdr:row>
      <xdr:rowOff>116205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019300" y="10727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21590</xdr:rowOff>
    </xdr:from>
    <xdr:to>
      <xdr:col>6</xdr:col>
      <xdr:colOff>38100</xdr:colOff>
      <xdr:row>62</xdr:row>
      <xdr:rowOff>123190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72390</xdr:rowOff>
    </xdr:from>
    <xdr:to>
      <xdr:col>10</xdr:col>
      <xdr:colOff>114300</xdr:colOff>
      <xdr:row>62</xdr:row>
      <xdr:rowOff>97155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130300" y="107022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158132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139082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114317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702405"/>
          <a:ext cx="0" cy="1300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1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100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47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70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38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5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161523</xdr:rowOff>
    </xdr:from>
    <xdr:to>
      <xdr:col>55</xdr:col>
      <xdr:colOff>50800</xdr:colOff>
      <xdr:row>63</xdr:row>
      <xdr:rowOff>91673</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7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139950</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7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162229</xdr:rowOff>
    </xdr:from>
    <xdr:to>
      <xdr:col>50</xdr:col>
      <xdr:colOff>165100</xdr:colOff>
      <xdr:row>63</xdr:row>
      <xdr:rowOff>92379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79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40873</xdr:rowOff>
    </xdr:from>
    <xdr:to>
      <xdr:col>55</xdr:col>
      <xdr:colOff>0</xdr:colOff>
      <xdr:row>63</xdr:row>
      <xdr:rowOff>41579</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842223"/>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164271</xdr:rowOff>
    </xdr:from>
    <xdr:to>
      <xdr:col>46</xdr:col>
      <xdr:colOff>38100</xdr:colOff>
      <xdr:row>63</xdr:row>
      <xdr:rowOff>94421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7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41579</xdr:rowOff>
    </xdr:from>
    <xdr:to>
      <xdr:col>50</xdr:col>
      <xdr:colOff>114300</xdr:colOff>
      <xdr:row>63</xdr:row>
      <xdr:rowOff>43621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842929"/>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165436</xdr:rowOff>
    </xdr:from>
    <xdr:to>
      <xdr:col>41</xdr:col>
      <xdr:colOff>101600</xdr:colOff>
      <xdr:row>63</xdr:row>
      <xdr:rowOff>95586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43621</xdr:rowOff>
    </xdr:from>
    <xdr:to>
      <xdr:col>45</xdr:col>
      <xdr:colOff>177800</xdr:colOff>
      <xdr:row>63</xdr:row>
      <xdr:rowOff>44786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84497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166035</xdr:rowOff>
    </xdr:from>
    <xdr:to>
      <xdr:col>36</xdr:col>
      <xdr:colOff>165100</xdr:colOff>
      <xdr:row>63</xdr:row>
      <xdr:rowOff>96185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7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44786</xdr:rowOff>
    </xdr:from>
    <xdr:to>
      <xdr:col>41</xdr:col>
      <xdr:colOff>50800</xdr:colOff>
      <xdr:row>63</xdr:row>
      <xdr:rowOff>45385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846136"/>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327095" y="10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50795" y="1032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61795" y="103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72795" y="1030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83506</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59411" y="108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85548</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83111" y="108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86713</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94111" y="108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87312</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705111" y="108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1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flipV="1">
          <a:off x="4634865" y="13324332"/>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100-00001B010000}"/>
            </a:ext>
          </a:extLst>
        </xdr:cNvPr>
        <xdr:cNvSpPr txBox="1"/>
      </xdr:nvSpPr>
      <xdr:spPr>
        <a:xfrm>
          <a:off x="4673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100-00001D010000}"/>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100-00001F010000}"/>
            </a:ext>
          </a:extLst>
        </xdr:cNvPr>
        <xdr:cNvSpPr txBox="1"/>
      </xdr:nvSpPr>
      <xdr:spPr>
        <a:xfrm>
          <a:off x="4673600" y="1397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458470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3746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2857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968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079500" y="1392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58165</xdr:rowOff>
    </xdr:from>
    <xdr:to>
      <xdr:col>24</xdr:col>
      <xdr:colOff>114300</xdr:colOff>
      <xdr:row>83</xdr:row>
      <xdr:rowOff>159765</xdr:rowOff>
    </xdr:to>
    <xdr:sp macro="" textlink="">
      <xdr:nvSpPr>
        <xdr:cNvPr id="298" name="楕円 297">
          <a:extLst>
            <a:ext uri="{FF2B5EF4-FFF2-40B4-BE49-F238E27FC236}">
              <a16:creationId xmlns:a16="http://schemas.microsoft.com/office/drawing/2014/main" id="{00000000-0008-0000-0100-00002A010000}"/>
            </a:ext>
          </a:extLst>
        </xdr:cNvPr>
        <xdr:cNvSpPr/>
      </xdr:nvSpPr>
      <xdr:spPr>
        <a:xfrm>
          <a:off x="4584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36592</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100-00002B010000}"/>
            </a:ext>
          </a:extLst>
        </xdr:cNvPr>
        <xdr:cNvSpPr txBox="1"/>
      </xdr:nvSpPr>
      <xdr:spPr>
        <a:xfrm>
          <a:off x="4673600"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165608</xdr:rowOff>
    </xdr:from>
    <xdr:to>
      <xdr:col>20</xdr:col>
      <xdr:colOff>38100</xdr:colOff>
      <xdr:row>83</xdr:row>
      <xdr:rowOff>95758</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3746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44958</xdr:rowOff>
    </xdr:from>
    <xdr:to>
      <xdr:col>24</xdr:col>
      <xdr:colOff>63500</xdr:colOff>
      <xdr:row>83</xdr:row>
      <xdr:rowOff>108965</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3797300" y="142753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83</xdr:row>
      <xdr:rowOff>44958</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2908300" y="141884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152400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2019300" y="14188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46737</xdr:rowOff>
    </xdr:from>
    <xdr:to>
      <xdr:col>6</xdr:col>
      <xdr:colOff>38100</xdr:colOff>
      <xdr:row>82</xdr:row>
      <xdr:rowOff>148337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79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97537</xdr:rowOff>
    </xdr:from>
    <xdr:to>
      <xdr:col>10</xdr:col>
      <xdr:colOff>114300</xdr:colOff>
      <xdr:row>82</xdr:row>
      <xdr:rowOff>152400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130300" y="141564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100-000034010000}"/>
            </a:ext>
          </a:extLst>
        </xdr:cNvPr>
        <xdr:cNvSpPr txBox="1"/>
      </xdr:nvSpPr>
      <xdr:spPr>
        <a:xfrm>
          <a:off x="35820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100-000035010000}"/>
            </a:ext>
          </a:extLst>
        </xdr:cNvPr>
        <xdr:cNvSpPr txBox="1"/>
      </xdr:nvSpPr>
      <xdr:spPr>
        <a:xfrm>
          <a:off x="2705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100-000036010000}"/>
            </a:ext>
          </a:extLst>
        </xdr:cNvPr>
        <xdr:cNvSpPr txBox="1"/>
      </xdr:nvSpPr>
      <xdr:spPr>
        <a:xfrm>
          <a:off x="18167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100-000037010000}"/>
            </a:ext>
          </a:extLst>
        </xdr:cNvPr>
        <xdr:cNvSpPr txBox="1"/>
      </xdr:nvSpPr>
      <xdr:spPr>
        <a:xfrm>
          <a:off x="927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86885</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139464</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1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10476865" y="13578536"/>
          <a:ext cx="0" cy="115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100-000052010000}"/>
            </a:ext>
          </a:extLst>
        </xdr:cNvPr>
        <xdr:cNvSpPr txBox="1"/>
      </xdr:nvSpPr>
      <xdr:spPr>
        <a:xfrm>
          <a:off x="10515600" y="1473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0388600" y="1472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100-000054010000}"/>
            </a:ext>
          </a:extLst>
        </xdr:cNvPr>
        <xdr:cNvSpPr txBox="1"/>
      </xdr:nvSpPr>
      <xdr:spPr>
        <a:xfrm>
          <a:off x="10515600" y="1335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357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100-000056010000}"/>
            </a:ext>
          </a:extLst>
        </xdr:cNvPr>
        <xdr:cNvSpPr txBox="1"/>
      </xdr:nvSpPr>
      <xdr:spPr>
        <a:xfrm>
          <a:off x="10515600" y="14183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10426700" y="1420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9588500" y="1419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104342</xdr:rowOff>
    </xdr:from>
    <xdr:to>
      <xdr:col>55</xdr:col>
      <xdr:colOff>50800</xdr:colOff>
      <xdr:row>83</xdr:row>
      <xdr:rowOff>34492</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10426700" y="141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127219</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100-000062010000}"/>
            </a:ext>
          </a:extLst>
        </xdr:cNvPr>
        <xdr:cNvSpPr txBox="1"/>
      </xdr:nvSpPr>
      <xdr:spPr>
        <a:xfrm>
          <a:off x="10515600" y="140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155142</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9639300" y="1421130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102057</xdr:rowOff>
    </xdr:from>
    <xdr:to>
      <xdr:col>46</xdr:col>
      <xdr:colOff>38100</xdr:colOff>
      <xdr:row>83</xdr:row>
      <xdr:rowOff>32207</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699500" y="141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152857</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750300" y="1421130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110744</xdr:rowOff>
    </xdr:from>
    <xdr:to>
      <xdr:col>41</xdr:col>
      <xdr:colOff>101600</xdr:colOff>
      <xdr:row>83</xdr:row>
      <xdr:rowOff>40894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810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152857</xdr:rowOff>
    </xdr:from>
    <xdr:to>
      <xdr:col>45</xdr:col>
      <xdr:colOff>177800</xdr:colOff>
      <xdr:row>82</xdr:row>
      <xdr:rowOff>161544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861300" y="1421175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114858</xdr:rowOff>
    </xdr:from>
    <xdr:to>
      <xdr:col>36</xdr:col>
      <xdr:colOff>165100</xdr:colOff>
      <xdr:row>83</xdr:row>
      <xdr:rowOff>45008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921500" y="141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161544</xdr:rowOff>
    </xdr:from>
    <xdr:to>
      <xdr:col>41</xdr:col>
      <xdr:colOff>50800</xdr:colOff>
      <xdr:row>82</xdr:row>
      <xdr:rowOff>165658</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72300" y="1422044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macro="" textlink="">
      <xdr:nvSpPr>
        <xdr:cNvPr id="363" name="n_1aveValue【公営住宅】&#10;一人当たり面積">
          <a:extLst>
            <a:ext uri="{FF2B5EF4-FFF2-40B4-BE49-F238E27FC236}">
              <a16:creationId xmlns:a16="http://schemas.microsoft.com/office/drawing/2014/main" id="{00000000-0008-0000-0100-00006B010000}"/>
            </a:ext>
          </a:extLst>
        </xdr:cNvPr>
        <xdr:cNvSpPr txBox="1"/>
      </xdr:nvSpPr>
      <xdr:spPr>
        <a:xfrm>
          <a:off x="9391727" y="142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4" name="n_2aveValue【公営住宅】&#10;一人当たり面積">
          <a:extLst>
            <a:ext uri="{FF2B5EF4-FFF2-40B4-BE49-F238E27FC236}">
              <a16:creationId xmlns:a16="http://schemas.microsoft.com/office/drawing/2014/main" id="{00000000-0008-0000-0100-00006C010000}"/>
            </a:ext>
          </a:extLst>
        </xdr:cNvPr>
        <xdr:cNvSpPr txBox="1"/>
      </xdr:nvSpPr>
      <xdr:spPr>
        <a:xfrm>
          <a:off x="85154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5" name="n_3aveValue【公営住宅】&#10;一人当たり面積">
          <a:extLst>
            <a:ext uri="{FF2B5EF4-FFF2-40B4-BE49-F238E27FC236}">
              <a16:creationId xmlns:a16="http://schemas.microsoft.com/office/drawing/2014/main" id="{00000000-0008-0000-0100-00006D010000}"/>
            </a:ext>
          </a:extLst>
        </xdr:cNvPr>
        <xdr:cNvSpPr txBox="1"/>
      </xdr:nvSpPr>
      <xdr:spPr>
        <a:xfrm>
          <a:off x="76264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6" name="n_4aveValue【公営住宅】&#10;一人当たり面積">
          <a:extLst>
            <a:ext uri="{FF2B5EF4-FFF2-40B4-BE49-F238E27FC236}">
              <a16:creationId xmlns:a16="http://schemas.microsoft.com/office/drawing/2014/main" id="{00000000-0008-0000-0100-00006E010000}"/>
            </a:ext>
          </a:extLst>
        </xdr:cNvPr>
        <xdr:cNvSpPr txBox="1"/>
      </xdr:nvSpPr>
      <xdr:spPr>
        <a:xfrm>
          <a:off x="67374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67" name="n_1mainValue【公営住宅】&#10;一人当たり面積">
          <a:extLst>
            <a:ext uri="{FF2B5EF4-FFF2-40B4-BE49-F238E27FC236}">
              <a16:creationId xmlns:a16="http://schemas.microsoft.com/office/drawing/2014/main" id="{00000000-0008-0000-0100-00006F010000}"/>
            </a:ext>
          </a:extLst>
        </xdr:cNvPr>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48734</xdr:rowOff>
    </xdr:from>
    <xdr:ext cx="469744" cy="259045"/>
    <xdr:sp macro="" textlink="">
      <xdr:nvSpPr>
        <xdr:cNvPr id="368" name="n_2mainValue【公営住宅】&#10;一人当たり面積">
          <a:extLst>
            <a:ext uri="{FF2B5EF4-FFF2-40B4-BE49-F238E27FC236}">
              <a16:creationId xmlns:a16="http://schemas.microsoft.com/office/drawing/2014/main" id="{00000000-0008-0000-0100-000070010000}"/>
            </a:ext>
          </a:extLst>
        </xdr:cNvPr>
        <xdr:cNvSpPr txBox="1"/>
      </xdr:nvSpPr>
      <xdr:spPr>
        <a:xfrm>
          <a:off x="8515427" y="1393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57421</xdr:rowOff>
    </xdr:from>
    <xdr:ext cx="469744" cy="259045"/>
    <xdr:sp macro="" textlink="">
      <xdr:nvSpPr>
        <xdr:cNvPr id="369" name="n_3mainValue【公営住宅】&#10;一人当たり面積">
          <a:extLst>
            <a:ext uri="{FF2B5EF4-FFF2-40B4-BE49-F238E27FC236}">
              <a16:creationId xmlns:a16="http://schemas.microsoft.com/office/drawing/2014/main" id="{00000000-0008-0000-0100-000071010000}"/>
            </a:ext>
          </a:extLst>
        </xdr:cNvPr>
        <xdr:cNvSpPr txBox="1"/>
      </xdr:nvSpPr>
      <xdr:spPr>
        <a:xfrm>
          <a:off x="7626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61535</xdr:rowOff>
    </xdr:from>
    <xdr:ext cx="469744" cy="259045"/>
    <xdr:sp macro="" textlink="">
      <xdr:nvSpPr>
        <xdr:cNvPr id="370" name="n_4mainValue【公営住宅】&#10;一人当たり面積">
          <a:extLst>
            <a:ext uri="{FF2B5EF4-FFF2-40B4-BE49-F238E27FC236}">
              <a16:creationId xmlns:a16="http://schemas.microsoft.com/office/drawing/2014/main" id="{00000000-0008-0000-0100-000072010000}"/>
            </a:ext>
          </a:extLst>
        </xdr:cNvPr>
        <xdr:cNvSpPr txBox="1"/>
      </xdr:nvSpPr>
      <xdr:spPr>
        <a:xfrm>
          <a:off x="6737427" y="1394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00000000-0008-0000-0100-00008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4634865" y="1733931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00000000-0008-0000-0100-00008B010000}"/>
            </a:ext>
          </a:extLst>
        </xdr:cNvPr>
        <xdr:cNvSpPr txBox="1"/>
      </xdr:nvSpPr>
      <xdr:spPr>
        <a:xfrm>
          <a:off x="4673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4546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00000000-0008-0000-0100-00008D010000}"/>
            </a:ext>
          </a:extLst>
        </xdr:cNvPr>
        <xdr:cNvSpPr txBox="1"/>
      </xdr:nvSpPr>
      <xdr:spPr>
        <a:xfrm>
          <a:off x="4673600"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4546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24782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00000000-0008-0000-0100-00008F010000}"/>
            </a:ext>
          </a:extLst>
        </xdr:cNvPr>
        <xdr:cNvSpPr txBox="1"/>
      </xdr:nvSpPr>
      <xdr:spPr>
        <a:xfrm>
          <a:off x="4673600" y="1836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45847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3746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2857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968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80645</xdr:rowOff>
    </xdr:from>
    <xdr:to>
      <xdr:col>24</xdr:col>
      <xdr:colOff>114300</xdr:colOff>
      <xdr:row>105</xdr:row>
      <xdr:rowOff>10795</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4584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103522</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00000000-0008-0000-0100-00009B010000}"/>
            </a:ext>
          </a:extLst>
        </xdr:cNvPr>
        <xdr:cNvSpPr txBox="1"/>
      </xdr:nvSpPr>
      <xdr:spPr>
        <a:xfrm>
          <a:off x="4673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42545</xdr:rowOff>
    </xdr:from>
    <xdr:to>
      <xdr:col>20</xdr:col>
      <xdr:colOff>38100</xdr:colOff>
      <xdr:row>104</xdr:row>
      <xdr:rowOff>144145</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3746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93345</xdr:rowOff>
    </xdr:from>
    <xdr:to>
      <xdr:col>24</xdr:col>
      <xdr:colOff>63500</xdr:colOff>
      <xdr:row>104</xdr:row>
      <xdr:rowOff>131445</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3797300" y="179241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xdr:rowOff>
    </xdr:from>
    <xdr:to>
      <xdr:col>15</xdr:col>
      <xdr:colOff>101600</xdr:colOff>
      <xdr:row>104</xdr:row>
      <xdr:rowOff>106045</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2857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55245</xdr:rowOff>
    </xdr:from>
    <xdr:to>
      <xdr:col>19</xdr:col>
      <xdr:colOff>177800</xdr:colOff>
      <xdr:row>104</xdr:row>
      <xdr:rowOff>93345</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2908300" y="1788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1968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15239</xdr:rowOff>
    </xdr:from>
    <xdr:to>
      <xdr:col>15</xdr:col>
      <xdr:colOff>50800</xdr:colOff>
      <xdr:row>104</xdr:row>
      <xdr:rowOff>55245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2019300" y="17846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95886</xdr:rowOff>
    </xdr:from>
    <xdr:to>
      <xdr:col>6</xdr:col>
      <xdr:colOff>38100</xdr:colOff>
      <xdr:row>104</xdr:row>
      <xdr:rowOff>26036</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079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146686</xdr:rowOff>
    </xdr:from>
    <xdr:to>
      <xdr:col>10</xdr:col>
      <xdr:colOff>114300</xdr:colOff>
      <xdr:row>104</xdr:row>
      <xdr:rowOff>15239</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130300" y="178060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100982</xdr:rowOff>
    </xdr:from>
    <xdr:ext cx="405111" cy="259045"/>
    <xdr:sp macro="" textlink="">
      <xdr:nvSpPr>
        <xdr:cNvPr id="420" name="n_1aveValue【港湾・漁港】&#10;有形固定資産減価償却率">
          <a:extLst>
            <a:ext uri="{FF2B5EF4-FFF2-40B4-BE49-F238E27FC236}">
              <a16:creationId xmlns:a16="http://schemas.microsoft.com/office/drawing/2014/main" id="{00000000-0008-0000-0100-0000A4010000}"/>
            </a:ext>
          </a:extLst>
        </xdr:cNvPr>
        <xdr:cNvSpPr txBox="1"/>
      </xdr:nvSpPr>
      <xdr:spPr>
        <a:xfrm>
          <a:off x="3582044"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83838</xdr:rowOff>
    </xdr:from>
    <xdr:ext cx="405111" cy="259045"/>
    <xdr:sp macro="" textlink="">
      <xdr:nvSpPr>
        <xdr:cNvPr id="421" name="n_2aveValue【港湾・漁港】&#10;有形固定資産減価償却率">
          <a:extLst>
            <a:ext uri="{FF2B5EF4-FFF2-40B4-BE49-F238E27FC236}">
              <a16:creationId xmlns:a16="http://schemas.microsoft.com/office/drawing/2014/main" id="{00000000-0008-0000-0100-0000A5010000}"/>
            </a:ext>
          </a:extLst>
        </xdr:cNvPr>
        <xdr:cNvSpPr txBox="1"/>
      </xdr:nvSpPr>
      <xdr:spPr>
        <a:xfrm>
          <a:off x="2705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45738</xdr:rowOff>
    </xdr:from>
    <xdr:ext cx="405111" cy="259045"/>
    <xdr:sp macro="" textlink="">
      <xdr:nvSpPr>
        <xdr:cNvPr id="422" name="n_3aveValue【港湾・漁港】&#10;有形固定資産減価償却率">
          <a:extLst>
            <a:ext uri="{FF2B5EF4-FFF2-40B4-BE49-F238E27FC236}">
              <a16:creationId xmlns:a16="http://schemas.microsoft.com/office/drawing/2014/main" id="{00000000-0008-0000-0100-0000A6010000}"/>
            </a:ext>
          </a:extLst>
        </xdr:cNvPr>
        <xdr:cNvSpPr txBox="1"/>
      </xdr:nvSpPr>
      <xdr:spPr>
        <a:xfrm>
          <a:off x="1816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3" name="n_4aveValue【港湾・漁港】&#10;有形固定資産減価償却率">
          <a:extLst>
            <a:ext uri="{FF2B5EF4-FFF2-40B4-BE49-F238E27FC236}">
              <a16:creationId xmlns:a16="http://schemas.microsoft.com/office/drawing/2014/main" id="{00000000-0008-0000-0100-0000A7010000}"/>
            </a:ext>
          </a:extLst>
        </xdr:cNvPr>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160672</xdr:rowOff>
    </xdr:from>
    <xdr:ext cx="405111" cy="259045"/>
    <xdr:sp macro="" textlink="">
      <xdr:nvSpPr>
        <xdr:cNvPr id="424" name="n_1main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122572</xdr:rowOff>
    </xdr:from>
    <xdr:ext cx="405111" cy="259045"/>
    <xdr:sp macro="" textlink="">
      <xdr:nvSpPr>
        <xdr:cNvPr id="425" name="n_2main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426" name="n_3main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42563</xdr:rowOff>
    </xdr:from>
    <xdr:ext cx="405111" cy="259045"/>
    <xdr:sp macro="" textlink="">
      <xdr:nvSpPr>
        <xdr:cNvPr id="427" name="n_4main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00000000-0008-0000-0100-0000C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10476865" y="17120470"/>
          <a:ext cx="0" cy="147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00000000-0008-0000-0100-0000C2010000}"/>
            </a:ext>
          </a:extLst>
        </xdr:cNvPr>
        <xdr:cNvSpPr txBox="1"/>
      </xdr:nvSpPr>
      <xdr:spPr>
        <a:xfrm>
          <a:off x="10515600" y="1859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0388600" y="185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00000000-0008-0000-0100-0000C4010000}"/>
            </a:ext>
          </a:extLst>
        </xdr:cNvPr>
        <xdr:cNvSpPr txBox="1"/>
      </xdr:nvSpPr>
      <xdr:spPr>
        <a:xfrm>
          <a:off x="10515600" y="1689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71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82604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00000000-0008-0000-0100-0000C6010000}"/>
            </a:ext>
          </a:extLst>
        </xdr:cNvPr>
        <xdr:cNvSpPr txBox="1"/>
      </xdr:nvSpPr>
      <xdr:spPr>
        <a:xfrm>
          <a:off x="10515600" y="17741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0426700" y="1789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9588500" y="1789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8699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7810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6921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141821</xdr:rowOff>
    </xdr:from>
    <xdr:to>
      <xdr:col>55</xdr:col>
      <xdr:colOff>50800</xdr:colOff>
      <xdr:row>108</xdr:row>
      <xdr:rowOff>71971</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0426700" y="184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56748</xdr:rowOff>
    </xdr:from>
    <xdr:ext cx="469744" cy="259045"/>
    <xdr:sp macro="" textlink="">
      <xdr:nvSpPr>
        <xdr:cNvPr id="466" name="【港湾・漁港】&#10;一人当たり有形固定資産（償却資産）額該当値テキスト">
          <a:extLst>
            <a:ext uri="{FF2B5EF4-FFF2-40B4-BE49-F238E27FC236}">
              <a16:creationId xmlns:a16="http://schemas.microsoft.com/office/drawing/2014/main" id="{00000000-0008-0000-0100-0000D2010000}"/>
            </a:ext>
          </a:extLst>
        </xdr:cNvPr>
        <xdr:cNvSpPr txBox="1"/>
      </xdr:nvSpPr>
      <xdr:spPr>
        <a:xfrm>
          <a:off x="10515600" y="184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141895</xdr:rowOff>
    </xdr:from>
    <xdr:to>
      <xdr:col>50</xdr:col>
      <xdr:colOff>165100</xdr:colOff>
      <xdr:row>108</xdr:row>
      <xdr:rowOff>72045</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9588500" y="184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21171</xdr:rowOff>
    </xdr:from>
    <xdr:to>
      <xdr:col>55</xdr:col>
      <xdr:colOff>0</xdr:colOff>
      <xdr:row>108</xdr:row>
      <xdr:rowOff>21245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9639300" y="18537771"/>
          <a:ext cx="8382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141968</xdr:rowOff>
    </xdr:from>
    <xdr:to>
      <xdr:col>46</xdr:col>
      <xdr:colOff>38100</xdr:colOff>
      <xdr:row>108</xdr:row>
      <xdr:rowOff>72118</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8699500" y="184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21245</xdr:rowOff>
    </xdr:from>
    <xdr:to>
      <xdr:col>50</xdr:col>
      <xdr:colOff>114300</xdr:colOff>
      <xdr:row>108</xdr:row>
      <xdr:rowOff>21318</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8750300" y="18537845"/>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141994</xdr:rowOff>
    </xdr:from>
    <xdr:to>
      <xdr:col>41</xdr:col>
      <xdr:colOff>101600</xdr:colOff>
      <xdr:row>108</xdr:row>
      <xdr:rowOff>72144</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7810500" y="184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21318</xdr:rowOff>
    </xdr:from>
    <xdr:to>
      <xdr:col>45</xdr:col>
      <xdr:colOff>177800</xdr:colOff>
      <xdr:row>108</xdr:row>
      <xdr:rowOff>21344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7861300" y="1853791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142013</xdr:rowOff>
    </xdr:from>
    <xdr:to>
      <xdr:col>36</xdr:col>
      <xdr:colOff>165100</xdr:colOff>
      <xdr:row>108</xdr:row>
      <xdr:rowOff>72163</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6921500" y="184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21344</xdr:rowOff>
    </xdr:from>
    <xdr:to>
      <xdr:col>41</xdr:col>
      <xdr:colOff>50800</xdr:colOff>
      <xdr:row>108</xdr:row>
      <xdr:rowOff>21363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6972300" y="1853794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8224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00000000-0008-0000-0100-0000DB010000}"/>
            </a:ext>
          </a:extLst>
        </xdr:cNvPr>
        <xdr:cNvSpPr txBox="1"/>
      </xdr:nvSpPr>
      <xdr:spPr>
        <a:xfrm>
          <a:off x="9359411" y="176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6249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00000000-0008-0000-0100-0000DC010000}"/>
            </a:ext>
          </a:extLst>
        </xdr:cNvPr>
        <xdr:cNvSpPr txBox="1"/>
      </xdr:nvSpPr>
      <xdr:spPr>
        <a:xfrm>
          <a:off x="84831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15950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7594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19607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6705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63172</xdr:rowOff>
    </xdr:from>
    <xdr:ext cx="469744" cy="259045"/>
    <xdr:sp macro="" textlink="">
      <xdr:nvSpPr>
        <xdr:cNvPr id="479" name="n_1main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9391728" y="185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63245</xdr:rowOff>
    </xdr:from>
    <xdr:ext cx="469744" cy="259045"/>
    <xdr:sp macro="" textlink="">
      <xdr:nvSpPr>
        <xdr:cNvPr id="480" name="n_2main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8515428" y="185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63271</xdr:rowOff>
    </xdr:from>
    <xdr:ext cx="469744" cy="259045"/>
    <xdr:sp macro="" textlink="">
      <xdr:nvSpPr>
        <xdr:cNvPr id="481" name="n_3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7626428" y="185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63290</xdr:rowOff>
    </xdr:from>
    <xdr:ext cx="469744" cy="259045"/>
    <xdr:sp macro="" textlink="">
      <xdr:nvSpPr>
        <xdr:cNvPr id="482" name="n_4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6737428" y="1857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5830389"/>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713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655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121920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5481300" y="659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121920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6568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125004</xdr:rowOff>
    </xdr:from>
    <xdr:to>
      <xdr:col>72</xdr:col>
      <xdr:colOff>38100</xdr:colOff>
      <xdr:row>38</xdr:row>
      <xdr:rowOff>55155</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xdr:rowOff>
    </xdr:from>
    <xdr:to>
      <xdr:col>76</xdr:col>
      <xdr:colOff>114300</xdr:colOff>
      <xdr:row>38</xdr:row>
      <xdr:rowOff>53340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3703300" y="65194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49893</xdr:rowOff>
    </xdr:from>
    <xdr:to>
      <xdr:col>67</xdr:col>
      <xdr:colOff>101600</xdr:colOff>
      <xdr:row>37</xdr:row>
      <xdr:rowOff>151493</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100693</xdr:rowOff>
    </xdr:from>
    <xdr:to>
      <xdr:col>71</xdr:col>
      <xdr:colOff>177800</xdr:colOff>
      <xdr:row>38</xdr:row>
      <xdr:rowOff>4354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64443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71681</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168020</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0000000-0008-0000-0100-000035020000}"/>
            </a:ext>
          </a:extLst>
        </xdr:cNvPr>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0000000-0008-0000-0100-00003702000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00000000-0008-0000-0100-000039020000}"/>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12971</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000000-0008-0000-0100-000045020000}"/>
            </a:ext>
          </a:extLst>
        </xdr:cNvPr>
        <xdr:cNvSpPr txBox="1"/>
      </xdr:nvSpPr>
      <xdr:spPr>
        <a:xfrm>
          <a:off x="22199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94488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6943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94488</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0434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43688</xdr:rowOff>
    </xdr:from>
    <xdr:to>
      <xdr:col>102</xdr:col>
      <xdr:colOff>165100</xdr:colOff>
      <xdr:row>40</xdr:row>
      <xdr:rowOff>145288</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94488</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9545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43688</xdr:rowOff>
    </xdr:from>
    <xdr:to>
      <xdr:col>98</xdr:col>
      <xdr:colOff>38100</xdr:colOff>
      <xdr:row>40</xdr:row>
      <xdr:rowOff>145288</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8605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94488</xdr:rowOff>
    </xdr:from>
    <xdr:to>
      <xdr:col>102</xdr:col>
      <xdr:colOff>114300</xdr:colOff>
      <xdr:row>40</xdr:row>
      <xdr:rowOff>94488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656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136415</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136415</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00000000-0008-0000-0100-00006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6318864" y="975207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00000000-0008-0000-0100-00006D020000}"/>
            </a:ext>
          </a:extLst>
        </xdr:cNvPr>
        <xdr:cNvSpPr txBox="1"/>
      </xdr:nvSpPr>
      <xdr:spPr>
        <a:xfrm>
          <a:off x="163576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00000000-0008-0000-0100-00006F020000}"/>
            </a:ext>
          </a:extLst>
        </xdr:cNvPr>
        <xdr:cNvSpPr txBox="1"/>
      </xdr:nvSpPr>
      <xdr:spPr>
        <a:xfrm>
          <a:off x="16357600" y="952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6230600" y="97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00000000-0008-0000-0100-000071020000}"/>
            </a:ext>
          </a:extLst>
        </xdr:cNvPr>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5430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4541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2763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102362</xdr:rowOff>
    </xdr:from>
    <xdr:to>
      <xdr:col>85</xdr:col>
      <xdr:colOff>177800</xdr:colOff>
      <xdr:row>62</xdr:row>
      <xdr:rowOff>32512</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6268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80789</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00000000-0008-0000-0100-00007D020000}"/>
            </a:ext>
          </a:extLst>
        </xdr:cNvPr>
        <xdr:cNvSpPr txBox="1"/>
      </xdr:nvSpPr>
      <xdr:spPr>
        <a:xfrm>
          <a:off x="16357600"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153162</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5481300" y="105613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xdr:rowOff>
    </xdr:from>
    <xdr:to>
      <xdr:col>76</xdr:col>
      <xdr:colOff>165100</xdr:colOff>
      <xdr:row>61</xdr:row>
      <xdr:rowOff>112522</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4541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102870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4592300" y="10520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113792</xdr:rowOff>
    </xdr:from>
    <xdr:to>
      <xdr:col>72</xdr:col>
      <xdr:colOff>38100</xdr:colOff>
      <xdr:row>61</xdr:row>
      <xdr:rowOff>43942</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365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164592</xdr:rowOff>
    </xdr:from>
    <xdr:to>
      <xdr:col>76</xdr:col>
      <xdr:colOff>114300</xdr:colOff>
      <xdr:row>61</xdr:row>
      <xdr:rowOff>61722</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3703300" y="10451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122936</xdr:rowOff>
    </xdr:from>
    <xdr:to>
      <xdr:col>67</xdr:col>
      <xdr:colOff>101600</xdr:colOff>
      <xdr:row>61</xdr:row>
      <xdr:rowOff>53086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2763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164592</xdr:rowOff>
    </xdr:from>
    <xdr:to>
      <xdr:col>71</xdr:col>
      <xdr:colOff>177800</xdr:colOff>
      <xdr:row>61</xdr:row>
      <xdr:rowOff>2286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2814300" y="1045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646" name="n_1aveValue【学校施設】&#10;有形固定資産減価償却率">
          <a:extLst>
            <a:ext uri="{FF2B5EF4-FFF2-40B4-BE49-F238E27FC236}">
              <a16:creationId xmlns:a16="http://schemas.microsoft.com/office/drawing/2014/main" id="{00000000-0008-0000-0100-000086020000}"/>
            </a:ext>
          </a:extLst>
        </xdr:cNvPr>
        <xdr:cNvSpPr txBox="1"/>
      </xdr:nvSpPr>
      <xdr:spPr>
        <a:xfrm>
          <a:off x="15266044"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647" name="n_2aveValue【学校施設】&#10;有形固定資産減価償却率">
          <a:extLst>
            <a:ext uri="{FF2B5EF4-FFF2-40B4-BE49-F238E27FC236}">
              <a16:creationId xmlns:a16="http://schemas.microsoft.com/office/drawing/2014/main" id="{00000000-0008-0000-0100-000087020000}"/>
            </a:ext>
          </a:extLst>
        </xdr:cNvPr>
        <xdr:cNvSpPr txBox="1"/>
      </xdr:nvSpPr>
      <xdr:spPr>
        <a:xfrm>
          <a:off x="14389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648" name="n_3aveValue【学校施設】&#10;有形固定資産減価償却率">
          <a:extLst>
            <a:ext uri="{FF2B5EF4-FFF2-40B4-BE49-F238E27FC236}">
              <a16:creationId xmlns:a16="http://schemas.microsoft.com/office/drawing/2014/main" id="{00000000-0008-0000-0100-000088020000}"/>
            </a:ext>
          </a:extLst>
        </xdr:cNvPr>
        <xdr:cNvSpPr txBox="1"/>
      </xdr:nvSpPr>
      <xdr:spPr>
        <a:xfrm>
          <a:off x="13500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649" name="n_4aveValue【学校施設】&#10;有形固定資産減価償却率">
          <a:extLst>
            <a:ext uri="{FF2B5EF4-FFF2-40B4-BE49-F238E27FC236}">
              <a16:creationId xmlns:a16="http://schemas.microsoft.com/office/drawing/2014/main" id="{00000000-0008-0000-0100-000089020000}"/>
            </a:ext>
          </a:extLst>
        </xdr:cNvPr>
        <xdr:cNvSpPr txBox="1"/>
      </xdr:nvSpPr>
      <xdr:spPr>
        <a:xfrm>
          <a:off x="12611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50" name="n_1mainValue【学校施設】&#10;有形固定資産減価償却率">
          <a:extLst>
            <a:ext uri="{FF2B5EF4-FFF2-40B4-BE49-F238E27FC236}">
              <a16:creationId xmlns:a16="http://schemas.microsoft.com/office/drawing/2014/main" id="{00000000-0008-0000-0100-00008A020000}"/>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651" name="n_2mainValue【学校施設】&#10;有形固定資産減価償却率">
          <a:extLst>
            <a:ext uri="{FF2B5EF4-FFF2-40B4-BE49-F238E27FC236}">
              <a16:creationId xmlns:a16="http://schemas.microsoft.com/office/drawing/2014/main" id="{00000000-0008-0000-0100-00008B020000}"/>
            </a:ext>
          </a:extLst>
        </xdr:cNvPr>
        <xdr:cNvSpPr txBox="1"/>
      </xdr:nvSpPr>
      <xdr:spPr>
        <a:xfrm>
          <a:off x="14389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35069</xdr:rowOff>
    </xdr:from>
    <xdr:ext cx="405111" cy="259045"/>
    <xdr:sp macro="" textlink="">
      <xdr:nvSpPr>
        <xdr:cNvPr id="652" name="n_3mainValue【学校施設】&#10;有形固定資産減価償却率">
          <a:extLst>
            <a:ext uri="{FF2B5EF4-FFF2-40B4-BE49-F238E27FC236}">
              <a16:creationId xmlns:a16="http://schemas.microsoft.com/office/drawing/2014/main" id="{00000000-0008-0000-0100-00008C020000}"/>
            </a:ext>
          </a:extLst>
        </xdr:cNvPr>
        <xdr:cNvSpPr txBox="1"/>
      </xdr:nvSpPr>
      <xdr:spPr>
        <a:xfrm>
          <a:off x="13500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44213</xdr:rowOff>
    </xdr:from>
    <xdr:ext cx="405111" cy="259045"/>
    <xdr:sp macro="" textlink="">
      <xdr:nvSpPr>
        <xdr:cNvPr id="653" name="n_4mainValue【学校施設】&#10;有形固定資産減価償却率">
          <a:extLst>
            <a:ext uri="{FF2B5EF4-FFF2-40B4-BE49-F238E27FC236}">
              <a16:creationId xmlns:a16="http://schemas.microsoft.com/office/drawing/2014/main" id="{00000000-0008-0000-0100-00008D020000}"/>
            </a:ext>
          </a:extLst>
        </xdr:cNvPr>
        <xdr:cNvSpPr txBox="1"/>
      </xdr:nvSpPr>
      <xdr:spPr>
        <a:xfrm>
          <a:off x="12611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00000000-0008-0000-0100-0000A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2160864" y="9893808"/>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00000000-0008-0000-0100-0000A5020000}"/>
            </a:ext>
          </a:extLst>
        </xdr:cNvPr>
        <xdr:cNvSpPr txBox="1"/>
      </xdr:nvSpPr>
      <xdr:spPr>
        <a:xfrm>
          <a:off x="22199600" y="110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2072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00000000-0008-0000-0100-0000A7020000}"/>
            </a:ext>
          </a:extLst>
        </xdr:cNvPr>
        <xdr:cNvSpPr txBox="1"/>
      </xdr:nvSpPr>
      <xdr:spPr>
        <a:xfrm>
          <a:off x="22199600" y="966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22072600" y="989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681" name="【学校施設】&#10;一人当たり面積平均値テキスト">
          <a:extLst>
            <a:ext uri="{FF2B5EF4-FFF2-40B4-BE49-F238E27FC236}">
              <a16:creationId xmlns:a16="http://schemas.microsoft.com/office/drawing/2014/main" id="{00000000-0008-0000-0100-0000A9020000}"/>
            </a:ext>
          </a:extLst>
        </xdr:cNvPr>
        <xdr:cNvSpPr txBox="1"/>
      </xdr:nvSpPr>
      <xdr:spPr>
        <a:xfrm>
          <a:off x="22199600" y="1049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221107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21272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20383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9494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8605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macro="" textlink="">
      <xdr:nvSpPr>
        <xdr:cNvPr id="693" name="【学校施設】&#10;一人当たり面積該当値テキスト">
          <a:extLst>
            <a:ext uri="{FF2B5EF4-FFF2-40B4-BE49-F238E27FC236}">
              <a16:creationId xmlns:a16="http://schemas.microsoft.com/office/drawing/2014/main" id="{00000000-0008-0000-0100-0000B5020000}"/>
            </a:ext>
          </a:extLst>
        </xdr:cNvPr>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129794</xdr:rowOff>
    </xdr:from>
    <xdr:to>
      <xdr:col>112</xdr:col>
      <xdr:colOff>38100</xdr:colOff>
      <xdr:row>61</xdr:row>
      <xdr:rowOff>59944</xdr:rowOff>
    </xdr:to>
    <xdr:sp macro="" textlink="">
      <xdr:nvSpPr>
        <xdr:cNvPr id="694" name="楕円 693">
          <a:extLst>
            <a:ext uri="{FF2B5EF4-FFF2-40B4-BE49-F238E27FC236}">
              <a16:creationId xmlns:a16="http://schemas.microsoft.com/office/drawing/2014/main" id="{00000000-0008-0000-0100-0000B6020000}"/>
            </a:ext>
          </a:extLst>
        </xdr:cNvPr>
        <xdr:cNvSpPr/>
      </xdr:nvSpPr>
      <xdr:spPr>
        <a:xfrm>
          <a:off x="2127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9144</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21323300" y="104584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136652</xdr:rowOff>
    </xdr:from>
    <xdr:to>
      <xdr:col>107</xdr:col>
      <xdr:colOff>101600</xdr:colOff>
      <xdr:row>61</xdr:row>
      <xdr:rowOff>66802</xdr:rowOff>
    </xdr:to>
    <xdr:sp macro="" textlink="">
      <xdr:nvSpPr>
        <xdr:cNvPr id="696" name="楕円 695">
          <a:extLst>
            <a:ext uri="{FF2B5EF4-FFF2-40B4-BE49-F238E27FC236}">
              <a16:creationId xmlns:a16="http://schemas.microsoft.com/office/drawing/2014/main" id="{00000000-0008-0000-0100-0000B8020000}"/>
            </a:ext>
          </a:extLst>
        </xdr:cNvPr>
        <xdr:cNvSpPr/>
      </xdr:nvSpPr>
      <xdr:spPr>
        <a:xfrm>
          <a:off x="20383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xdr:rowOff>
    </xdr:from>
    <xdr:to>
      <xdr:col>111</xdr:col>
      <xdr:colOff>177800</xdr:colOff>
      <xdr:row>61</xdr:row>
      <xdr:rowOff>16002</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flipV="1">
          <a:off x="20434300" y="104675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xdr:rowOff>
    </xdr:from>
    <xdr:to>
      <xdr:col>102</xdr:col>
      <xdr:colOff>165100</xdr:colOff>
      <xdr:row>61</xdr:row>
      <xdr:rowOff>117094</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9494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xdr:rowOff>
    </xdr:from>
    <xdr:to>
      <xdr:col>107</xdr:col>
      <xdr:colOff>50800</xdr:colOff>
      <xdr:row>61</xdr:row>
      <xdr:rowOff>66294</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9545300" y="104744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38354</xdr:rowOff>
    </xdr:from>
    <xdr:to>
      <xdr:col>98</xdr:col>
      <xdr:colOff>38100</xdr:colOff>
      <xdr:row>61</xdr:row>
      <xdr:rowOff>139954</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8605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66294</xdr:rowOff>
    </xdr:from>
    <xdr:to>
      <xdr:col>102</xdr:col>
      <xdr:colOff>114300</xdr:colOff>
      <xdr:row>61</xdr:row>
      <xdr:rowOff>89154</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8656300" y="10524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80789</xdr:rowOff>
    </xdr:from>
    <xdr:ext cx="469744" cy="259045"/>
    <xdr:sp macro="" textlink="">
      <xdr:nvSpPr>
        <xdr:cNvPr id="702" name="n_1aveValue【学校施設】&#10;一人当たり面積">
          <a:extLst>
            <a:ext uri="{FF2B5EF4-FFF2-40B4-BE49-F238E27FC236}">
              <a16:creationId xmlns:a16="http://schemas.microsoft.com/office/drawing/2014/main" id="{00000000-0008-0000-0100-0000BE020000}"/>
            </a:ext>
          </a:extLst>
        </xdr:cNvPr>
        <xdr:cNvSpPr txBox="1"/>
      </xdr:nvSpPr>
      <xdr:spPr>
        <a:xfrm>
          <a:off x="210757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703" name="n_2aveValue【学校施設】&#10;一人当たり面積">
          <a:extLst>
            <a:ext uri="{FF2B5EF4-FFF2-40B4-BE49-F238E27FC236}">
              <a16:creationId xmlns:a16="http://schemas.microsoft.com/office/drawing/2014/main" id="{00000000-0008-0000-0100-0000BF020000}"/>
            </a:ext>
          </a:extLst>
        </xdr:cNvPr>
        <xdr:cNvSpPr txBox="1"/>
      </xdr:nvSpPr>
      <xdr:spPr>
        <a:xfrm>
          <a:off x="20199427"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704" name="n_3aveValue【学校施設】&#10;一人当たり面積">
          <a:extLst>
            <a:ext uri="{FF2B5EF4-FFF2-40B4-BE49-F238E27FC236}">
              <a16:creationId xmlns:a16="http://schemas.microsoft.com/office/drawing/2014/main" id="{00000000-0008-0000-0100-0000C0020000}"/>
            </a:ext>
          </a:extLst>
        </xdr:cNvPr>
        <xdr:cNvSpPr txBox="1"/>
      </xdr:nvSpPr>
      <xdr:spPr>
        <a:xfrm>
          <a:off x="19310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705" name="n_4aveValue【学校施設】&#10;一人当たり面積">
          <a:extLst>
            <a:ext uri="{FF2B5EF4-FFF2-40B4-BE49-F238E27FC236}">
              <a16:creationId xmlns:a16="http://schemas.microsoft.com/office/drawing/2014/main" id="{00000000-0008-0000-0100-0000C1020000}"/>
            </a:ext>
          </a:extLst>
        </xdr:cNvPr>
        <xdr:cNvSpPr txBox="1"/>
      </xdr:nvSpPr>
      <xdr:spPr>
        <a:xfrm>
          <a:off x="18421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76471</xdr:rowOff>
    </xdr:from>
    <xdr:ext cx="469744" cy="259045"/>
    <xdr:sp macro="" textlink="">
      <xdr:nvSpPr>
        <xdr:cNvPr id="706" name="n_1mainValue【学校施設】&#10;一人当たり面積">
          <a:extLst>
            <a:ext uri="{FF2B5EF4-FFF2-40B4-BE49-F238E27FC236}">
              <a16:creationId xmlns:a16="http://schemas.microsoft.com/office/drawing/2014/main" id="{00000000-0008-0000-0100-0000C2020000}"/>
            </a:ext>
          </a:extLst>
        </xdr:cNvPr>
        <xdr:cNvSpPr txBox="1"/>
      </xdr:nvSpPr>
      <xdr:spPr>
        <a:xfrm>
          <a:off x="210757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83329</xdr:rowOff>
    </xdr:from>
    <xdr:ext cx="469744" cy="259045"/>
    <xdr:sp macro="" textlink="">
      <xdr:nvSpPr>
        <xdr:cNvPr id="707" name="n_2mainValue【学校施設】&#10;一人当たり面積">
          <a:extLst>
            <a:ext uri="{FF2B5EF4-FFF2-40B4-BE49-F238E27FC236}">
              <a16:creationId xmlns:a16="http://schemas.microsoft.com/office/drawing/2014/main" id="{00000000-0008-0000-0100-0000C3020000}"/>
            </a:ext>
          </a:extLst>
        </xdr:cNvPr>
        <xdr:cNvSpPr txBox="1"/>
      </xdr:nvSpPr>
      <xdr:spPr>
        <a:xfrm>
          <a:off x="20199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133621</xdr:rowOff>
    </xdr:from>
    <xdr:ext cx="469744" cy="259045"/>
    <xdr:sp macro="" textlink="">
      <xdr:nvSpPr>
        <xdr:cNvPr id="708" name="n_3mainValue【学校施設】&#10;一人当たり面積">
          <a:extLst>
            <a:ext uri="{FF2B5EF4-FFF2-40B4-BE49-F238E27FC236}">
              <a16:creationId xmlns:a16="http://schemas.microsoft.com/office/drawing/2014/main" id="{00000000-0008-0000-0100-0000C4020000}"/>
            </a:ext>
          </a:extLst>
        </xdr:cNvPr>
        <xdr:cNvSpPr txBox="1"/>
      </xdr:nvSpPr>
      <xdr:spPr>
        <a:xfrm>
          <a:off x="19310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131081</xdr:rowOff>
    </xdr:from>
    <xdr:ext cx="469744" cy="259045"/>
    <xdr:sp macro="" textlink="">
      <xdr:nvSpPr>
        <xdr:cNvPr id="709" name="n_4mainValue【学校施設】&#10;一人当たり面積">
          <a:extLst>
            <a:ext uri="{FF2B5EF4-FFF2-40B4-BE49-F238E27FC236}">
              <a16:creationId xmlns:a16="http://schemas.microsoft.com/office/drawing/2014/main" id="{00000000-0008-0000-0100-0000C5020000}"/>
            </a:ext>
          </a:extLst>
        </xdr:cNvPr>
        <xdr:cNvSpPr txBox="1"/>
      </xdr:nvSpPr>
      <xdr:spPr>
        <a:xfrm>
          <a:off x="18421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児童館】&#10;有形固定資産減価償却率グラフ枠">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16318864" y="1335862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733" name="【児童館】&#10;有形固定資産減価償却率最小値テキスト">
          <a:extLst>
            <a:ext uri="{FF2B5EF4-FFF2-40B4-BE49-F238E27FC236}">
              <a16:creationId xmlns:a16="http://schemas.microsoft.com/office/drawing/2014/main" id="{00000000-0008-0000-0100-0000DD020000}"/>
            </a:ext>
          </a:extLst>
        </xdr:cNvPr>
        <xdr:cNvSpPr txBox="1"/>
      </xdr:nvSpPr>
      <xdr:spPr>
        <a:xfrm>
          <a:off x="16357600" y="1452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6230600" y="1452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735" name="【児童館】&#10;有形固定資産減価償却率最大値テキスト">
          <a:extLst>
            <a:ext uri="{FF2B5EF4-FFF2-40B4-BE49-F238E27FC236}">
              <a16:creationId xmlns:a16="http://schemas.microsoft.com/office/drawing/2014/main" id="{00000000-0008-0000-0100-0000DF020000}"/>
            </a:ext>
          </a:extLst>
        </xdr:cNvPr>
        <xdr:cNvSpPr txBox="1"/>
      </xdr:nvSpPr>
      <xdr:spPr>
        <a:xfrm>
          <a:off x="16357600" y="13133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6230600" y="1335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7890</xdr:rowOff>
    </xdr:from>
    <xdr:ext cx="405111" cy="259045"/>
    <xdr:sp macro="" textlink="">
      <xdr:nvSpPr>
        <xdr:cNvPr id="737" name="【児童館】&#10;有形固定資産減価償却率平均値テキスト">
          <a:extLst>
            <a:ext uri="{FF2B5EF4-FFF2-40B4-BE49-F238E27FC236}">
              <a16:creationId xmlns:a16="http://schemas.microsoft.com/office/drawing/2014/main" id="{00000000-0008-0000-0100-0000E1020000}"/>
            </a:ext>
          </a:extLst>
        </xdr:cNvPr>
        <xdr:cNvSpPr txBox="1"/>
      </xdr:nvSpPr>
      <xdr:spPr>
        <a:xfrm>
          <a:off x="16357600" y="13723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4541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3652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49022</xdr:rowOff>
    </xdr:from>
    <xdr:to>
      <xdr:col>85</xdr:col>
      <xdr:colOff>177800</xdr:colOff>
      <xdr:row>81</xdr:row>
      <xdr:rowOff>150622</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6268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27449</xdr:rowOff>
    </xdr:from>
    <xdr:ext cx="405111" cy="259045"/>
    <xdr:sp macro="" textlink="">
      <xdr:nvSpPr>
        <xdr:cNvPr id="749" name="【児童館】&#10;有形固定資産減価償却率該当値テキスト">
          <a:extLst>
            <a:ext uri="{FF2B5EF4-FFF2-40B4-BE49-F238E27FC236}">
              <a16:creationId xmlns:a16="http://schemas.microsoft.com/office/drawing/2014/main" id="{00000000-0008-0000-0100-0000ED020000}"/>
            </a:ext>
          </a:extLst>
        </xdr:cNvPr>
        <xdr:cNvSpPr txBox="1"/>
      </xdr:nvSpPr>
      <xdr:spPr>
        <a:xfrm>
          <a:off x="16357600"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165608</xdr:rowOff>
    </xdr:from>
    <xdr:to>
      <xdr:col>81</xdr:col>
      <xdr:colOff>101600</xdr:colOff>
      <xdr:row>81</xdr:row>
      <xdr:rowOff>95758</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5430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44958</xdr:rowOff>
    </xdr:from>
    <xdr:to>
      <xdr:col>85</xdr:col>
      <xdr:colOff>127000</xdr:colOff>
      <xdr:row>81</xdr:row>
      <xdr:rowOff>99822</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5481300" y="139324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44958</xdr:rowOff>
    </xdr:from>
    <xdr:to>
      <xdr:col>81</xdr:col>
      <xdr:colOff>50800</xdr:colOff>
      <xdr:row>81</xdr:row>
      <xdr:rowOff>83820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4592300" y="1393240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161037</xdr:rowOff>
    </xdr:from>
    <xdr:to>
      <xdr:col>72</xdr:col>
      <xdr:colOff>38100</xdr:colOff>
      <xdr:row>81</xdr:row>
      <xdr:rowOff>91187</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3652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40387</xdr:rowOff>
    </xdr:from>
    <xdr:to>
      <xdr:col>76</xdr:col>
      <xdr:colOff>114300</xdr:colOff>
      <xdr:row>81</xdr:row>
      <xdr:rowOff>83820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3703300" y="139278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106172</xdr:rowOff>
    </xdr:from>
    <xdr:to>
      <xdr:col>67</xdr:col>
      <xdr:colOff>101600</xdr:colOff>
      <xdr:row>81</xdr:row>
      <xdr:rowOff>36322</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2763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156972</xdr:rowOff>
    </xdr:from>
    <xdr:to>
      <xdr:col>71</xdr:col>
      <xdr:colOff>177800</xdr:colOff>
      <xdr:row>81</xdr:row>
      <xdr:rowOff>40387</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814300" y="138729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58" name="n_1aveValue【児童館】&#10;有形固定資産減価償却率">
          <a:extLst>
            <a:ext uri="{FF2B5EF4-FFF2-40B4-BE49-F238E27FC236}">
              <a16:creationId xmlns:a16="http://schemas.microsoft.com/office/drawing/2014/main" id="{00000000-0008-0000-0100-0000F6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73423</xdr:rowOff>
    </xdr:from>
    <xdr:ext cx="405111" cy="259045"/>
    <xdr:sp macro="" textlink="">
      <xdr:nvSpPr>
        <xdr:cNvPr id="759" name="n_2aveValue【児童館】&#10;有形固定資産減価償却率">
          <a:extLst>
            <a:ext uri="{FF2B5EF4-FFF2-40B4-BE49-F238E27FC236}">
              <a16:creationId xmlns:a16="http://schemas.microsoft.com/office/drawing/2014/main" id="{00000000-0008-0000-0100-0000F7020000}"/>
            </a:ext>
          </a:extLst>
        </xdr:cNvPr>
        <xdr:cNvSpPr txBox="1"/>
      </xdr:nvSpPr>
      <xdr:spPr>
        <a:xfrm>
          <a:off x="14389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73423</xdr:rowOff>
    </xdr:from>
    <xdr:ext cx="405111" cy="259045"/>
    <xdr:sp macro="" textlink="">
      <xdr:nvSpPr>
        <xdr:cNvPr id="760" name="n_3aveValue【児童館】&#10;有形固定資産減価償却率">
          <a:extLst>
            <a:ext uri="{FF2B5EF4-FFF2-40B4-BE49-F238E27FC236}">
              <a16:creationId xmlns:a16="http://schemas.microsoft.com/office/drawing/2014/main" id="{00000000-0008-0000-0100-0000F8020000}"/>
            </a:ext>
          </a:extLst>
        </xdr:cNvPr>
        <xdr:cNvSpPr txBox="1"/>
      </xdr:nvSpPr>
      <xdr:spPr>
        <a:xfrm>
          <a:off x="13500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61" name="n_4aveValue【児童館】&#10;有形固定資産減価償却率">
          <a:extLst>
            <a:ext uri="{FF2B5EF4-FFF2-40B4-BE49-F238E27FC236}">
              <a16:creationId xmlns:a16="http://schemas.microsoft.com/office/drawing/2014/main" id="{00000000-0008-0000-0100-0000F9020000}"/>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86885</xdr:rowOff>
    </xdr:from>
    <xdr:ext cx="405111" cy="259045"/>
    <xdr:sp macro="" textlink="">
      <xdr:nvSpPr>
        <xdr:cNvPr id="762" name="n_1mainValue【児童館】&#10;有形固定資産減価償却率">
          <a:extLst>
            <a:ext uri="{FF2B5EF4-FFF2-40B4-BE49-F238E27FC236}">
              <a16:creationId xmlns:a16="http://schemas.microsoft.com/office/drawing/2014/main" id="{00000000-0008-0000-0100-0000FA020000}"/>
            </a:ext>
          </a:extLst>
        </xdr:cNvPr>
        <xdr:cNvSpPr txBox="1"/>
      </xdr:nvSpPr>
      <xdr:spPr>
        <a:xfrm>
          <a:off x="152660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763" name="n_2mainValue【児童館】&#10;有形固定資産減価償却率">
          <a:extLst>
            <a:ext uri="{FF2B5EF4-FFF2-40B4-BE49-F238E27FC236}">
              <a16:creationId xmlns:a16="http://schemas.microsoft.com/office/drawing/2014/main" id="{00000000-0008-0000-0100-0000FB020000}"/>
            </a:ext>
          </a:extLst>
        </xdr:cNvPr>
        <xdr:cNvSpPr txBox="1"/>
      </xdr:nvSpPr>
      <xdr:spPr>
        <a:xfrm>
          <a:off x="14389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82314</xdr:rowOff>
    </xdr:from>
    <xdr:ext cx="405111" cy="259045"/>
    <xdr:sp macro="" textlink="">
      <xdr:nvSpPr>
        <xdr:cNvPr id="764" name="n_3mainValue【児童館】&#10;有形固定資産減価償却率">
          <a:extLst>
            <a:ext uri="{FF2B5EF4-FFF2-40B4-BE49-F238E27FC236}">
              <a16:creationId xmlns:a16="http://schemas.microsoft.com/office/drawing/2014/main" id="{00000000-0008-0000-0100-0000FC020000}"/>
            </a:ext>
          </a:extLst>
        </xdr:cNvPr>
        <xdr:cNvSpPr txBox="1"/>
      </xdr:nvSpPr>
      <xdr:spPr>
        <a:xfrm>
          <a:off x="13500744" y="139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27449</xdr:rowOff>
    </xdr:from>
    <xdr:ext cx="405111" cy="259045"/>
    <xdr:sp macro="" textlink="">
      <xdr:nvSpPr>
        <xdr:cNvPr id="765" name="n_4mainValue【児童館】&#10;有形固定資産減価償却率">
          <a:extLst>
            <a:ext uri="{FF2B5EF4-FFF2-40B4-BE49-F238E27FC236}">
              <a16:creationId xmlns:a16="http://schemas.microsoft.com/office/drawing/2014/main" id="{00000000-0008-0000-0100-0000FD020000}"/>
            </a:ext>
          </a:extLst>
        </xdr:cNvPr>
        <xdr:cNvSpPr txBox="1"/>
      </xdr:nvSpPr>
      <xdr:spPr>
        <a:xfrm>
          <a:off x="12611744" y="1391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児童館】&#10;一人当たり面積グラフ枠">
          <a:extLst>
            <a:ext uri="{FF2B5EF4-FFF2-40B4-BE49-F238E27FC236}">
              <a16:creationId xmlns:a16="http://schemas.microsoft.com/office/drawing/2014/main" id="{00000000-0008-0000-0100-00001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22160864" y="1348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0" name="【児童館】&#10;一人当たり面積最小値テキスト">
          <a:extLst>
            <a:ext uri="{FF2B5EF4-FFF2-40B4-BE49-F238E27FC236}">
              <a16:creationId xmlns:a16="http://schemas.microsoft.com/office/drawing/2014/main" id="{00000000-0008-0000-0100-000016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792" name="【児童館】&#10;一人当たり面積最大値テキスト">
          <a:extLst>
            <a:ext uri="{FF2B5EF4-FFF2-40B4-BE49-F238E27FC236}">
              <a16:creationId xmlns:a16="http://schemas.microsoft.com/office/drawing/2014/main" id="{00000000-0008-0000-0100-000018030000}"/>
            </a:ext>
          </a:extLst>
        </xdr:cNvPr>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94" name="【児童館】&#10;一人当たり面積平均値テキスト">
          <a:extLst>
            <a:ext uri="{FF2B5EF4-FFF2-40B4-BE49-F238E27FC236}">
              <a16:creationId xmlns:a16="http://schemas.microsoft.com/office/drawing/2014/main" id="{00000000-0008-0000-0100-00001A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96" name="フローチャート: 判断 795">
          <a:extLst>
            <a:ext uri="{FF2B5EF4-FFF2-40B4-BE49-F238E27FC236}">
              <a16:creationId xmlns:a16="http://schemas.microsoft.com/office/drawing/2014/main" id="{00000000-0008-0000-0100-00001C03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97" name="フローチャート: 判断 796">
          <a:extLst>
            <a:ext uri="{FF2B5EF4-FFF2-40B4-BE49-F238E27FC236}">
              <a16:creationId xmlns:a16="http://schemas.microsoft.com/office/drawing/2014/main" id="{00000000-0008-0000-0100-00001D03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8" name="フローチャート: 判断 797">
          <a:extLst>
            <a:ext uri="{FF2B5EF4-FFF2-40B4-BE49-F238E27FC236}">
              <a16:creationId xmlns:a16="http://schemas.microsoft.com/office/drawing/2014/main" id="{00000000-0008-0000-0100-00001E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06" name="【児童館】&#10;一人当たり面積該当値テキスト">
          <a:extLst>
            <a:ext uri="{FF2B5EF4-FFF2-40B4-BE49-F238E27FC236}">
              <a16:creationId xmlns:a16="http://schemas.microsoft.com/office/drawing/2014/main" id="{00000000-0008-0000-0100-000026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15" name="n_1aveValue【児童館】&#10;一人当たり面積">
          <a:extLst>
            <a:ext uri="{FF2B5EF4-FFF2-40B4-BE49-F238E27FC236}">
              <a16:creationId xmlns:a16="http://schemas.microsoft.com/office/drawing/2014/main" id="{00000000-0008-0000-0100-00002F03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16" name="n_2aveValue【児童館】&#10;一人当たり面積">
          <a:extLst>
            <a:ext uri="{FF2B5EF4-FFF2-40B4-BE49-F238E27FC236}">
              <a16:creationId xmlns:a16="http://schemas.microsoft.com/office/drawing/2014/main" id="{00000000-0008-0000-0100-000030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17" name="n_3aveValue【児童館】&#10;一人当たり面積">
          <a:extLst>
            <a:ext uri="{FF2B5EF4-FFF2-40B4-BE49-F238E27FC236}">
              <a16:creationId xmlns:a16="http://schemas.microsoft.com/office/drawing/2014/main" id="{00000000-0008-0000-0100-00003103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18" name="n_4aveValue【児童館】&#10;一人当たり面積">
          <a:extLst>
            <a:ext uri="{FF2B5EF4-FFF2-40B4-BE49-F238E27FC236}">
              <a16:creationId xmlns:a16="http://schemas.microsoft.com/office/drawing/2014/main" id="{00000000-0008-0000-0100-000032030000}"/>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19" name="n_1mainValue【児童館】&#10;一人当たり面積">
          <a:extLst>
            <a:ext uri="{FF2B5EF4-FFF2-40B4-BE49-F238E27FC236}">
              <a16:creationId xmlns:a16="http://schemas.microsoft.com/office/drawing/2014/main" id="{00000000-0008-0000-0100-00003303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20" name="n_2mainValue【児童館】&#10;一人当たり面積">
          <a:extLst>
            <a:ext uri="{FF2B5EF4-FFF2-40B4-BE49-F238E27FC236}">
              <a16:creationId xmlns:a16="http://schemas.microsoft.com/office/drawing/2014/main" id="{00000000-0008-0000-0100-00003403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21" name="n_3mainValue【児童館】&#10;一人当たり面積">
          <a:extLst>
            <a:ext uri="{FF2B5EF4-FFF2-40B4-BE49-F238E27FC236}">
              <a16:creationId xmlns:a16="http://schemas.microsoft.com/office/drawing/2014/main" id="{00000000-0008-0000-0100-00003503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22" name="n_4mainValue【児童館】&#10;一人当たり面積">
          <a:extLst>
            <a:ext uri="{FF2B5EF4-FFF2-40B4-BE49-F238E27FC236}">
              <a16:creationId xmlns:a16="http://schemas.microsoft.com/office/drawing/2014/main" id="{00000000-0008-0000-0100-00003603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公民館】&#10;有形固定資産減価償却率グラフ枠">
          <a:extLst>
            <a:ext uri="{FF2B5EF4-FFF2-40B4-BE49-F238E27FC236}">
              <a16:creationId xmlns:a16="http://schemas.microsoft.com/office/drawing/2014/main" id="{00000000-0008-0000-0100-00004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6318864" y="17394555"/>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848" name="【公民館】&#10;有形固定資産減価償却率最小値テキスト">
          <a:extLst>
            <a:ext uri="{FF2B5EF4-FFF2-40B4-BE49-F238E27FC236}">
              <a16:creationId xmlns:a16="http://schemas.microsoft.com/office/drawing/2014/main" id="{00000000-0008-0000-0100-000050030000}"/>
            </a:ext>
          </a:extLst>
        </xdr:cNvPr>
        <xdr:cNvSpPr txBox="1"/>
      </xdr:nvSpPr>
      <xdr:spPr>
        <a:xfrm>
          <a:off x="16357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6230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850" name="【公民館】&#10;有形固定資産減価償却率最大値テキスト">
          <a:extLst>
            <a:ext uri="{FF2B5EF4-FFF2-40B4-BE49-F238E27FC236}">
              <a16:creationId xmlns:a16="http://schemas.microsoft.com/office/drawing/2014/main" id="{00000000-0008-0000-0100-000052030000}"/>
            </a:ext>
          </a:extLst>
        </xdr:cNvPr>
        <xdr:cNvSpPr txBox="1"/>
      </xdr:nvSpPr>
      <xdr:spPr>
        <a:xfrm>
          <a:off x="16357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6230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852" name="【公民館】&#10;有形固定資産減価償却率平均値テキスト">
          <a:extLst>
            <a:ext uri="{FF2B5EF4-FFF2-40B4-BE49-F238E27FC236}">
              <a16:creationId xmlns:a16="http://schemas.microsoft.com/office/drawing/2014/main" id="{00000000-0008-0000-0100-000054030000}"/>
            </a:ext>
          </a:extLst>
        </xdr:cNvPr>
        <xdr:cNvSpPr txBox="1"/>
      </xdr:nvSpPr>
      <xdr:spPr>
        <a:xfrm>
          <a:off x="16357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853" name="フローチャート: 判断 852">
          <a:extLst>
            <a:ext uri="{FF2B5EF4-FFF2-40B4-BE49-F238E27FC236}">
              <a16:creationId xmlns:a16="http://schemas.microsoft.com/office/drawing/2014/main" id="{00000000-0008-0000-0100-000055030000}"/>
            </a:ext>
          </a:extLst>
        </xdr:cNvPr>
        <xdr:cNvSpPr/>
      </xdr:nvSpPr>
      <xdr:spPr>
        <a:xfrm>
          <a:off x="16268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854" name="フローチャート: 判断 853">
          <a:extLst>
            <a:ext uri="{FF2B5EF4-FFF2-40B4-BE49-F238E27FC236}">
              <a16:creationId xmlns:a16="http://schemas.microsoft.com/office/drawing/2014/main" id="{00000000-0008-0000-0100-000056030000}"/>
            </a:ext>
          </a:extLst>
        </xdr:cNvPr>
        <xdr:cNvSpPr/>
      </xdr:nvSpPr>
      <xdr:spPr>
        <a:xfrm>
          <a:off x="15430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14541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56" name="フローチャート: 判断 855">
          <a:extLst>
            <a:ext uri="{FF2B5EF4-FFF2-40B4-BE49-F238E27FC236}">
              <a16:creationId xmlns:a16="http://schemas.microsoft.com/office/drawing/2014/main" id="{00000000-0008-0000-0100-000058030000}"/>
            </a:ext>
          </a:extLst>
        </xdr:cNvPr>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2763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130175</xdr:rowOff>
    </xdr:from>
    <xdr:to>
      <xdr:col>85</xdr:col>
      <xdr:colOff>177800</xdr:colOff>
      <xdr:row>104</xdr:row>
      <xdr:rowOff>60325</xdr:rowOff>
    </xdr:to>
    <xdr:sp macro="" textlink="">
      <xdr:nvSpPr>
        <xdr:cNvPr id="863" name="楕円 862">
          <a:extLst>
            <a:ext uri="{FF2B5EF4-FFF2-40B4-BE49-F238E27FC236}">
              <a16:creationId xmlns:a16="http://schemas.microsoft.com/office/drawing/2014/main" id="{00000000-0008-0000-0100-00005F030000}"/>
            </a:ext>
          </a:extLst>
        </xdr:cNvPr>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108602</xdr:rowOff>
    </xdr:from>
    <xdr:ext cx="405111" cy="259045"/>
    <xdr:sp macro="" textlink="">
      <xdr:nvSpPr>
        <xdr:cNvPr id="864" name="【公民館】&#10;有形固定資産減価償却率該当値テキスト">
          <a:extLst>
            <a:ext uri="{FF2B5EF4-FFF2-40B4-BE49-F238E27FC236}">
              <a16:creationId xmlns:a16="http://schemas.microsoft.com/office/drawing/2014/main" id="{00000000-0008-0000-0100-000060030000}"/>
            </a:ext>
          </a:extLst>
        </xdr:cNvPr>
        <xdr:cNvSpPr txBox="1"/>
      </xdr:nvSpPr>
      <xdr:spPr>
        <a:xfrm>
          <a:off x="16357600" y="1776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865" name="楕円 864">
          <a:extLst>
            <a:ext uri="{FF2B5EF4-FFF2-40B4-BE49-F238E27FC236}">
              <a16:creationId xmlns:a16="http://schemas.microsoft.com/office/drawing/2014/main" id="{00000000-0008-0000-0100-000061030000}"/>
            </a:ext>
          </a:extLst>
        </xdr:cNvPr>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9525</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5481300" y="178212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101600</xdr:rowOff>
    </xdr:from>
    <xdr:to>
      <xdr:col>76</xdr:col>
      <xdr:colOff>165100</xdr:colOff>
      <xdr:row>104</xdr:row>
      <xdr:rowOff>31750</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4541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152400</xdr:rowOff>
    </xdr:from>
    <xdr:to>
      <xdr:col>81</xdr:col>
      <xdr:colOff>50800</xdr:colOff>
      <xdr:row>103</xdr:row>
      <xdr:rowOff>161925</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4592300" y="17811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103</xdr:row>
      <xdr:rowOff>152400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3703300" y="17779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55880</xdr:rowOff>
    </xdr:from>
    <xdr:to>
      <xdr:col>67</xdr:col>
      <xdr:colOff>101600</xdr:colOff>
      <xdr:row>104</xdr:row>
      <xdr:rowOff>157480</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276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120014</xdr:rowOff>
    </xdr:from>
    <xdr:to>
      <xdr:col>71</xdr:col>
      <xdr:colOff>177800</xdr:colOff>
      <xdr:row>104</xdr:row>
      <xdr:rowOff>106680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flipV="1">
          <a:off x="12814300" y="17779364"/>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873" name="n_1aveValue【公民館】&#10;有形固定資産減価償却率">
          <a:extLst>
            <a:ext uri="{FF2B5EF4-FFF2-40B4-BE49-F238E27FC236}">
              <a16:creationId xmlns:a16="http://schemas.microsoft.com/office/drawing/2014/main" id="{00000000-0008-0000-0100-000069030000}"/>
            </a:ext>
          </a:extLst>
        </xdr:cNvPr>
        <xdr:cNvSpPr txBox="1"/>
      </xdr:nvSpPr>
      <xdr:spPr>
        <a:xfrm>
          <a:off x="152660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74" name="n_2aveValue【公民館】&#10;有形固定資産減価償却率">
          <a:extLst>
            <a:ext uri="{FF2B5EF4-FFF2-40B4-BE49-F238E27FC236}">
              <a16:creationId xmlns:a16="http://schemas.microsoft.com/office/drawing/2014/main" id="{00000000-0008-0000-0100-00006A030000}"/>
            </a:ext>
          </a:extLst>
        </xdr:cNvPr>
        <xdr:cNvSpPr txBox="1"/>
      </xdr:nvSpPr>
      <xdr:spPr>
        <a:xfrm>
          <a:off x="14389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75" name="n_3aveValue【公民館】&#10;有形固定資産減価償却率">
          <a:extLst>
            <a:ext uri="{FF2B5EF4-FFF2-40B4-BE49-F238E27FC236}">
              <a16:creationId xmlns:a16="http://schemas.microsoft.com/office/drawing/2014/main" id="{00000000-0008-0000-0100-00006B030000}"/>
            </a:ext>
          </a:extLst>
        </xdr:cNvPr>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876" name="n_4aveValue【公民館】&#10;有形固定資産減価償却率">
          <a:extLst>
            <a:ext uri="{FF2B5EF4-FFF2-40B4-BE49-F238E27FC236}">
              <a16:creationId xmlns:a16="http://schemas.microsoft.com/office/drawing/2014/main" id="{00000000-0008-0000-0100-00006C030000}"/>
            </a:ext>
          </a:extLst>
        </xdr:cNvPr>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32402</xdr:rowOff>
    </xdr:from>
    <xdr:ext cx="405111" cy="259045"/>
    <xdr:sp macro="" textlink="">
      <xdr:nvSpPr>
        <xdr:cNvPr id="877" name="n_1mainValue【公民館】&#10;有形固定資産減価償却率">
          <a:extLst>
            <a:ext uri="{FF2B5EF4-FFF2-40B4-BE49-F238E27FC236}">
              <a16:creationId xmlns:a16="http://schemas.microsoft.com/office/drawing/2014/main" id="{00000000-0008-0000-0100-00006D030000}"/>
            </a:ext>
          </a:extLst>
        </xdr:cNvPr>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22877</xdr:rowOff>
    </xdr:from>
    <xdr:ext cx="405111" cy="259045"/>
    <xdr:sp macro="" textlink="">
      <xdr:nvSpPr>
        <xdr:cNvPr id="878" name="n_2mainValue【公民館】&#10;有形固定資産減価償却率">
          <a:extLst>
            <a:ext uri="{FF2B5EF4-FFF2-40B4-BE49-F238E27FC236}">
              <a16:creationId xmlns:a16="http://schemas.microsoft.com/office/drawing/2014/main" id="{00000000-0008-0000-0100-00006E030000}"/>
            </a:ext>
          </a:extLst>
        </xdr:cNvPr>
        <xdr:cNvSpPr txBox="1"/>
      </xdr:nvSpPr>
      <xdr:spPr>
        <a:xfrm>
          <a:off x="14389744"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161941</xdr:rowOff>
    </xdr:from>
    <xdr:ext cx="405111" cy="259045"/>
    <xdr:sp macro="" textlink="">
      <xdr:nvSpPr>
        <xdr:cNvPr id="879" name="n_3mainValue【公民館】&#10;有形固定資産減価償却率">
          <a:extLst>
            <a:ext uri="{FF2B5EF4-FFF2-40B4-BE49-F238E27FC236}">
              <a16:creationId xmlns:a16="http://schemas.microsoft.com/office/drawing/2014/main" id="{00000000-0008-0000-0100-00006F030000}"/>
            </a:ext>
          </a:extLst>
        </xdr:cNvPr>
        <xdr:cNvSpPr txBox="1"/>
      </xdr:nvSpPr>
      <xdr:spPr>
        <a:xfrm>
          <a:off x="13500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880" name="n_4mainValue【公民館】&#10;有形固定資産減価償却率">
          <a:extLst>
            <a:ext uri="{FF2B5EF4-FFF2-40B4-BE49-F238E27FC236}">
              <a16:creationId xmlns:a16="http://schemas.microsoft.com/office/drawing/2014/main" id="{00000000-0008-0000-0100-000070030000}"/>
            </a:ext>
          </a:extLst>
        </xdr:cNvPr>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00000000-0008-0000-0100-00007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00000000-0008-0000-0100-00007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00000000-0008-0000-0100-00007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100-00007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00000000-0008-0000-0100-00007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flipV="1">
          <a:off x="22160864" y="171069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07" name="【公民館】&#10;一人当たり面積最小値テキスト">
          <a:extLst>
            <a:ext uri="{FF2B5EF4-FFF2-40B4-BE49-F238E27FC236}">
              <a16:creationId xmlns:a16="http://schemas.microsoft.com/office/drawing/2014/main" id="{00000000-0008-0000-0100-00008B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9" name="【公民館】&#10;一人当たり面積最大値テキスト">
          <a:extLst>
            <a:ext uri="{FF2B5EF4-FFF2-40B4-BE49-F238E27FC236}">
              <a16:creationId xmlns:a16="http://schemas.microsoft.com/office/drawing/2014/main" id="{00000000-0008-0000-0100-00008D03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911" name="【公民館】&#10;一人当たり面積平均値テキスト">
          <a:extLst>
            <a:ext uri="{FF2B5EF4-FFF2-40B4-BE49-F238E27FC236}">
              <a16:creationId xmlns:a16="http://schemas.microsoft.com/office/drawing/2014/main" id="{00000000-0008-0000-0100-00008F030000}"/>
            </a:ext>
          </a:extLst>
        </xdr:cNvPr>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12" name="フローチャート: 判断 911">
          <a:extLst>
            <a:ext uri="{FF2B5EF4-FFF2-40B4-BE49-F238E27FC236}">
              <a16:creationId xmlns:a16="http://schemas.microsoft.com/office/drawing/2014/main" id="{00000000-0008-0000-0100-000090030000}"/>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13" name="フローチャート: 判断 912">
          <a:extLst>
            <a:ext uri="{FF2B5EF4-FFF2-40B4-BE49-F238E27FC236}">
              <a16:creationId xmlns:a16="http://schemas.microsoft.com/office/drawing/2014/main" id="{00000000-0008-0000-0100-000091030000}"/>
            </a:ext>
          </a:extLst>
        </xdr:cNvPr>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914" name="フローチャート: 判断 913">
          <a:extLst>
            <a:ext uri="{FF2B5EF4-FFF2-40B4-BE49-F238E27FC236}">
              <a16:creationId xmlns:a16="http://schemas.microsoft.com/office/drawing/2014/main" id="{00000000-0008-0000-0100-000092030000}"/>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19494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18605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923" name="【公民館】&#10;一人当たり面積該当値テキスト">
          <a:extLst>
            <a:ext uri="{FF2B5EF4-FFF2-40B4-BE49-F238E27FC236}">
              <a16:creationId xmlns:a16="http://schemas.microsoft.com/office/drawing/2014/main" id="{00000000-0008-0000-0100-00009B030000}"/>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038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108857</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flipV="1">
          <a:off x="20434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19494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19545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18605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a:off x="18656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932" name="n_1aveValue【公民館】&#10;一人当たり面積">
          <a:extLst>
            <a:ext uri="{FF2B5EF4-FFF2-40B4-BE49-F238E27FC236}">
              <a16:creationId xmlns:a16="http://schemas.microsoft.com/office/drawing/2014/main" id="{00000000-0008-0000-0100-0000A4030000}"/>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933" name="n_2aveValue【公民館】&#10;一人当たり面積">
          <a:extLst>
            <a:ext uri="{FF2B5EF4-FFF2-40B4-BE49-F238E27FC236}">
              <a16:creationId xmlns:a16="http://schemas.microsoft.com/office/drawing/2014/main" id="{00000000-0008-0000-0100-0000A5030000}"/>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934" name="n_3aveValue【公民館】&#10;一人当たり面積">
          <a:extLst>
            <a:ext uri="{FF2B5EF4-FFF2-40B4-BE49-F238E27FC236}">
              <a16:creationId xmlns:a16="http://schemas.microsoft.com/office/drawing/2014/main" id="{00000000-0008-0000-0100-0000A6030000}"/>
            </a:ext>
          </a:extLst>
        </xdr:cNvPr>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935" name="n_4aveValue【公民館】&#10;一人当たり面積">
          <a:extLst>
            <a:ext uri="{FF2B5EF4-FFF2-40B4-BE49-F238E27FC236}">
              <a16:creationId xmlns:a16="http://schemas.microsoft.com/office/drawing/2014/main" id="{00000000-0008-0000-0100-0000A7030000}"/>
            </a:ext>
          </a:extLst>
        </xdr:cNvPr>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936" name="n_1mainValue【公民館】&#10;一人当たり面積">
          <a:extLst>
            <a:ext uri="{FF2B5EF4-FFF2-40B4-BE49-F238E27FC236}">
              <a16:creationId xmlns:a16="http://schemas.microsoft.com/office/drawing/2014/main" id="{00000000-0008-0000-0100-0000A8030000}"/>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937" name="n_2mainValue【公民館】&#10;一人当たり面積">
          <a:extLst>
            <a:ext uri="{FF2B5EF4-FFF2-40B4-BE49-F238E27FC236}">
              <a16:creationId xmlns:a16="http://schemas.microsoft.com/office/drawing/2014/main" id="{00000000-0008-0000-0100-0000A9030000}"/>
            </a:ext>
          </a:extLst>
        </xdr:cNvPr>
        <xdr:cNvSpPr txBox="1"/>
      </xdr:nvSpPr>
      <xdr:spPr>
        <a:xfrm>
          <a:off x="20199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938" name="n_3mainValue【公民館】&#10;一人当たり面積">
          <a:extLst>
            <a:ext uri="{FF2B5EF4-FFF2-40B4-BE49-F238E27FC236}">
              <a16:creationId xmlns:a16="http://schemas.microsoft.com/office/drawing/2014/main" id="{00000000-0008-0000-0100-0000AA030000}"/>
            </a:ext>
          </a:extLst>
        </xdr:cNvPr>
        <xdr:cNvSpPr txBox="1"/>
      </xdr:nvSpPr>
      <xdr:spPr>
        <a:xfrm>
          <a:off x="19310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939" name="n_4mainValue【公民館】&#10;一人当たり面積">
          <a:extLst>
            <a:ext uri="{FF2B5EF4-FFF2-40B4-BE49-F238E27FC236}">
              <a16:creationId xmlns:a16="http://schemas.microsoft.com/office/drawing/2014/main" id="{00000000-0008-0000-0100-0000AB030000}"/>
            </a:ext>
          </a:extLst>
        </xdr:cNvPr>
        <xdr:cNvSpPr txBox="1"/>
      </xdr:nvSpPr>
      <xdr:spPr>
        <a:xfrm>
          <a:off x="18421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1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1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本市では、高度経済成長期及び人口増加が著しかった昭和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％を超えていることからも施設の老朽化が進んでいることが分かる。このため、学校、市営住宅においては、平成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年度）に個別長寿命化計画を策定し、その他の施設についても、「熊本市公共建築物長寿命化指針」に基づき、令和元年度（</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度）までに対象施設の個別長寿命化計画を策定した。これらの計画等に基づき計画的な維持修繕に取り組むことで、財政負担の軽減や施設の長寿命化を図る。なお、公民館については、熊本地震で被災した建物の建て替えを行っ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年度）の有形固定資産減価償却率が大きく下がっている。また、公営住宅については、災害公営住宅の供用開始により令和元年度（</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年度）の有形固定資産減価償却率が下がっている。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図書館】&#10;有形固定資産減価償却率グラフ枠">
          <a:extLst>
            <a:ext uri="{FF2B5EF4-FFF2-40B4-BE49-F238E27FC236}">
              <a16:creationId xmlns:a16="http://schemas.microsoft.com/office/drawing/2014/main" id="{00000000-0008-0000-02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76200</xdr:rowOff>
    </xdr:from>
    <xdr:to>
      <xdr:col>24</xdr:col>
      <xdr:colOff>62865</xdr:colOff>
      <xdr:row>41</xdr:row>
      <xdr:rowOff>61504</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flipV="1">
          <a:off x="4634865" y="5905500"/>
          <a:ext cx="0" cy="118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65331</xdr:rowOff>
    </xdr:from>
    <xdr:ext cx="405111" cy="259045"/>
    <xdr:sp macro="" textlink="">
      <xdr:nvSpPr>
        <xdr:cNvPr id="60" name="【図書館】&#10;有形固定資産減価償却率最小値テキスト">
          <a:extLst>
            <a:ext uri="{FF2B5EF4-FFF2-40B4-BE49-F238E27FC236}">
              <a16:creationId xmlns:a16="http://schemas.microsoft.com/office/drawing/2014/main" id="{00000000-0008-0000-0200-00003C000000}"/>
            </a:ext>
          </a:extLst>
        </xdr:cNvPr>
        <xdr:cNvSpPr txBox="1"/>
      </xdr:nvSpPr>
      <xdr:spPr>
        <a:xfrm>
          <a:off x="4673600" y="709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61504</xdr:rowOff>
    </xdr:from>
    <xdr:to>
      <xdr:col>24</xdr:col>
      <xdr:colOff>152400</xdr:colOff>
      <xdr:row>41</xdr:row>
      <xdr:rowOff>61504</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709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22877</xdr:rowOff>
    </xdr:from>
    <xdr:ext cx="405111" cy="259045"/>
    <xdr:sp macro="" textlink="">
      <xdr:nvSpPr>
        <xdr:cNvPr id="62" name="【図書館】&#10;有形固定資産減価償却率最大値テキスト">
          <a:extLst>
            <a:ext uri="{FF2B5EF4-FFF2-40B4-BE49-F238E27FC236}">
              <a16:creationId xmlns:a16="http://schemas.microsoft.com/office/drawing/2014/main" id="{00000000-0008-0000-0200-00003E000000}"/>
            </a:ext>
          </a:extLst>
        </xdr:cNvPr>
        <xdr:cNvSpPr txBox="1"/>
      </xdr:nvSpPr>
      <xdr:spPr>
        <a:xfrm>
          <a:off x="46736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114861</xdr:rowOff>
    </xdr:from>
    <xdr:ext cx="405111" cy="259045"/>
    <xdr:sp macro="" textlink="">
      <xdr:nvSpPr>
        <xdr:cNvPr id="64" name="【図書館】&#10;有形固定資産減価償却率平均値テキスト">
          <a:extLst>
            <a:ext uri="{FF2B5EF4-FFF2-40B4-BE49-F238E27FC236}">
              <a16:creationId xmlns:a16="http://schemas.microsoft.com/office/drawing/2014/main" id="{00000000-0008-0000-0200-000040000000}"/>
            </a:ext>
          </a:extLst>
        </xdr:cNvPr>
        <xdr:cNvSpPr txBox="1"/>
      </xdr:nvSpPr>
      <xdr:spPr>
        <a:xfrm>
          <a:off x="4673600" y="628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45847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xdr:rowOff>
    </xdr:from>
    <xdr:to>
      <xdr:col>15</xdr:col>
      <xdr:colOff>101600</xdr:colOff>
      <xdr:row>36</xdr:row>
      <xdr:rowOff>113937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2857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134801</xdr:rowOff>
    </xdr:from>
    <xdr:to>
      <xdr:col>10</xdr:col>
      <xdr:colOff>165100</xdr:colOff>
      <xdr:row>36</xdr:row>
      <xdr:rowOff>64951</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968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129903</xdr:rowOff>
    </xdr:from>
    <xdr:to>
      <xdr:col>24</xdr:col>
      <xdr:colOff>114300</xdr:colOff>
      <xdr:row>35</xdr:row>
      <xdr:rowOff>60053</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4584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44830</xdr:rowOff>
    </xdr:from>
    <xdr:ext cx="405111" cy="259045"/>
    <xdr:sp macro="" textlink="">
      <xdr:nvSpPr>
        <xdr:cNvPr id="76" name="【図書館】&#10;有形固定資産減価償却率該当値テキスト">
          <a:extLst>
            <a:ext uri="{FF2B5EF4-FFF2-40B4-BE49-F238E27FC236}">
              <a16:creationId xmlns:a16="http://schemas.microsoft.com/office/drawing/2014/main" id="{00000000-0008-0000-0200-00004C000000}"/>
            </a:ext>
          </a:extLst>
        </xdr:cNvPr>
        <xdr:cNvSpPr txBox="1"/>
      </xdr:nvSpPr>
      <xdr:spPr>
        <a:xfrm>
          <a:off x="4673600"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84183</xdr:rowOff>
    </xdr:from>
    <xdr:to>
      <xdr:col>20</xdr:col>
      <xdr:colOff>38100</xdr:colOff>
      <xdr:row>35</xdr:row>
      <xdr:rowOff>14333</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3746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134983</xdr:rowOff>
    </xdr:from>
    <xdr:to>
      <xdr:col>24</xdr:col>
      <xdr:colOff>63500</xdr:colOff>
      <xdr:row>35</xdr:row>
      <xdr:rowOff>9253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3797300" y="596428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160927</xdr:rowOff>
    </xdr:from>
    <xdr:to>
      <xdr:col>15</xdr:col>
      <xdr:colOff>101600</xdr:colOff>
      <xdr:row>34</xdr:row>
      <xdr:rowOff>91077</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2857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40277</xdr:rowOff>
    </xdr:from>
    <xdr:to>
      <xdr:col>19</xdr:col>
      <xdr:colOff>177800</xdr:colOff>
      <xdr:row>34</xdr:row>
      <xdr:rowOff>134983</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908300" y="5869577"/>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72753</xdr:rowOff>
    </xdr:from>
    <xdr:to>
      <xdr:col>10</xdr:col>
      <xdr:colOff>165100</xdr:colOff>
      <xdr:row>34</xdr:row>
      <xdr:rowOff>2903</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968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123553</xdr:rowOff>
    </xdr:from>
    <xdr:to>
      <xdr:col>15</xdr:col>
      <xdr:colOff>50800</xdr:colOff>
      <xdr:row>34</xdr:row>
      <xdr:rowOff>40277</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2019300" y="578140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152763</xdr:rowOff>
    </xdr:from>
    <xdr:to>
      <xdr:col>6</xdr:col>
      <xdr:colOff>38100</xdr:colOff>
      <xdr:row>33</xdr:row>
      <xdr:rowOff>82913</xdr:rowOff>
    </xdr:to>
    <xdr:sp macro="" textlink="">
      <xdr:nvSpPr>
        <xdr:cNvPr id="83" name="楕円 82">
          <a:extLst>
            <a:ext uri="{FF2B5EF4-FFF2-40B4-BE49-F238E27FC236}">
              <a16:creationId xmlns:a16="http://schemas.microsoft.com/office/drawing/2014/main" id="{00000000-0008-0000-0200-000053000000}"/>
            </a:ext>
          </a:extLst>
        </xdr:cNvPr>
        <xdr:cNvSpPr/>
      </xdr:nvSpPr>
      <xdr:spPr>
        <a:xfrm>
          <a:off x="1079500" y="56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32113</xdr:rowOff>
    </xdr:from>
    <xdr:to>
      <xdr:col>10</xdr:col>
      <xdr:colOff>114300</xdr:colOff>
      <xdr:row>33</xdr:row>
      <xdr:rowOff>123553</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1130300" y="568996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5" name="n_1ave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105064</xdr:rowOff>
    </xdr:from>
    <xdr:ext cx="405111" cy="259045"/>
    <xdr:sp macro="" textlink="">
      <xdr:nvSpPr>
        <xdr:cNvPr id="86" name="n_2ave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56078</xdr:rowOff>
    </xdr:from>
    <xdr:ext cx="405111" cy="259045"/>
    <xdr:sp macro="" textlink="">
      <xdr:nvSpPr>
        <xdr:cNvPr id="87" name="n_3ave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622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8" name="n_4aveValue【図書館】&#10;有形固定資産減価償却率">
          <a:extLst>
            <a:ext uri="{FF2B5EF4-FFF2-40B4-BE49-F238E27FC236}">
              <a16:creationId xmlns:a16="http://schemas.microsoft.com/office/drawing/2014/main" id="{00000000-0008-0000-0200-000058000000}"/>
            </a:ext>
          </a:extLst>
        </xdr:cNvPr>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30860</xdr:rowOff>
    </xdr:from>
    <xdr:ext cx="405111" cy="259045"/>
    <xdr:sp macro="" textlink="">
      <xdr:nvSpPr>
        <xdr:cNvPr id="89" name="n_1mainValue【図書館】&#10;有形固定資産減価償却率">
          <a:extLst>
            <a:ext uri="{FF2B5EF4-FFF2-40B4-BE49-F238E27FC236}">
              <a16:creationId xmlns:a16="http://schemas.microsoft.com/office/drawing/2014/main" id="{00000000-0008-0000-0200-000059000000}"/>
            </a:ext>
          </a:extLst>
        </xdr:cNvPr>
        <xdr:cNvSpPr txBox="1"/>
      </xdr:nvSpPr>
      <xdr:spPr>
        <a:xfrm>
          <a:off x="35820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107604</xdr:rowOff>
    </xdr:from>
    <xdr:ext cx="405111" cy="259045"/>
    <xdr:sp macro="" textlink="">
      <xdr:nvSpPr>
        <xdr:cNvPr id="90" name="n_2mainValue【図書館】&#10;有形固定資産減価償却率">
          <a:extLst>
            <a:ext uri="{FF2B5EF4-FFF2-40B4-BE49-F238E27FC236}">
              <a16:creationId xmlns:a16="http://schemas.microsoft.com/office/drawing/2014/main" id="{00000000-0008-0000-0200-00005A000000}"/>
            </a:ext>
          </a:extLst>
        </xdr:cNvPr>
        <xdr:cNvSpPr txBox="1"/>
      </xdr:nvSpPr>
      <xdr:spPr>
        <a:xfrm>
          <a:off x="2705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19430</xdr:rowOff>
    </xdr:from>
    <xdr:ext cx="405111" cy="259045"/>
    <xdr:sp macro="" textlink="">
      <xdr:nvSpPr>
        <xdr:cNvPr id="91" name="n_3mainValue【図書館】&#10;有形固定資産減価償却率">
          <a:extLst>
            <a:ext uri="{FF2B5EF4-FFF2-40B4-BE49-F238E27FC236}">
              <a16:creationId xmlns:a16="http://schemas.microsoft.com/office/drawing/2014/main" id="{00000000-0008-0000-0200-00005B000000}"/>
            </a:ext>
          </a:extLst>
        </xdr:cNvPr>
        <xdr:cNvSpPr txBox="1"/>
      </xdr:nvSpPr>
      <xdr:spPr>
        <a:xfrm>
          <a:off x="18167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99440</xdr:rowOff>
    </xdr:from>
    <xdr:ext cx="405111" cy="259045"/>
    <xdr:sp macro="" textlink="">
      <xdr:nvSpPr>
        <xdr:cNvPr id="92" name="n_4mainValue【図書館】&#10;有形固定資産減価償却率">
          <a:extLst>
            <a:ext uri="{FF2B5EF4-FFF2-40B4-BE49-F238E27FC236}">
              <a16:creationId xmlns:a16="http://schemas.microsoft.com/office/drawing/2014/main" id="{00000000-0008-0000-0200-00005C000000}"/>
            </a:ext>
          </a:extLst>
        </xdr:cNvPr>
        <xdr:cNvSpPr txBox="1"/>
      </xdr:nvSpPr>
      <xdr:spPr>
        <a:xfrm>
          <a:off x="927744" y="541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7040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53340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4927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34290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424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38100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019300" y="104241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45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107950</xdr:rowOff>
    </xdr:from>
    <xdr:to>
      <xdr:col>55</xdr:col>
      <xdr:colOff>50800</xdr:colOff>
      <xdr:row>60</xdr:row>
      <xdr:rowOff>38100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130827</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152400</xdr:rowOff>
    </xdr:from>
    <xdr:to>
      <xdr:col>50</xdr:col>
      <xdr:colOff>165100</xdr:colOff>
      <xdr:row>63</xdr:row>
      <xdr:rowOff>82550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158750</xdr:rowOff>
    </xdr:from>
    <xdr:to>
      <xdr:col>55</xdr:col>
      <xdr:colOff>0</xdr:colOff>
      <xdr:row>63</xdr:row>
      <xdr:rowOff>31750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9639300" y="10274300"/>
          <a:ext cx="8382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152400</xdr:rowOff>
    </xdr:from>
    <xdr:to>
      <xdr:col>46</xdr:col>
      <xdr:colOff>38100</xdr:colOff>
      <xdr:row>63</xdr:row>
      <xdr:rowOff>82550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31750</xdr:rowOff>
    </xdr:from>
    <xdr:to>
      <xdr:col>50</xdr:col>
      <xdr:colOff>114300</xdr:colOff>
      <xdr:row>63</xdr:row>
      <xdr:rowOff>31750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8750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31750</xdr:rowOff>
    </xdr:from>
    <xdr:to>
      <xdr:col>45</xdr:col>
      <xdr:colOff>177800</xdr:colOff>
      <xdr:row>63</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861300" y="1083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95250</xdr:rowOff>
    </xdr:from>
    <xdr:to>
      <xdr:col>41</xdr:col>
      <xdr:colOff>50800</xdr:colOff>
      <xdr:row>63</xdr:row>
      <xdr:rowOff>95250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972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73677</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73677</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137177</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103414</xdr:rowOff>
    </xdr:from>
    <xdr:to>
      <xdr:col>24</xdr:col>
      <xdr:colOff>62865</xdr:colOff>
      <xdr:row>85</xdr:row>
      <xdr:rowOff>82187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476514"/>
          <a:ext cx="0" cy="117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86014</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65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82187</xdr:rowOff>
    </xdr:from>
    <xdr:to>
      <xdr:col>24</xdr:col>
      <xdr:colOff>152400</xdr:colOff>
      <xdr:row>85</xdr:row>
      <xdr:rowOff>82187</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65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50091</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103414</xdr:rowOff>
    </xdr:from>
    <xdr:to>
      <xdr:col>24</xdr:col>
      <xdr:colOff>152400</xdr:colOff>
      <xdr:row>78</xdr:row>
      <xdr:rowOff>103414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57513</xdr:rowOff>
    </xdr:from>
    <xdr:to>
      <xdr:col>15</xdr:col>
      <xdr:colOff>101600</xdr:colOff>
      <xdr:row>81</xdr:row>
      <xdr:rowOff>159113</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24856</xdr:rowOff>
    </xdr:from>
    <xdr:to>
      <xdr:col>10</xdr:col>
      <xdr:colOff>165100</xdr:colOff>
      <xdr:row>81</xdr:row>
      <xdr:rowOff>126456</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26488</xdr:rowOff>
    </xdr:from>
    <xdr:to>
      <xdr:col>24</xdr:col>
      <xdr:colOff>114300</xdr:colOff>
      <xdr:row>84</xdr:row>
      <xdr:rowOff>128088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4915</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77288</xdr:rowOff>
    </xdr:from>
    <xdr:to>
      <xdr:col>24</xdr:col>
      <xdr:colOff>63500</xdr:colOff>
      <xdr:row>84</xdr:row>
      <xdr:rowOff>106680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3797300" y="144790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23223</xdr:rowOff>
    </xdr:from>
    <xdr:to>
      <xdr:col>15</xdr:col>
      <xdr:colOff>101600</xdr:colOff>
      <xdr:row>86</xdr:row>
      <xdr:rowOff>124823</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86</xdr:row>
      <xdr:rowOff>74023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2908300" y="145084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165281</xdr:rowOff>
    </xdr:from>
    <xdr:to>
      <xdr:col>10</xdr:col>
      <xdr:colOff>165100</xdr:colOff>
      <xdr:row>86</xdr:row>
      <xdr:rowOff>95431</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44631</xdr:rowOff>
    </xdr:from>
    <xdr:to>
      <xdr:col>15</xdr:col>
      <xdr:colOff>50800</xdr:colOff>
      <xdr:row>86</xdr:row>
      <xdr:rowOff>74023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7893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126093</xdr:rowOff>
    </xdr:from>
    <xdr:to>
      <xdr:col>6</xdr:col>
      <xdr:colOff>38100</xdr:colOff>
      <xdr:row>86</xdr:row>
      <xdr:rowOff>56243</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5443</xdr:rowOff>
    </xdr:from>
    <xdr:to>
      <xdr:col>10</xdr:col>
      <xdr:colOff>114300</xdr:colOff>
      <xdr:row>86</xdr:row>
      <xdr:rowOff>44631</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7501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4190</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142983</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115950</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86558</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47370</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00000000-0008-0000-0200-00005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10476865" y="13411200"/>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53" name="【福祉施設】&#10;一人当たり面積最小値テキスト">
          <a:extLst>
            <a:ext uri="{FF2B5EF4-FFF2-40B4-BE49-F238E27FC236}">
              <a16:creationId xmlns:a16="http://schemas.microsoft.com/office/drawing/2014/main" id="{00000000-0008-0000-0200-000061010000}"/>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5" name="【福祉施設】&#10;一人当たり面積最大値テキスト">
          <a:extLst>
            <a:ext uri="{FF2B5EF4-FFF2-40B4-BE49-F238E27FC236}">
              <a16:creationId xmlns:a16="http://schemas.microsoft.com/office/drawing/2014/main" id="{00000000-0008-0000-0200-000063010000}"/>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7" name="【福祉施設】&#10;一人当たり面積平均値テキスト">
          <a:extLst>
            <a:ext uri="{FF2B5EF4-FFF2-40B4-BE49-F238E27FC236}">
              <a16:creationId xmlns:a16="http://schemas.microsoft.com/office/drawing/2014/main" id="{00000000-0008-0000-0200-000065010000}"/>
            </a:ext>
          </a:extLst>
        </xdr:cNvPr>
        <xdr:cNvSpPr txBox="1"/>
      </xdr:nvSpPr>
      <xdr:spPr>
        <a:xfrm>
          <a:off x="10515600" y="1397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958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781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692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8363</xdr:rowOff>
    </xdr:from>
    <xdr:ext cx="469744" cy="259045"/>
    <xdr:sp macro="" textlink="">
      <xdr:nvSpPr>
        <xdr:cNvPr id="369" name="【福祉施設】&#10;一人当たり面積該当値テキスト">
          <a:extLst>
            <a:ext uri="{FF2B5EF4-FFF2-40B4-BE49-F238E27FC236}">
              <a16:creationId xmlns:a16="http://schemas.microsoft.com/office/drawing/2014/main" id="{00000000-0008-0000-0200-000071010000}"/>
            </a:ext>
          </a:extLst>
        </xdr:cNvPr>
        <xdr:cNvSpPr txBox="1"/>
      </xdr:nvSpPr>
      <xdr:spPr>
        <a:xfrm>
          <a:off x="10515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9639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144236</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8750300" y="14668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95250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861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95250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972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8" name="n_1aveValue【福祉施設】&#10;一人当たり面積">
          <a:extLst>
            <a:ext uri="{FF2B5EF4-FFF2-40B4-BE49-F238E27FC236}">
              <a16:creationId xmlns:a16="http://schemas.microsoft.com/office/drawing/2014/main" id="{00000000-0008-0000-0200-00007A010000}"/>
            </a:ext>
          </a:extLst>
        </xdr:cNvPr>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9" name="n_2aveValue【福祉施設】&#10;一人当たり面積">
          <a:extLst>
            <a:ext uri="{FF2B5EF4-FFF2-40B4-BE49-F238E27FC236}">
              <a16:creationId xmlns:a16="http://schemas.microsoft.com/office/drawing/2014/main" id="{00000000-0008-0000-0200-00007B010000}"/>
            </a:ext>
          </a:extLst>
        </xdr:cNvPr>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80" name="n_3aveValue【福祉施設】&#10;一人当たり面積">
          <a:extLst>
            <a:ext uri="{FF2B5EF4-FFF2-40B4-BE49-F238E27FC236}">
              <a16:creationId xmlns:a16="http://schemas.microsoft.com/office/drawing/2014/main" id="{00000000-0008-0000-0200-00007C010000}"/>
            </a:ext>
          </a:extLst>
        </xdr:cNvPr>
        <xdr:cNvSpPr txBox="1"/>
      </xdr:nvSpPr>
      <xdr:spPr>
        <a:xfrm>
          <a:off x="7626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81" name="n_4aveValue【福祉施設】&#10;一人当たり面積">
          <a:extLst>
            <a:ext uri="{FF2B5EF4-FFF2-40B4-BE49-F238E27FC236}">
              <a16:creationId xmlns:a16="http://schemas.microsoft.com/office/drawing/2014/main" id="{00000000-0008-0000-0200-00007D010000}"/>
            </a:ext>
          </a:extLst>
        </xdr:cNvPr>
        <xdr:cNvSpPr txBox="1"/>
      </xdr:nvSpPr>
      <xdr:spPr>
        <a:xfrm>
          <a:off x="6737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82" name="n_1mainValue【福祉施設】&#10;一人当たり面積">
          <a:extLst>
            <a:ext uri="{FF2B5EF4-FFF2-40B4-BE49-F238E27FC236}">
              <a16:creationId xmlns:a16="http://schemas.microsoft.com/office/drawing/2014/main" id="{00000000-0008-0000-0200-00007E010000}"/>
            </a:ext>
          </a:extLst>
        </xdr:cNvPr>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83" name="n_2mainValue【福祉施設】&#10;一人当たり面積">
          <a:extLst>
            <a:ext uri="{FF2B5EF4-FFF2-40B4-BE49-F238E27FC236}">
              <a16:creationId xmlns:a16="http://schemas.microsoft.com/office/drawing/2014/main" id="{00000000-0008-0000-0200-00007F010000}"/>
            </a:ext>
          </a:extLst>
        </xdr:cNvPr>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137177</xdr:rowOff>
    </xdr:from>
    <xdr:ext cx="469744" cy="259045"/>
    <xdr:sp macro="" textlink="">
      <xdr:nvSpPr>
        <xdr:cNvPr id="384" name="n_3mainValue【福祉施設】&#10;一人当たり面積">
          <a:extLst>
            <a:ext uri="{FF2B5EF4-FFF2-40B4-BE49-F238E27FC236}">
              <a16:creationId xmlns:a16="http://schemas.microsoft.com/office/drawing/2014/main" id="{00000000-0008-0000-0200-000080010000}"/>
            </a:ext>
          </a:extLst>
        </xdr:cNvPr>
        <xdr:cNvSpPr txBox="1"/>
      </xdr:nvSpPr>
      <xdr:spPr>
        <a:xfrm>
          <a:off x="7626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85" name="n_4mainValue【福祉施設】&#10;一人当たり面積">
          <a:extLst>
            <a:ext uri="{FF2B5EF4-FFF2-40B4-BE49-F238E27FC236}">
              <a16:creationId xmlns:a16="http://schemas.microsoft.com/office/drawing/2014/main" id="{00000000-0008-0000-0200-000081010000}"/>
            </a:ext>
          </a:extLst>
        </xdr:cNvPr>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2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4634865" y="173259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11" name="【市民会館】&#10;有形固定資産減価償却率最小値テキスト">
          <a:extLst>
            <a:ext uri="{FF2B5EF4-FFF2-40B4-BE49-F238E27FC236}">
              <a16:creationId xmlns:a16="http://schemas.microsoft.com/office/drawing/2014/main" id="{00000000-0008-0000-0200-00009B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13" name="【市民会館】&#10;有形固定資産減価償却率最大値テキスト">
          <a:extLst>
            <a:ext uri="{FF2B5EF4-FFF2-40B4-BE49-F238E27FC236}">
              <a16:creationId xmlns:a16="http://schemas.microsoft.com/office/drawing/2014/main" id="{00000000-0008-0000-0200-00009D010000}"/>
            </a:ext>
          </a:extLst>
        </xdr:cNvPr>
        <xdr:cNvSpPr txBox="1"/>
      </xdr:nvSpPr>
      <xdr:spPr>
        <a:xfrm>
          <a:off x="4673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200-00009F010000}"/>
            </a:ext>
          </a:extLst>
        </xdr:cNvPr>
        <xdr:cNvSpPr txBox="1"/>
      </xdr:nvSpPr>
      <xdr:spPr>
        <a:xfrm>
          <a:off x="4673600" y="1754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45847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079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99695</xdr:rowOff>
    </xdr:from>
    <xdr:to>
      <xdr:col>24</xdr:col>
      <xdr:colOff>114300</xdr:colOff>
      <xdr:row>108</xdr:row>
      <xdr:rowOff>29845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4584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78122</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200-0000AB010000}"/>
            </a:ext>
          </a:extLst>
        </xdr:cNvPr>
        <xdr:cNvSpPr txBox="1"/>
      </xdr:nvSpPr>
      <xdr:spPr>
        <a:xfrm>
          <a:off x="4673600"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78739</xdr:rowOff>
    </xdr:from>
    <xdr:to>
      <xdr:col>20</xdr:col>
      <xdr:colOff>38100</xdr:colOff>
      <xdr:row>109</xdr:row>
      <xdr:rowOff>8889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3746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150495</xdr:rowOff>
    </xdr:from>
    <xdr:to>
      <xdr:col>24</xdr:col>
      <xdr:colOff>63500</xdr:colOff>
      <xdr:row>108</xdr:row>
      <xdr:rowOff>129539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3797300" y="18495645"/>
          <a:ext cx="8382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76836</xdr:rowOff>
    </xdr:from>
    <xdr:to>
      <xdr:col>15</xdr:col>
      <xdr:colOff>101600</xdr:colOff>
      <xdr:row>109</xdr:row>
      <xdr:rowOff>6986</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2857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127636</xdr:rowOff>
    </xdr:from>
    <xdr:to>
      <xdr:col>19</xdr:col>
      <xdr:colOff>177800</xdr:colOff>
      <xdr:row>108</xdr:row>
      <xdr:rowOff>129539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2908300" y="18644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968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127636</xdr:rowOff>
    </xdr:from>
    <xdr:to>
      <xdr:col>15</xdr:col>
      <xdr:colOff>50800</xdr:colOff>
      <xdr:row>108</xdr:row>
      <xdr:rowOff>152400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2019300" y="186442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079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130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16</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200-0000B8010000}"/>
            </a:ext>
          </a:extLst>
        </xdr:cNvPr>
        <xdr:cNvSpPr txBox="1"/>
      </xdr:nvSpPr>
      <xdr:spPr>
        <a:xfrm>
          <a:off x="35820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169563</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200-0000B9010000}"/>
            </a:ext>
          </a:extLst>
        </xdr:cNvPr>
        <xdr:cNvSpPr txBox="1"/>
      </xdr:nvSpPr>
      <xdr:spPr>
        <a:xfrm>
          <a:off x="2705744"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42" name="n_3mainValue【市民会館】&#10;有形固定資産減価償却率">
          <a:extLst>
            <a:ext uri="{FF2B5EF4-FFF2-40B4-BE49-F238E27FC236}">
              <a16:creationId xmlns:a16="http://schemas.microsoft.com/office/drawing/2014/main" id="{00000000-0008-0000-0200-0000BA010000}"/>
            </a:ext>
          </a:extLst>
        </xdr:cNvPr>
        <xdr:cNvSpPr txBox="1"/>
      </xdr:nvSpPr>
      <xdr:spPr>
        <a:xfrm>
          <a:off x="1784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43" name="n_4mainValue【市民会館】&#10;有形固定資産減価償却率">
          <a:extLst>
            <a:ext uri="{FF2B5EF4-FFF2-40B4-BE49-F238E27FC236}">
              <a16:creationId xmlns:a16="http://schemas.microsoft.com/office/drawing/2014/main" id="{00000000-0008-0000-0200-0000BB010000}"/>
            </a:ext>
          </a:extLst>
        </xdr:cNvPr>
        <xdr:cNvSpPr txBox="1"/>
      </xdr:nvSpPr>
      <xdr:spPr>
        <a:xfrm>
          <a:off x="895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2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0476865" y="17509237"/>
          <a:ext cx="0" cy="1056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200-0000D2010000}"/>
            </a:ext>
          </a:extLst>
        </xdr:cNvPr>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200-0000D4010000}"/>
            </a:ext>
          </a:extLst>
        </xdr:cNvPr>
        <xdr:cNvSpPr txBox="1"/>
      </xdr:nvSpPr>
      <xdr:spPr>
        <a:xfrm>
          <a:off x="10515600" y="1728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200-0000D6010000}"/>
            </a:ext>
          </a:extLst>
        </xdr:cNvPr>
        <xdr:cNvSpPr txBox="1"/>
      </xdr:nvSpPr>
      <xdr:spPr>
        <a:xfrm>
          <a:off x="10515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8699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692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123698</xdr:rowOff>
    </xdr:from>
    <xdr:to>
      <xdr:col>55</xdr:col>
      <xdr:colOff>50800</xdr:colOff>
      <xdr:row>108</xdr:row>
      <xdr:rowOff>53848</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0426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38625</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200-0000E2010000}"/>
            </a:ext>
          </a:extLst>
        </xdr:cNvPr>
        <xdr:cNvSpPr txBox="1"/>
      </xdr:nvSpPr>
      <xdr:spPr>
        <a:xfrm>
          <a:off x="10515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137413</xdr:rowOff>
    </xdr:from>
    <xdr:to>
      <xdr:col>50</xdr:col>
      <xdr:colOff>165100</xdr:colOff>
      <xdr:row>108</xdr:row>
      <xdr:rowOff>67563</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9588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xdr:rowOff>
    </xdr:from>
    <xdr:to>
      <xdr:col>55</xdr:col>
      <xdr:colOff>0</xdr:colOff>
      <xdr:row>108</xdr:row>
      <xdr:rowOff>16763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9639300" y="18519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137413</xdr:rowOff>
    </xdr:from>
    <xdr:to>
      <xdr:col>46</xdr:col>
      <xdr:colOff>38100</xdr:colOff>
      <xdr:row>108</xdr:row>
      <xdr:rowOff>67563</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8699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xdr:rowOff>
    </xdr:from>
    <xdr:to>
      <xdr:col>50</xdr:col>
      <xdr:colOff>114300</xdr:colOff>
      <xdr:row>108</xdr:row>
      <xdr:rowOff>16763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8750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137413</xdr:rowOff>
    </xdr:from>
    <xdr:to>
      <xdr:col>41</xdr:col>
      <xdr:colOff>101600</xdr:colOff>
      <xdr:row>108</xdr:row>
      <xdr:rowOff>67563</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7810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16763</xdr:rowOff>
    </xdr:from>
    <xdr:to>
      <xdr:col>45</xdr:col>
      <xdr:colOff>177800</xdr:colOff>
      <xdr:row>108</xdr:row>
      <xdr:rowOff>16763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7861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137413</xdr:rowOff>
    </xdr:from>
    <xdr:to>
      <xdr:col>36</xdr:col>
      <xdr:colOff>165100</xdr:colOff>
      <xdr:row>108</xdr:row>
      <xdr:rowOff>67563</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6921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16763</xdr:rowOff>
    </xdr:from>
    <xdr:to>
      <xdr:col>41</xdr:col>
      <xdr:colOff>50800</xdr:colOff>
      <xdr:row>108</xdr:row>
      <xdr:rowOff>16763</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6972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91" name="n_1aveValue【市民会館】&#10;一人当たり面積">
          <a:extLst>
            <a:ext uri="{FF2B5EF4-FFF2-40B4-BE49-F238E27FC236}">
              <a16:creationId xmlns:a16="http://schemas.microsoft.com/office/drawing/2014/main" id="{00000000-0008-0000-0200-0000EB010000}"/>
            </a:ext>
          </a:extLst>
        </xdr:cNvPr>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92" name="n_2aveValue【市民会館】&#10;一人当たり面積">
          <a:extLst>
            <a:ext uri="{FF2B5EF4-FFF2-40B4-BE49-F238E27FC236}">
              <a16:creationId xmlns:a16="http://schemas.microsoft.com/office/drawing/2014/main" id="{00000000-0008-0000-0200-0000EC010000}"/>
            </a:ext>
          </a:extLst>
        </xdr:cNvPr>
        <xdr:cNvSpPr txBox="1"/>
      </xdr:nvSpPr>
      <xdr:spPr>
        <a:xfrm>
          <a:off x="8515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93" name="n_3aveValue【市民会館】&#10;一人当たり面積">
          <a:extLst>
            <a:ext uri="{FF2B5EF4-FFF2-40B4-BE49-F238E27FC236}">
              <a16:creationId xmlns:a16="http://schemas.microsoft.com/office/drawing/2014/main" id="{00000000-0008-0000-0200-0000ED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4" name="n_4aveValue【市民会館】&#10;一人当たり面積">
          <a:extLst>
            <a:ext uri="{FF2B5EF4-FFF2-40B4-BE49-F238E27FC236}">
              <a16:creationId xmlns:a16="http://schemas.microsoft.com/office/drawing/2014/main" id="{00000000-0008-0000-0200-0000EE010000}"/>
            </a:ext>
          </a:extLst>
        </xdr:cNvPr>
        <xdr:cNvSpPr txBox="1"/>
      </xdr:nvSpPr>
      <xdr:spPr>
        <a:xfrm>
          <a:off x="6737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58690</xdr:rowOff>
    </xdr:from>
    <xdr:ext cx="469744" cy="259045"/>
    <xdr:sp macro="" textlink="">
      <xdr:nvSpPr>
        <xdr:cNvPr id="495" name="n_1mainValue【市民会館】&#10;一人当たり面積">
          <a:extLst>
            <a:ext uri="{FF2B5EF4-FFF2-40B4-BE49-F238E27FC236}">
              <a16:creationId xmlns:a16="http://schemas.microsoft.com/office/drawing/2014/main" id="{00000000-0008-0000-0200-0000EF010000}"/>
            </a:ext>
          </a:extLst>
        </xdr:cNvPr>
        <xdr:cNvSpPr txBox="1"/>
      </xdr:nvSpPr>
      <xdr:spPr>
        <a:xfrm>
          <a:off x="9391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58690</xdr:rowOff>
    </xdr:from>
    <xdr:ext cx="469744" cy="259045"/>
    <xdr:sp macro="" textlink="">
      <xdr:nvSpPr>
        <xdr:cNvPr id="496" name="n_2mainValue【市民会館】&#10;一人当たり面積">
          <a:extLst>
            <a:ext uri="{FF2B5EF4-FFF2-40B4-BE49-F238E27FC236}">
              <a16:creationId xmlns:a16="http://schemas.microsoft.com/office/drawing/2014/main" id="{00000000-0008-0000-0200-0000F0010000}"/>
            </a:ext>
          </a:extLst>
        </xdr:cNvPr>
        <xdr:cNvSpPr txBox="1"/>
      </xdr:nvSpPr>
      <xdr:spPr>
        <a:xfrm>
          <a:off x="8515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58690</xdr:rowOff>
    </xdr:from>
    <xdr:ext cx="469744" cy="259045"/>
    <xdr:sp macro="" textlink="">
      <xdr:nvSpPr>
        <xdr:cNvPr id="497" name="n_3mainValue【市民会館】&#10;一人当たり面積">
          <a:extLst>
            <a:ext uri="{FF2B5EF4-FFF2-40B4-BE49-F238E27FC236}">
              <a16:creationId xmlns:a16="http://schemas.microsoft.com/office/drawing/2014/main" id="{00000000-0008-0000-0200-0000F1010000}"/>
            </a:ext>
          </a:extLst>
        </xdr:cNvPr>
        <xdr:cNvSpPr txBox="1"/>
      </xdr:nvSpPr>
      <xdr:spPr>
        <a:xfrm>
          <a:off x="7626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58690</xdr:rowOff>
    </xdr:from>
    <xdr:ext cx="469744" cy="259045"/>
    <xdr:sp macro="" textlink="">
      <xdr:nvSpPr>
        <xdr:cNvPr id="498" name="n_4mainValue【市民会館】&#10;一人当たり面積">
          <a:extLst>
            <a:ext uri="{FF2B5EF4-FFF2-40B4-BE49-F238E27FC236}">
              <a16:creationId xmlns:a16="http://schemas.microsoft.com/office/drawing/2014/main" id="{00000000-0008-0000-0200-0000F2010000}"/>
            </a:ext>
          </a:extLst>
        </xdr:cNvPr>
        <xdr:cNvSpPr txBox="1"/>
      </xdr:nvSpPr>
      <xdr:spPr>
        <a:xfrm>
          <a:off x="6737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919216"/>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4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4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91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12971</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52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20828</xdr:rowOff>
    </xdr:from>
    <xdr:to>
      <xdr:col>85</xdr:col>
      <xdr:colOff>177800</xdr:colOff>
      <xdr:row>38</xdr:row>
      <xdr:rowOff>122428</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43705</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38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21336</xdr:rowOff>
    </xdr:from>
    <xdr:to>
      <xdr:col>85</xdr:col>
      <xdr:colOff>127000</xdr:colOff>
      <xdr:row>38</xdr:row>
      <xdr:rowOff>71628</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5364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41402</xdr:rowOff>
    </xdr:from>
    <xdr:to>
      <xdr:col>76</xdr:col>
      <xdr:colOff>165100</xdr:colOff>
      <xdr:row>37</xdr:row>
      <xdr:rowOff>143002</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92202</xdr:rowOff>
    </xdr:from>
    <xdr:to>
      <xdr:col>81</xdr:col>
      <xdr:colOff>50800</xdr:colOff>
      <xdr:row>38</xdr:row>
      <xdr:rowOff>21336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4358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92202</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3398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xdr:rowOff>
    </xdr:from>
    <xdr:to>
      <xdr:col>67</xdr:col>
      <xdr:colOff>101600</xdr:colOff>
      <xdr:row>36</xdr:row>
      <xdr:rowOff>113284</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62484</xdr:rowOff>
    </xdr:from>
    <xdr:to>
      <xdr:col>71</xdr:col>
      <xdr:colOff>177800</xdr:colOff>
      <xdr:row>36</xdr:row>
      <xdr:rowOff>167640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2346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147845</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159529</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129811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00000000-0008-0000-0200-00004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2160864" y="5822420"/>
          <a:ext cx="0" cy="145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2" name="【一般廃棄物処理施設】&#10;一人当たり有形固定資産（償却資産）額最小値テキスト">
          <a:extLst>
            <a:ext uri="{FF2B5EF4-FFF2-40B4-BE49-F238E27FC236}">
              <a16:creationId xmlns:a16="http://schemas.microsoft.com/office/drawing/2014/main" id="{00000000-0008-0000-0200-000046020000}"/>
            </a:ext>
          </a:extLst>
        </xdr:cNvPr>
        <xdr:cNvSpPr txBox="1"/>
      </xdr:nvSpPr>
      <xdr:spPr>
        <a:xfrm>
          <a:off x="22199600" y="72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7281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00000000-0008-0000-0200-000048020000}"/>
            </a:ext>
          </a:extLst>
        </xdr:cNvPr>
        <xdr:cNvSpPr txBox="1"/>
      </xdr:nvSpPr>
      <xdr:spPr>
        <a:xfrm>
          <a:off x="22199600" y="559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582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6" name="【一般廃棄物処理施設】&#10;一人当たり有形固定資産（償却資産）額平均値テキスト">
          <a:extLst>
            <a:ext uri="{FF2B5EF4-FFF2-40B4-BE49-F238E27FC236}">
              <a16:creationId xmlns:a16="http://schemas.microsoft.com/office/drawing/2014/main" id="{00000000-0008-0000-0200-00004A020000}"/>
            </a:ext>
          </a:extLst>
        </xdr:cNvPr>
        <xdr:cNvSpPr txBox="1"/>
      </xdr:nvSpPr>
      <xdr:spPr>
        <a:xfrm>
          <a:off x="22199600" y="654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2110700" y="65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1272500" y="657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0383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9494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8605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93049</xdr:rowOff>
    </xdr:from>
    <xdr:to>
      <xdr:col>116</xdr:col>
      <xdr:colOff>114300</xdr:colOff>
      <xdr:row>38</xdr:row>
      <xdr:rowOff>23199</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2110700" y="64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115926</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00000000-0008-0000-0200-000056020000}"/>
            </a:ext>
          </a:extLst>
        </xdr:cNvPr>
        <xdr:cNvSpPr txBox="1"/>
      </xdr:nvSpPr>
      <xdr:spPr>
        <a:xfrm>
          <a:off x="22199600" y="628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158315</xdr:rowOff>
    </xdr:from>
    <xdr:to>
      <xdr:col>112</xdr:col>
      <xdr:colOff>38100</xdr:colOff>
      <xdr:row>38</xdr:row>
      <xdr:rowOff>88464</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1272500" y="6501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143849</xdr:rowOff>
    </xdr:from>
    <xdr:to>
      <xdr:col>116</xdr:col>
      <xdr:colOff>63500</xdr:colOff>
      <xdr:row>38</xdr:row>
      <xdr:rowOff>37664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1323300" y="6487499"/>
          <a:ext cx="8382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161351</xdr:rowOff>
    </xdr:from>
    <xdr:to>
      <xdr:col>107</xdr:col>
      <xdr:colOff>101600</xdr:colOff>
      <xdr:row>38</xdr:row>
      <xdr:rowOff>91501</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0383500" y="65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37664</xdr:rowOff>
    </xdr:from>
    <xdr:to>
      <xdr:col>111</xdr:col>
      <xdr:colOff>177800</xdr:colOff>
      <xdr:row>38</xdr:row>
      <xdr:rowOff>40701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0434300" y="655276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163082</xdr:rowOff>
    </xdr:from>
    <xdr:to>
      <xdr:col>102</xdr:col>
      <xdr:colOff>165100</xdr:colOff>
      <xdr:row>38</xdr:row>
      <xdr:rowOff>93232</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9494500" y="65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40701</xdr:rowOff>
    </xdr:from>
    <xdr:to>
      <xdr:col>107</xdr:col>
      <xdr:colOff>50800</xdr:colOff>
      <xdr:row>38</xdr:row>
      <xdr:rowOff>42432</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9545300" y="655580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163164</xdr:rowOff>
    </xdr:from>
    <xdr:to>
      <xdr:col>98</xdr:col>
      <xdr:colOff>38100</xdr:colOff>
      <xdr:row>38</xdr:row>
      <xdr:rowOff>93314</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8605500" y="65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42432</xdr:rowOff>
    </xdr:from>
    <xdr:to>
      <xdr:col>102</xdr:col>
      <xdr:colOff>114300</xdr:colOff>
      <xdr:row>38</xdr:row>
      <xdr:rowOff>42514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8656300" y="655753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7" name="n_1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1043411" y="667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8" name="n_2ave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0167111" y="67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9" name="n_3ave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9278111" y="66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10" name="n_4ave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8389111" y="668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104992</xdr:rowOff>
    </xdr:from>
    <xdr:ext cx="534377" cy="259045"/>
    <xdr:sp macro="" textlink="">
      <xdr:nvSpPr>
        <xdr:cNvPr id="611" name="n_1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21043411" y="62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108029</xdr:rowOff>
    </xdr:from>
    <xdr:ext cx="534377" cy="259045"/>
    <xdr:sp macro="" textlink="">
      <xdr:nvSpPr>
        <xdr:cNvPr id="612" name="n_2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20167111" y="62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109760</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00000000-0008-0000-0200-000065020000}"/>
            </a:ext>
          </a:extLst>
        </xdr:cNvPr>
        <xdr:cNvSpPr txBox="1"/>
      </xdr:nvSpPr>
      <xdr:spPr>
        <a:xfrm>
          <a:off x="19278111" y="628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109841</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00000000-0008-0000-0200-000066020000}"/>
            </a:ext>
          </a:extLst>
        </xdr:cNvPr>
        <xdr:cNvSpPr txBox="1"/>
      </xdr:nvSpPr>
      <xdr:spPr>
        <a:xfrm>
          <a:off x="18389111" y="62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00000000-0008-0000-0200-00008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9594669"/>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2" name="【保健センター・保健所】&#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4" name="【保健センター・保健所】&#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148426</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9921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2763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78196</xdr:rowOff>
    </xdr:from>
    <xdr:to>
      <xdr:col>81</xdr:col>
      <xdr:colOff>101600</xdr:colOff>
      <xdr:row>62</xdr:row>
      <xdr:rowOff>8346</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128996</xdr:rowOff>
    </xdr:from>
    <xdr:to>
      <xdr:col>85</xdr:col>
      <xdr:colOff>127000</xdr:colOff>
      <xdr:row>62</xdr:row>
      <xdr:rowOff>19594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5481300" y="105874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16147</xdr:rowOff>
    </xdr:from>
    <xdr:to>
      <xdr:col>76</xdr:col>
      <xdr:colOff>165100</xdr:colOff>
      <xdr:row>61</xdr:row>
      <xdr:rowOff>117747</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66947</xdr:rowOff>
    </xdr:from>
    <xdr:to>
      <xdr:col>81</xdr:col>
      <xdr:colOff>50800</xdr:colOff>
      <xdr:row>61</xdr:row>
      <xdr:rowOff>128996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05253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66947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3703300" y="104633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4899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814300" y="104013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170923</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5266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108874</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00000000-0008-0000-0200-0000A0020000}"/>
            </a:ext>
          </a:extLst>
        </xdr:cNvPr>
        <xdr:cNvSpPr txBox="1"/>
      </xdr:nvSpPr>
      <xdr:spPr>
        <a:xfrm>
          <a:off x="14389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00000000-0008-0000-0200-0000A1020000}"/>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00000000-0008-0000-0200-0000A2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00000000-0008-0000-0200-0000B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00000000-0008-0000-0200-0000BB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00000000-0008-0000-0200-0000BD020000}"/>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00000000-0008-0000-0200-0000BF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00000000-0008-0000-0200-0000CB020000}"/>
            </a:ext>
          </a:extLst>
        </xdr:cNvPr>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4" name="n_1ave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5" name="n_2ave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6" name="n_3ave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86377</xdr:rowOff>
    </xdr:from>
    <xdr:ext cx="469744" cy="259045"/>
    <xdr:sp macro="" textlink="">
      <xdr:nvSpPr>
        <xdr:cNvPr id="727" name="n_4ave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8" name="n_1mainValue【保健センター・保健所】&#10;一人当たり面積">
          <a:extLst>
            <a:ext uri="{FF2B5EF4-FFF2-40B4-BE49-F238E27FC236}">
              <a16:creationId xmlns:a16="http://schemas.microsoft.com/office/drawing/2014/main" id="{00000000-0008-0000-0200-0000D8020000}"/>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9" name="n_2mainValue【保健センター・保健所】&#10;一人当たり面積">
          <a:extLst>
            <a:ext uri="{FF2B5EF4-FFF2-40B4-BE49-F238E27FC236}">
              <a16:creationId xmlns:a16="http://schemas.microsoft.com/office/drawing/2014/main" id="{00000000-0008-0000-0200-0000D9020000}"/>
            </a:ext>
          </a:extLst>
        </xdr:cNvPr>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30" name="n_3mainValue【保健センター・保健所】&#10;一人当たり面積">
          <a:extLst>
            <a:ext uri="{FF2B5EF4-FFF2-40B4-BE49-F238E27FC236}">
              <a16:creationId xmlns:a16="http://schemas.microsoft.com/office/drawing/2014/main" id="{00000000-0008-0000-0200-0000DA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31" name="n_4mainValue【保健センター・保健所】&#10;一人当たり面積">
          <a:extLst>
            <a:ext uri="{FF2B5EF4-FFF2-40B4-BE49-F238E27FC236}">
              <a16:creationId xmlns:a16="http://schemas.microsoft.com/office/drawing/2014/main" id="{00000000-0008-0000-0200-0000DB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00000000-0008-0000-0200-0000F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35521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4257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29227</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57150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427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148589</xdr:rowOff>
    </xdr:from>
    <xdr:to>
      <xdr:col>81</xdr:col>
      <xdr:colOff>50800</xdr:colOff>
      <xdr:row>83</xdr:row>
      <xdr:rowOff>49530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42074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29211</xdr:rowOff>
    </xdr:from>
    <xdr:to>
      <xdr:col>72</xdr:col>
      <xdr:colOff>38100</xdr:colOff>
      <xdr:row>83</xdr:row>
      <xdr:rowOff>130811</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148589</xdr:rowOff>
    </xdr:from>
    <xdr:to>
      <xdr:col>76</xdr:col>
      <xdr:colOff>114300</xdr:colOff>
      <xdr:row>83</xdr:row>
      <xdr:rowOff>80011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flipV="1">
          <a:off x="13703300" y="142074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151130</xdr:rowOff>
    </xdr:from>
    <xdr:to>
      <xdr:col>67</xdr:col>
      <xdr:colOff>101600</xdr:colOff>
      <xdr:row>83</xdr:row>
      <xdr:rowOff>81280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30480</xdr:rowOff>
    </xdr:from>
    <xdr:to>
      <xdr:col>71</xdr:col>
      <xdr:colOff>177800</xdr:colOff>
      <xdr:row>83</xdr:row>
      <xdr:rowOff>80011</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4260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82" name="n_1ave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83" name="n_2ave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4" name="n_3ave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5" name="n_4ave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116857</xdr:rowOff>
    </xdr:from>
    <xdr:ext cx="405111" cy="259045"/>
    <xdr:sp macro="" textlink="">
      <xdr:nvSpPr>
        <xdr:cNvPr id="786" name="n_1mainValue【消防施設】&#10;有形固定資産減価償却率">
          <a:extLst>
            <a:ext uri="{FF2B5EF4-FFF2-40B4-BE49-F238E27FC236}">
              <a16:creationId xmlns:a16="http://schemas.microsoft.com/office/drawing/2014/main" id="{00000000-0008-0000-0200-000012030000}"/>
            </a:ext>
          </a:extLst>
        </xdr:cNvPr>
        <xdr:cNvSpPr txBox="1"/>
      </xdr:nvSpPr>
      <xdr:spPr>
        <a:xfrm>
          <a:off x="15266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44466</xdr:rowOff>
    </xdr:from>
    <xdr:ext cx="405111" cy="259045"/>
    <xdr:sp macro="" textlink="">
      <xdr:nvSpPr>
        <xdr:cNvPr id="787" name="n_2mainValue【消防施設】&#10;有形固定資産減価償却率">
          <a:extLst>
            <a:ext uri="{FF2B5EF4-FFF2-40B4-BE49-F238E27FC236}">
              <a16:creationId xmlns:a16="http://schemas.microsoft.com/office/drawing/2014/main" id="{00000000-0008-0000-0200-000013030000}"/>
            </a:ext>
          </a:extLst>
        </xdr:cNvPr>
        <xdr:cNvSpPr txBox="1"/>
      </xdr:nvSpPr>
      <xdr:spPr>
        <a:xfrm>
          <a:off x="143897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121938</xdr:rowOff>
    </xdr:from>
    <xdr:ext cx="405111" cy="259045"/>
    <xdr:sp macro="" textlink="">
      <xdr:nvSpPr>
        <xdr:cNvPr id="788" name="n_3mainValue【消防施設】&#10;有形固定資産減価償却率">
          <a:extLst>
            <a:ext uri="{FF2B5EF4-FFF2-40B4-BE49-F238E27FC236}">
              <a16:creationId xmlns:a16="http://schemas.microsoft.com/office/drawing/2014/main" id="{00000000-0008-0000-0200-000014030000}"/>
            </a:ext>
          </a:extLst>
        </xdr:cNvPr>
        <xdr:cNvSpPr txBox="1"/>
      </xdr:nvSpPr>
      <xdr:spPr>
        <a:xfrm>
          <a:off x="13500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72407</xdr:rowOff>
    </xdr:from>
    <xdr:ext cx="405111" cy="259045"/>
    <xdr:sp macro="" textlink="">
      <xdr:nvSpPr>
        <xdr:cNvPr id="789" name="n_4mainValue【消防施設】&#10;有形固定資産減価償却率">
          <a:extLst>
            <a:ext uri="{FF2B5EF4-FFF2-40B4-BE49-F238E27FC236}">
              <a16:creationId xmlns:a16="http://schemas.microsoft.com/office/drawing/2014/main" id="{00000000-0008-0000-0200-000015030000}"/>
            </a:ext>
          </a:extLst>
        </xdr:cNvPr>
        <xdr:cNvSpPr txBox="1"/>
      </xdr:nvSpPr>
      <xdr:spPr>
        <a:xfrm>
          <a:off x="12611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5" name="【消防施設】&#10;一人当たり面積グラフ枠">
          <a:extLst>
            <a:ext uri="{FF2B5EF4-FFF2-40B4-BE49-F238E27FC236}">
              <a16:creationId xmlns:a16="http://schemas.microsoft.com/office/drawing/2014/main" id="{00000000-0008-0000-0200-00002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7" name="【消防施設】&#10;一人当たり面積最小値テキスト">
          <a:extLst>
            <a:ext uri="{FF2B5EF4-FFF2-40B4-BE49-F238E27FC236}">
              <a16:creationId xmlns:a16="http://schemas.microsoft.com/office/drawing/2014/main" id="{00000000-0008-0000-0200-000031030000}"/>
            </a:ext>
          </a:extLst>
        </xdr:cNvPr>
        <xdr:cNvSpPr txBox="1"/>
      </xdr:nvSpPr>
      <xdr:spPr>
        <a:xfrm>
          <a:off x="221996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9" name="【消防施設】&#10;一人当たり面積最大値テキスト">
          <a:extLst>
            <a:ext uri="{FF2B5EF4-FFF2-40B4-BE49-F238E27FC236}">
              <a16:creationId xmlns:a16="http://schemas.microsoft.com/office/drawing/2014/main" id="{00000000-0008-0000-0200-00003303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21" name="【消防施設】&#10;一人当たり面積平均値テキスト">
          <a:extLst>
            <a:ext uri="{FF2B5EF4-FFF2-40B4-BE49-F238E27FC236}">
              <a16:creationId xmlns:a16="http://schemas.microsoft.com/office/drawing/2014/main" id="{00000000-0008-0000-0200-000035030000}"/>
            </a:ext>
          </a:extLst>
        </xdr:cNvPr>
        <xdr:cNvSpPr txBox="1"/>
      </xdr:nvSpPr>
      <xdr:spPr>
        <a:xfrm>
          <a:off x="221996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52614</xdr:rowOff>
    </xdr:from>
    <xdr:to>
      <xdr:col>116</xdr:col>
      <xdr:colOff>114300</xdr:colOff>
      <xdr:row>82</xdr:row>
      <xdr:rowOff>154214</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75491</xdr:rowOff>
    </xdr:from>
    <xdr:ext cx="469744" cy="259045"/>
    <xdr:sp macro="" textlink="">
      <xdr:nvSpPr>
        <xdr:cNvPr id="833" name="【消防施設】&#10;一人当たり面積該当値テキスト">
          <a:extLst>
            <a:ext uri="{FF2B5EF4-FFF2-40B4-BE49-F238E27FC236}">
              <a16:creationId xmlns:a16="http://schemas.microsoft.com/office/drawing/2014/main" id="{00000000-0008-0000-0200-000041030000}"/>
            </a:ext>
          </a:extLst>
        </xdr:cNvPr>
        <xdr:cNvSpPr txBox="1"/>
      </xdr:nvSpPr>
      <xdr:spPr>
        <a:xfrm>
          <a:off x="22199600"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52614</xdr:rowOff>
    </xdr:from>
    <xdr:to>
      <xdr:col>112</xdr:col>
      <xdr:colOff>38100</xdr:colOff>
      <xdr:row>82</xdr:row>
      <xdr:rowOff>154214</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103414</xdr:rowOff>
    </xdr:from>
    <xdr:to>
      <xdr:col>116</xdr:col>
      <xdr:colOff>63500</xdr:colOff>
      <xdr:row>82</xdr:row>
      <xdr:rowOff>103414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21323300" y="1416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52614</xdr:rowOff>
    </xdr:from>
    <xdr:to>
      <xdr:col>107</xdr:col>
      <xdr:colOff>101600</xdr:colOff>
      <xdr:row>82</xdr:row>
      <xdr:rowOff>154214</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103414</xdr:rowOff>
    </xdr:from>
    <xdr:to>
      <xdr:col>111</xdr:col>
      <xdr:colOff>177800</xdr:colOff>
      <xdr:row>82</xdr:row>
      <xdr:rowOff>103414</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20434300" y="1416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103414</xdr:rowOff>
    </xdr:from>
    <xdr:to>
      <xdr:col>107</xdr:col>
      <xdr:colOff>50800</xdr:colOff>
      <xdr:row>82</xdr:row>
      <xdr:rowOff>168729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9545300" y="141623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168729</xdr:rowOff>
    </xdr:from>
    <xdr:to>
      <xdr:col>102</xdr:col>
      <xdr:colOff>114300</xdr:colOff>
      <xdr:row>82</xdr:row>
      <xdr:rowOff>168729</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8656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42" name="n_1aveValue【消防施設】&#10;一人当たり面積">
          <a:extLst>
            <a:ext uri="{FF2B5EF4-FFF2-40B4-BE49-F238E27FC236}">
              <a16:creationId xmlns:a16="http://schemas.microsoft.com/office/drawing/2014/main" id="{00000000-0008-0000-0200-00004A030000}"/>
            </a:ext>
          </a:extLst>
        </xdr:cNvPr>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43" name="n_2aveValue【消防施設】&#10;一人当たり面積">
          <a:extLst>
            <a:ext uri="{FF2B5EF4-FFF2-40B4-BE49-F238E27FC236}">
              <a16:creationId xmlns:a16="http://schemas.microsoft.com/office/drawing/2014/main" id="{00000000-0008-0000-0200-00004B030000}"/>
            </a:ext>
          </a:extLst>
        </xdr:cNvPr>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4" name="n_3aveValue【消防施設】&#10;一人当たり面積">
          <a:extLst>
            <a:ext uri="{FF2B5EF4-FFF2-40B4-BE49-F238E27FC236}">
              <a16:creationId xmlns:a16="http://schemas.microsoft.com/office/drawing/2014/main" id="{00000000-0008-0000-0200-00004C030000}"/>
            </a:ext>
          </a:extLst>
        </xdr:cNvPr>
        <xdr:cNvSpPr txBox="1"/>
      </xdr:nvSpPr>
      <xdr:spPr>
        <a:xfrm>
          <a:off x="19310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5" name="n_4aveValue【消防施設】&#10;一人当たり面積">
          <a:extLst>
            <a:ext uri="{FF2B5EF4-FFF2-40B4-BE49-F238E27FC236}">
              <a16:creationId xmlns:a16="http://schemas.microsoft.com/office/drawing/2014/main" id="{00000000-0008-0000-0200-00004D030000}"/>
            </a:ext>
          </a:extLst>
        </xdr:cNvPr>
        <xdr:cNvSpPr txBox="1"/>
      </xdr:nvSpPr>
      <xdr:spPr>
        <a:xfrm>
          <a:off x="18421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170741</xdr:rowOff>
    </xdr:from>
    <xdr:ext cx="469744" cy="259045"/>
    <xdr:sp macro="" textlink="">
      <xdr:nvSpPr>
        <xdr:cNvPr id="846" name="n_1mainValue【消防施設】&#10;一人当たり面積">
          <a:extLst>
            <a:ext uri="{FF2B5EF4-FFF2-40B4-BE49-F238E27FC236}">
              <a16:creationId xmlns:a16="http://schemas.microsoft.com/office/drawing/2014/main" id="{00000000-0008-0000-0200-00004E030000}"/>
            </a:ext>
          </a:extLst>
        </xdr:cNvPr>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847" name="n_2mainValue【消防施設】&#10;一人当たり面積">
          <a:extLst>
            <a:ext uri="{FF2B5EF4-FFF2-40B4-BE49-F238E27FC236}">
              <a16:creationId xmlns:a16="http://schemas.microsoft.com/office/drawing/2014/main" id="{00000000-0008-0000-0200-00004F030000}"/>
            </a:ext>
          </a:extLst>
        </xdr:cNvPr>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8" name="n_3mainValue【消防施設】&#10;一人当たり面積">
          <a:extLst>
            <a:ext uri="{FF2B5EF4-FFF2-40B4-BE49-F238E27FC236}">
              <a16:creationId xmlns:a16="http://schemas.microsoft.com/office/drawing/2014/main" id="{00000000-0008-0000-0200-000050030000}"/>
            </a:ext>
          </a:extLst>
        </xdr:cNvPr>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9" name="n_4mainValue【消防施設】&#10;一人当たり面積">
          <a:extLst>
            <a:ext uri="{FF2B5EF4-FFF2-40B4-BE49-F238E27FC236}">
              <a16:creationId xmlns:a16="http://schemas.microsoft.com/office/drawing/2014/main" id="{00000000-0008-0000-0200-000051030000}"/>
            </a:ext>
          </a:extLst>
        </xdr:cNvPr>
        <xdr:cNvSpPr txBox="1"/>
      </xdr:nvSpPr>
      <xdr:spPr>
        <a:xfrm>
          <a:off x="18421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a:extLst>
            <a:ext uri="{FF2B5EF4-FFF2-40B4-BE49-F238E27FC236}">
              <a16:creationId xmlns:a16="http://schemas.microsoft.com/office/drawing/2014/main" id="{00000000-0008-0000-0200-00006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flipV="1">
          <a:off x="16318864" y="17122139"/>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5" name="【庁舎】&#10;有形固定資産減価償却率最小値テキスト">
          <a:extLst>
            <a:ext uri="{FF2B5EF4-FFF2-40B4-BE49-F238E27FC236}">
              <a16:creationId xmlns:a16="http://schemas.microsoft.com/office/drawing/2014/main" id="{00000000-0008-0000-0200-00006B03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7" name="【庁舎】&#10;有形固定資産減価償却率最大値テキスト">
          <a:extLst>
            <a:ext uri="{FF2B5EF4-FFF2-40B4-BE49-F238E27FC236}">
              <a16:creationId xmlns:a16="http://schemas.microsoft.com/office/drawing/2014/main" id="{00000000-0008-0000-0200-00006D030000}"/>
            </a:ext>
          </a:extLst>
        </xdr:cNvPr>
        <xdr:cNvSpPr txBox="1"/>
      </xdr:nvSpPr>
      <xdr:spPr>
        <a:xfrm>
          <a:off x="16357600" y="1689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6230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9" name="【庁舎】&#10;有形固定資産減価償却率平均値テキスト">
          <a:extLst>
            <a:ext uri="{FF2B5EF4-FFF2-40B4-BE49-F238E27FC236}">
              <a16:creationId xmlns:a16="http://schemas.microsoft.com/office/drawing/2014/main" id="{00000000-0008-0000-0200-00006F030000}"/>
            </a:ext>
          </a:extLst>
        </xdr:cNvPr>
        <xdr:cNvSpPr txBox="1"/>
      </xdr:nvSpPr>
      <xdr:spPr>
        <a:xfrm>
          <a:off x="16357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6268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2" name="フローチャート: 判断 881">
          <a:extLst>
            <a:ext uri="{FF2B5EF4-FFF2-40B4-BE49-F238E27FC236}">
              <a16:creationId xmlns:a16="http://schemas.microsoft.com/office/drawing/2014/main" id="{00000000-0008-0000-0200-000072030000}"/>
            </a:ext>
          </a:extLst>
        </xdr:cNvPr>
        <xdr:cNvSpPr/>
      </xdr:nvSpPr>
      <xdr:spPr>
        <a:xfrm>
          <a:off x="1454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3" name="フローチャート: 判断 882">
          <a:extLst>
            <a:ext uri="{FF2B5EF4-FFF2-40B4-BE49-F238E27FC236}">
              <a16:creationId xmlns:a16="http://schemas.microsoft.com/office/drawing/2014/main" id="{00000000-0008-0000-0200-00007303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4" name="フローチャート: 判断 883">
          <a:extLst>
            <a:ext uri="{FF2B5EF4-FFF2-40B4-BE49-F238E27FC236}">
              <a16:creationId xmlns:a16="http://schemas.microsoft.com/office/drawing/2014/main" id="{00000000-0008-0000-0200-000074030000}"/>
            </a:ext>
          </a:extLst>
        </xdr:cNvPr>
        <xdr:cNvSpPr/>
      </xdr:nvSpPr>
      <xdr:spPr>
        <a:xfrm>
          <a:off x="12763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891" name="【庁舎】&#10;有形固定資産減価償却率該当値テキスト">
          <a:extLst>
            <a:ext uri="{FF2B5EF4-FFF2-40B4-BE49-F238E27FC236}">
              <a16:creationId xmlns:a16="http://schemas.microsoft.com/office/drawing/2014/main" id="{00000000-0008-0000-0200-00007B030000}"/>
            </a:ext>
          </a:extLst>
        </xdr:cNvPr>
        <xdr:cNvSpPr txBox="1"/>
      </xdr:nvSpPr>
      <xdr:spPr>
        <a:xfrm>
          <a:off x="16357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102870</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5481300" y="18375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17780</xdr:rowOff>
    </xdr:from>
    <xdr:to>
      <xdr:col>76</xdr:col>
      <xdr:colOff>165100</xdr:colOff>
      <xdr:row>107</xdr:row>
      <xdr:rowOff>119380</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4541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68580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flipV="1">
          <a:off x="14592300" y="18375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109220</xdr:rowOff>
    </xdr:from>
    <xdr:to>
      <xdr:col>72</xdr:col>
      <xdr:colOff>38100</xdr:colOff>
      <xdr:row>107</xdr:row>
      <xdr:rowOff>39370</xdr:rowOff>
    </xdr:to>
    <xdr:sp macro="" textlink="">
      <xdr:nvSpPr>
        <xdr:cNvPr id="896" name="楕円 895">
          <a:extLst>
            <a:ext uri="{FF2B5EF4-FFF2-40B4-BE49-F238E27FC236}">
              <a16:creationId xmlns:a16="http://schemas.microsoft.com/office/drawing/2014/main" id="{00000000-0008-0000-0200-000080030000}"/>
            </a:ext>
          </a:extLst>
        </xdr:cNvPr>
        <xdr:cNvSpPr/>
      </xdr:nvSpPr>
      <xdr:spPr>
        <a:xfrm>
          <a:off x="1365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160020</xdr:rowOff>
    </xdr:from>
    <xdr:to>
      <xdr:col>76</xdr:col>
      <xdr:colOff>114300</xdr:colOff>
      <xdr:row>107</xdr:row>
      <xdr:rowOff>68580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3703300" y="183337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40639</xdr:rowOff>
    </xdr:from>
    <xdr:to>
      <xdr:col>67</xdr:col>
      <xdr:colOff>101600</xdr:colOff>
      <xdr:row>106</xdr:row>
      <xdr:rowOff>142239</xdr:rowOff>
    </xdr:to>
    <xdr:sp macro="" textlink="">
      <xdr:nvSpPr>
        <xdr:cNvPr id="898" name="楕円 897">
          <a:extLst>
            <a:ext uri="{FF2B5EF4-FFF2-40B4-BE49-F238E27FC236}">
              <a16:creationId xmlns:a16="http://schemas.microsoft.com/office/drawing/2014/main" id="{00000000-0008-0000-0200-000082030000}"/>
            </a:ext>
          </a:extLst>
        </xdr:cNvPr>
        <xdr:cNvSpPr/>
      </xdr:nvSpPr>
      <xdr:spPr>
        <a:xfrm>
          <a:off x="1276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91439</xdr:rowOff>
    </xdr:from>
    <xdr:to>
      <xdr:col>71</xdr:col>
      <xdr:colOff>177800</xdr:colOff>
      <xdr:row>106</xdr:row>
      <xdr:rowOff>160020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2814300" y="18265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900" name="n_1aveValue【庁舎】&#10;有形固定資産減価償却率">
          <a:extLst>
            <a:ext uri="{FF2B5EF4-FFF2-40B4-BE49-F238E27FC236}">
              <a16:creationId xmlns:a16="http://schemas.microsoft.com/office/drawing/2014/main" id="{00000000-0008-0000-0200-00008403000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901" name="n_2aveValue【庁舎】&#10;有形固定資産減価償却率">
          <a:extLst>
            <a:ext uri="{FF2B5EF4-FFF2-40B4-BE49-F238E27FC236}">
              <a16:creationId xmlns:a16="http://schemas.microsoft.com/office/drawing/2014/main" id="{00000000-0008-0000-0200-000085030000}"/>
            </a:ext>
          </a:extLst>
        </xdr:cNvPr>
        <xdr:cNvSpPr txBox="1"/>
      </xdr:nvSpPr>
      <xdr:spPr>
        <a:xfrm>
          <a:off x="14389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902" name="n_3aveValue【庁舎】&#10;有形固定資産減価償却率">
          <a:extLst>
            <a:ext uri="{FF2B5EF4-FFF2-40B4-BE49-F238E27FC236}">
              <a16:creationId xmlns:a16="http://schemas.microsoft.com/office/drawing/2014/main" id="{00000000-0008-0000-0200-00008603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903" name="n_4aveValue【庁舎】&#10;有形固定資産減価償却率">
          <a:extLst>
            <a:ext uri="{FF2B5EF4-FFF2-40B4-BE49-F238E27FC236}">
              <a16:creationId xmlns:a16="http://schemas.microsoft.com/office/drawing/2014/main" id="{00000000-0008-0000-0200-000087030000}"/>
            </a:ext>
          </a:extLst>
        </xdr:cNvPr>
        <xdr:cNvSpPr txBox="1"/>
      </xdr:nvSpPr>
      <xdr:spPr>
        <a:xfrm>
          <a:off x="12611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904" name="n_1mainValue【庁舎】&#10;有形固定資産減価償却率">
          <a:extLst>
            <a:ext uri="{FF2B5EF4-FFF2-40B4-BE49-F238E27FC236}">
              <a16:creationId xmlns:a16="http://schemas.microsoft.com/office/drawing/2014/main" id="{00000000-0008-0000-0200-000088030000}"/>
            </a:ext>
          </a:extLst>
        </xdr:cNvPr>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110507</xdr:rowOff>
    </xdr:from>
    <xdr:ext cx="405111" cy="259045"/>
    <xdr:sp macro="" textlink="">
      <xdr:nvSpPr>
        <xdr:cNvPr id="905" name="n_2mainValue【庁舎】&#10;有形固定資産減価償却率">
          <a:extLst>
            <a:ext uri="{FF2B5EF4-FFF2-40B4-BE49-F238E27FC236}">
              <a16:creationId xmlns:a16="http://schemas.microsoft.com/office/drawing/2014/main" id="{00000000-0008-0000-0200-000089030000}"/>
            </a:ext>
          </a:extLst>
        </xdr:cNvPr>
        <xdr:cNvSpPr txBox="1"/>
      </xdr:nvSpPr>
      <xdr:spPr>
        <a:xfrm>
          <a:off x="143897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30497</xdr:rowOff>
    </xdr:from>
    <xdr:ext cx="405111" cy="259045"/>
    <xdr:sp macro="" textlink="">
      <xdr:nvSpPr>
        <xdr:cNvPr id="906" name="n_3mainValue【庁舎】&#10;有形固定資産減価償却率">
          <a:extLst>
            <a:ext uri="{FF2B5EF4-FFF2-40B4-BE49-F238E27FC236}">
              <a16:creationId xmlns:a16="http://schemas.microsoft.com/office/drawing/2014/main" id="{00000000-0008-0000-0200-00008A030000}"/>
            </a:ext>
          </a:extLst>
        </xdr:cNvPr>
        <xdr:cNvSpPr txBox="1"/>
      </xdr:nvSpPr>
      <xdr:spPr>
        <a:xfrm>
          <a:off x="13500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133366</xdr:rowOff>
    </xdr:from>
    <xdr:ext cx="405111" cy="259045"/>
    <xdr:sp macro="" textlink="">
      <xdr:nvSpPr>
        <xdr:cNvPr id="907" name="n_4mainValue【庁舎】&#10;有形固定資産減価償却率">
          <a:extLst>
            <a:ext uri="{FF2B5EF4-FFF2-40B4-BE49-F238E27FC236}">
              <a16:creationId xmlns:a16="http://schemas.microsoft.com/office/drawing/2014/main" id="{00000000-0008-0000-0200-00008B030000}"/>
            </a:ext>
          </a:extLst>
        </xdr:cNvPr>
        <xdr:cNvSpPr txBox="1"/>
      </xdr:nvSpPr>
      <xdr:spPr>
        <a:xfrm>
          <a:off x="126117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a:extLst>
            <a:ext uri="{FF2B5EF4-FFF2-40B4-BE49-F238E27FC236}">
              <a16:creationId xmlns:a16="http://schemas.microsoft.com/office/drawing/2014/main" id="{00000000-0008-0000-0200-00009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a:extLst>
            <a:ext uri="{FF2B5EF4-FFF2-40B4-BE49-F238E27FC236}">
              <a16:creationId xmlns:a16="http://schemas.microsoft.com/office/drawing/2014/main" id="{00000000-0008-0000-0200-00009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a:extLst>
            <a:ext uri="{FF2B5EF4-FFF2-40B4-BE49-F238E27FC236}">
              <a16:creationId xmlns:a16="http://schemas.microsoft.com/office/drawing/2014/main" id="{00000000-0008-0000-0200-00009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a:extLst>
            <a:ext uri="{FF2B5EF4-FFF2-40B4-BE49-F238E27FC236}">
              <a16:creationId xmlns:a16="http://schemas.microsoft.com/office/drawing/2014/main" id="{00000000-0008-0000-0200-0000A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30" name="直線コネクタ 929">
          <a:extLst>
            <a:ext uri="{FF2B5EF4-FFF2-40B4-BE49-F238E27FC236}">
              <a16:creationId xmlns:a16="http://schemas.microsoft.com/office/drawing/2014/main" id="{00000000-0008-0000-0200-0000A2030000}"/>
            </a:ext>
          </a:extLst>
        </xdr:cNvPr>
        <xdr:cNvCxnSpPr/>
      </xdr:nvCxnSpPr>
      <xdr:spPr>
        <a:xfrm flipV="1">
          <a:off x="22160864" y="1750009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31" name="【庁舎】&#10;一人当たり面積最小値テキスト">
          <a:extLst>
            <a:ext uri="{FF2B5EF4-FFF2-40B4-BE49-F238E27FC236}">
              <a16:creationId xmlns:a16="http://schemas.microsoft.com/office/drawing/2014/main" id="{00000000-0008-0000-0200-0000A3030000}"/>
            </a:ext>
          </a:extLst>
        </xdr:cNvPr>
        <xdr:cNvSpPr txBox="1"/>
      </xdr:nvSpPr>
      <xdr:spPr>
        <a:xfrm>
          <a:off x="22199600"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a:off x="22072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3" name="【庁舎】&#10;一人当たり面積最大値テキスト">
          <a:extLst>
            <a:ext uri="{FF2B5EF4-FFF2-40B4-BE49-F238E27FC236}">
              <a16:creationId xmlns:a16="http://schemas.microsoft.com/office/drawing/2014/main" id="{00000000-0008-0000-0200-0000A5030000}"/>
            </a:ext>
          </a:extLst>
        </xdr:cNvPr>
        <xdr:cNvSpPr txBox="1"/>
      </xdr:nvSpPr>
      <xdr:spPr>
        <a:xfrm>
          <a:off x="22199600" y="1727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2072600" y="1750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5" name="【庁舎】&#10;一人当たり面積平均値テキスト">
          <a:extLst>
            <a:ext uri="{FF2B5EF4-FFF2-40B4-BE49-F238E27FC236}">
              <a16:creationId xmlns:a16="http://schemas.microsoft.com/office/drawing/2014/main" id="{00000000-0008-0000-0200-0000A7030000}"/>
            </a:ext>
          </a:extLst>
        </xdr:cNvPr>
        <xdr:cNvSpPr txBox="1"/>
      </xdr:nvSpPr>
      <xdr:spPr>
        <a:xfrm>
          <a:off x="22199600" y="1821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22110700" y="1836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21272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8" name="フローチャート: 判断 937">
          <a:extLst>
            <a:ext uri="{FF2B5EF4-FFF2-40B4-BE49-F238E27FC236}">
              <a16:creationId xmlns:a16="http://schemas.microsoft.com/office/drawing/2014/main" id="{00000000-0008-0000-0200-0000AA030000}"/>
            </a:ext>
          </a:extLst>
        </xdr:cNvPr>
        <xdr:cNvSpPr/>
      </xdr:nvSpPr>
      <xdr:spPr>
        <a:xfrm>
          <a:off x="20383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9" name="フローチャート: 判断 938">
          <a:extLst>
            <a:ext uri="{FF2B5EF4-FFF2-40B4-BE49-F238E27FC236}">
              <a16:creationId xmlns:a16="http://schemas.microsoft.com/office/drawing/2014/main" id="{00000000-0008-0000-0200-0000AB030000}"/>
            </a:ext>
          </a:extLst>
        </xdr:cNvPr>
        <xdr:cNvSpPr/>
      </xdr:nvSpPr>
      <xdr:spPr>
        <a:xfrm>
          <a:off x="19494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40" name="フローチャート: 判断 939">
          <a:extLst>
            <a:ext uri="{FF2B5EF4-FFF2-40B4-BE49-F238E27FC236}">
              <a16:creationId xmlns:a16="http://schemas.microsoft.com/office/drawing/2014/main" id="{00000000-0008-0000-0200-0000AC030000}"/>
            </a:ext>
          </a:extLst>
        </xdr:cNvPr>
        <xdr:cNvSpPr/>
      </xdr:nvSpPr>
      <xdr:spPr>
        <a:xfrm>
          <a:off x="18605500" y="1841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109982</xdr:rowOff>
    </xdr:from>
    <xdr:to>
      <xdr:col>116</xdr:col>
      <xdr:colOff>114300</xdr:colOff>
      <xdr:row>108</xdr:row>
      <xdr:rowOff>40132</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22110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88409</xdr:rowOff>
    </xdr:from>
    <xdr:ext cx="469744" cy="259045"/>
    <xdr:sp macro="" textlink="">
      <xdr:nvSpPr>
        <xdr:cNvPr id="947" name="【庁舎】&#10;一人当たり面積該当値テキスト">
          <a:extLst>
            <a:ext uri="{FF2B5EF4-FFF2-40B4-BE49-F238E27FC236}">
              <a16:creationId xmlns:a16="http://schemas.microsoft.com/office/drawing/2014/main" id="{00000000-0008-0000-0200-0000B3030000}"/>
            </a:ext>
          </a:extLst>
        </xdr:cNvPr>
        <xdr:cNvSpPr txBox="1"/>
      </xdr:nvSpPr>
      <xdr:spPr>
        <a:xfrm>
          <a:off x="22199600"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160782</xdr:rowOff>
    </xdr:from>
    <xdr:to>
      <xdr:col>116</xdr:col>
      <xdr:colOff>63500</xdr:colOff>
      <xdr:row>108</xdr:row>
      <xdr:rowOff>30480</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21323300" y="18505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50" name="楕円 949">
          <a:extLst>
            <a:ext uri="{FF2B5EF4-FFF2-40B4-BE49-F238E27FC236}">
              <a16:creationId xmlns:a16="http://schemas.microsoft.com/office/drawing/2014/main" id="{00000000-0008-0000-0200-0000B6030000}"/>
            </a:ext>
          </a:extLst>
        </xdr:cNvPr>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951" name="直線コネクタ 950">
          <a:extLst>
            <a:ext uri="{FF2B5EF4-FFF2-40B4-BE49-F238E27FC236}">
              <a16:creationId xmlns:a16="http://schemas.microsoft.com/office/drawing/2014/main" id="{00000000-0008-0000-0200-0000B7030000}"/>
            </a:ext>
          </a:extLst>
        </xdr:cNvPr>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952" name="楕円 951">
          <a:extLst>
            <a:ext uri="{FF2B5EF4-FFF2-40B4-BE49-F238E27FC236}">
              <a16:creationId xmlns:a16="http://schemas.microsoft.com/office/drawing/2014/main" id="{00000000-0008-0000-0200-0000B8030000}"/>
            </a:ext>
          </a:extLst>
        </xdr:cNvPr>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953" name="直線コネクタ 952">
          <a:extLst>
            <a:ext uri="{FF2B5EF4-FFF2-40B4-BE49-F238E27FC236}">
              <a16:creationId xmlns:a16="http://schemas.microsoft.com/office/drawing/2014/main" id="{00000000-0008-0000-0200-0000B9030000}"/>
            </a:ext>
          </a:extLst>
        </xdr:cNvPr>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54" name="楕円 953">
          <a:extLst>
            <a:ext uri="{FF2B5EF4-FFF2-40B4-BE49-F238E27FC236}">
              <a16:creationId xmlns:a16="http://schemas.microsoft.com/office/drawing/2014/main" id="{00000000-0008-0000-0200-0000BA030000}"/>
            </a:ext>
          </a:extLst>
        </xdr:cNvPr>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955" name="直線コネクタ 954">
          <a:extLst>
            <a:ext uri="{FF2B5EF4-FFF2-40B4-BE49-F238E27FC236}">
              <a16:creationId xmlns:a16="http://schemas.microsoft.com/office/drawing/2014/main" id="{00000000-0008-0000-0200-0000BB030000}"/>
            </a:ext>
          </a:extLst>
        </xdr:cNvPr>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6" name="n_1aveValue【庁舎】&#10;一人当たり面積">
          <a:extLst>
            <a:ext uri="{FF2B5EF4-FFF2-40B4-BE49-F238E27FC236}">
              <a16:creationId xmlns:a16="http://schemas.microsoft.com/office/drawing/2014/main" id="{00000000-0008-0000-0200-0000BC030000}"/>
            </a:ext>
          </a:extLst>
        </xdr:cNvPr>
        <xdr:cNvSpPr txBox="1"/>
      </xdr:nvSpPr>
      <xdr:spPr>
        <a:xfrm>
          <a:off x="21075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7" name="n_2aveValue【庁舎】&#10;一人当たり面積">
          <a:extLst>
            <a:ext uri="{FF2B5EF4-FFF2-40B4-BE49-F238E27FC236}">
              <a16:creationId xmlns:a16="http://schemas.microsoft.com/office/drawing/2014/main" id="{00000000-0008-0000-0200-0000BD030000}"/>
            </a:ext>
          </a:extLst>
        </xdr:cNvPr>
        <xdr:cNvSpPr txBox="1"/>
      </xdr:nvSpPr>
      <xdr:spPr>
        <a:xfrm>
          <a:off x="20199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8" name="n_3aveValue【庁舎】&#10;一人当たり面積">
          <a:extLst>
            <a:ext uri="{FF2B5EF4-FFF2-40B4-BE49-F238E27FC236}">
              <a16:creationId xmlns:a16="http://schemas.microsoft.com/office/drawing/2014/main" id="{00000000-0008-0000-0200-0000BE030000}"/>
            </a:ext>
          </a:extLst>
        </xdr:cNvPr>
        <xdr:cNvSpPr txBox="1"/>
      </xdr:nvSpPr>
      <xdr:spPr>
        <a:xfrm>
          <a:off x="19310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9" name="n_4aveValue【庁舎】&#10;一人当たり面積">
          <a:extLst>
            <a:ext uri="{FF2B5EF4-FFF2-40B4-BE49-F238E27FC236}">
              <a16:creationId xmlns:a16="http://schemas.microsoft.com/office/drawing/2014/main" id="{00000000-0008-0000-0200-0000BF030000}"/>
            </a:ext>
          </a:extLst>
        </xdr:cNvPr>
        <xdr:cNvSpPr txBox="1"/>
      </xdr:nvSpPr>
      <xdr:spPr>
        <a:xfrm>
          <a:off x="18421427" y="181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960" name="n_1mainValue【庁舎】&#10;一人当たり面積">
          <a:extLst>
            <a:ext uri="{FF2B5EF4-FFF2-40B4-BE49-F238E27FC236}">
              <a16:creationId xmlns:a16="http://schemas.microsoft.com/office/drawing/2014/main" id="{00000000-0008-0000-0200-0000C0030000}"/>
            </a:ext>
          </a:extLst>
        </xdr:cNvPr>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61" name="n_2mainValue【庁舎】&#10;一人当たり面積">
          <a:extLst>
            <a:ext uri="{FF2B5EF4-FFF2-40B4-BE49-F238E27FC236}">
              <a16:creationId xmlns:a16="http://schemas.microsoft.com/office/drawing/2014/main" id="{00000000-0008-0000-0200-0000C1030000}"/>
            </a:ext>
          </a:extLst>
        </xdr:cNvPr>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962" name="n_3mainValue【庁舎】&#10;一人当たり面積">
          <a:extLst>
            <a:ext uri="{FF2B5EF4-FFF2-40B4-BE49-F238E27FC236}">
              <a16:creationId xmlns:a16="http://schemas.microsoft.com/office/drawing/2014/main" id="{00000000-0008-0000-0200-0000C2030000}"/>
            </a:ext>
          </a:extLst>
        </xdr:cNvPr>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63" name="n_4mainValue【庁舎】&#10;一人当たり面積">
          <a:extLst>
            <a:ext uri="{FF2B5EF4-FFF2-40B4-BE49-F238E27FC236}">
              <a16:creationId xmlns:a16="http://schemas.microsoft.com/office/drawing/2014/main" id="{00000000-0008-0000-0200-0000C3030000}"/>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00000000-0008-0000-0200-0000C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00000000-0008-0000-0200-0000C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00000000-0008-0000-0200-0000C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本市では、高度経済成長期及び人口増加が著しかった昭和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年を越えているため最も高い水準となっている。一方で、体育館・プール及び消防施設については、新規スポーツ施設及び消防施設の供用開始により令和元年度（</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年度）の有形固定資産減価償却率が下がっている。また、福祉施設については、福祉施設を含む複合施設の供用開始により令和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年度）の有形固定資産減価償却率が下がっている。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04850" y="406400"/>
          <a:ext cx="12312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583400" y="393700"/>
          <a:ext cx="38100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9608800" y="419100"/>
          <a:ext cx="37655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9634200" y="444500"/>
          <a:ext cx="37147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871950" y="393700"/>
          <a:ext cx="25844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897350" y="419100"/>
          <a:ext cx="25400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6922750" y="444500"/>
          <a:ext cx="24828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06450" y="1162050"/>
          <a:ext cx="935355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27100" y="1193800"/>
          <a:ext cx="13525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22500" y="1193800"/>
          <a:ext cx="12319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11550" y="1193800"/>
          <a:ext cx="14795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991100" y="1212850"/>
          <a:ext cx="1968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959600" y="1212850"/>
          <a:ext cx="12319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255000" y="1212850"/>
          <a:ext cx="6159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991100" y="2019300"/>
          <a:ext cx="1968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023100" y="2019300"/>
          <a:ext cx="33274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394950" y="1162050"/>
          <a:ext cx="13906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623550" y="122555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623550" y="14859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623550" y="1803400"/>
          <a:ext cx="12319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471150" y="1314450"/>
          <a:ext cx="165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5537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471150" y="1778000"/>
          <a:ext cx="1651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5537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471150" y="2146300"/>
          <a:ext cx="1651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506075" y="1263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506075" y="15176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429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429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429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429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429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429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29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42950" y="4832350"/>
          <a:ext cx="49276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260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0808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727700" y="5080000"/>
          <a:ext cx="1479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727700" y="5264150"/>
          <a:ext cx="1479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327900" y="50800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327900" y="526415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743950" y="50800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743950" y="526415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42950" y="5568950"/>
          <a:ext cx="49276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854700" y="5568950"/>
          <a:ext cx="58483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854700" y="5568950"/>
          <a:ext cx="369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975350" y="5873750"/>
          <a:ext cx="56070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次産業人口の割合は高いものの第</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次産業人口の割合は高くはなく、製造品出荷額や事業所数が少ないなど産業構造上の税収基盤が弱い状況にあり、財政力指数は下位にある。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令和３年度は、国の補正予算（第１号）により臨時費目が創設され、基準財政需要額が増加したことにより前年度から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引き続き、企業誘致や地場産業の育成に努めるとともに、将来への投資と本市の魅力向上につながる事業を着実に進めることで、税源の涵養を図り、財政力の向上に努める。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42950" y="78930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42950" y="750358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42950" y="711411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42950" y="67310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42950" y="634153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42950" y="595206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42950" y="55689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42950" y="5568950"/>
          <a:ext cx="49276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806950" y="5877983"/>
          <a:ext cx="0" cy="1356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889500" y="72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718050" y="723476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8895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718050" y="587798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994150" y="7080250"/>
          <a:ext cx="8128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8895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7561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130550" y="7080250"/>
          <a:ext cx="8636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9433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62585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266950" y="7080250"/>
          <a:ext cx="8636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0797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7622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09700" y="7040033"/>
          <a:ext cx="8572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22500" y="64452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8986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58900" y="64113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35050" y="61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597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7846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921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057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001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756150" y="70696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31344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889500" y="696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943350" y="7029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625850" y="710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079750" y="70696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76225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22500" y="7029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986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58900" y="698923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350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42950" y="8502650"/>
          <a:ext cx="49276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427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1642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727700" y="8750300"/>
          <a:ext cx="1479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727700" y="8928100"/>
          <a:ext cx="1479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327900" y="87503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327900" y="89281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743950" y="87503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743950" y="89281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42950" y="9239250"/>
          <a:ext cx="49276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854700" y="9239250"/>
          <a:ext cx="58483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854700" y="9239250"/>
          <a:ext cx="369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975350" y="9544050"/>
          <a:ext cx="56070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年度は、地方消費税交付金や地方特例交付金の増加等に伴う経常一般財源の増加が、人件費や補助費の増加等に伴う経常的経費に充当された一般財源の増加を超えて増加したことにより、前年度比で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類似団体の比較では良好な水準にあるものの、将来にわたって扶助費の増等が見込まれることから、市税を中心とする自主財源の涵養や行財政改革の推進などによる適正な財政運営に努める。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048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42950" y="115570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42950" y="11224985"/>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42950" y="10899322"/>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42950" y="1056730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42950" y="1023529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42950" y="9903278"/>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42950" y="9571265"/>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42950" y="92392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42950" y="9239250"/>
          <a:ext cx="49276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806950" y="9691309"/>
          <a:ext cx="0" cy="1362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889500" y="1102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718050" y="110538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889500" y="944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718050" y="969130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62</xdr:row>
      <xdr:rowOff>107648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994150" y="10320867"/>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889500" y="10454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756150" y="10482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107648</xdr:rowOff>
    </xdr:from>
    <xdr:to>
      <xdr:col>19</xdr:col>
      <xdr:colOff>133350</xdr:colOff>
      <xdr:row>63</xdr:row>
      <xdr:rowOff>5141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130550" y="10343848"/>
          <a:ext cx="863600" cy="6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943350" y="109915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625850" y="1107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164193</xdr:rowOff>
    </xdr:from>
    <xdr:to>
      <xdr:col>15</xdr:col>
      <xdr:colOff>82550</xdr:colOff>
      <xdr:row>63</xdr:row>
      <xdr:rowOff>5141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266950" y="10235293"/>
          <a:ext cx="863600" cy="1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079750" y="109915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762250" y="1107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164193</xdr:rowOff>
    </xdr:from>
    <xdr:to>
      <xdr:col>11</xdr:col>
      <xdr:colOff>31750</xdr:colOff>
      <xdr:row>63</xdr:row>
      <xdr:rowOff>74083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09700" y="10235293"/>
          <a:ext cx="857250" cy="24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22500" y="109226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898650" y="1100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58900" y="109455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135362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35050" y="1103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597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846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921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057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001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756150" y="10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889500" y="1012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56848</xdr:rowOff>
    </xdr:from>
    <xdr:to>
      <xdr:col>19</xdr:col>
      <xdr:colOff>184150</xdr:colOff>
      <xdr:row>62</xdr:row>
      <xdr:rowOff>158448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943350" y="102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168625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625850" y="1006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125791</xdr:rowOff>
    </xdr:from>
    <xdr:to>
      <xdr:col>15</xdr:col>
      <xdr:colOff>133350</xdr:colOff>
      <xdr:row>63</xdr:row>
      <xdr:rowOff>55941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079750" y="103619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66118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762250" y="101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113393</xdr:rowOff>
    </xdr:from>
    <xdr:to>
      <xdr:col>11</xdr:col>
      <xdr:colOff>82550</xdr:colOff>
      <xdr:row>62</xdr:row>
      <xdr:rowOff>43543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22500" y="101844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53720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89865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58900" y="1042458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35050" y="1020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42950" y="12172950"/>
          <a:ext cx="49276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846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0286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727700" y="12414250"/>
          <a:ext cx="1479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727700" y="12598400"/>
          <a:ext cx="1479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327900" y="1241425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327900" y="125984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743950" y="1241425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743950" y="125984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42950" y="12903200"/>
          <a:ext cx="49276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854700" y="12903200"/>
          <a:ext cx="58483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854700" y="12903200"/>
          <a:ext cx="369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975350" y="13208000"/>
          <a:ext cx="56070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年熊本地震の影響に伴う時間外勤務や任期付職員の雇用等の増加により、平成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年度は人件費・物件費が増加していた。平成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年度以降、被災者の恒久住宅への転居が進み、被災者住宅支援事業（物件費）が減少したため、人口１人当たり人件費・物件費等決算額は減少して推移した。</a:t>
          </a:r>
        </a:p>
        <a:p>
          <a:r>
            <a:rPr kumimoji="1" lang="ja-JP" altLang="en-US" sz="1300">
              <a:latin typeface="ＭＳ Ｐゴシック" panose="020B0600070205080204" pitchFamily="50" charset="-128"/>
              <a:ea typeface="ＭＳ Ｐゴシック" panose="020B0600070205080204" pitchFamily="50" charset="-128"/>
            </a:rPr>
            <a:t>　令和３年度は、新型コロナウイルスワクチン接種に関する経費や</a:t>
          </a:r>
          <a:r>
            <a:rPr kumimoji="1" lang="en-US" altLang="ja-JP" sz="1300">
              <a:latin typeface="ＭＳ Ｐゴシック" panose="020B0600070205080204" pitchFamily="50" charset="-128"/>
              <a:ea typeface="ＭＳ Ｐゴシック" panose="020B0600070205080204" pitchFamily="50" charset="-128"/>
            </a:rPr>
            <a:t>PCR</a:t>
          </a:r>
          <a:r>
            <a:rPr kumimoji="1" lang="ja-JP" altLang="en-US" sz="1300">
              <a:latin typeface="ＭＳ Ｐゴシック" panose="020B0600070205080204" pitchFamily="50" charset="-128"/>
              <a:ea typeface="ＭＳ Ｐゴシック" panose="020B0600070205080204" pitchFamily="50" charset="-128"/>
            </a:rPr>
            <a:t>検査費等に要する新型コロナウイルス感染症対策経費、タブレット端末の全生徒への配備に伴う教育の情報化推進経費等の物件費の増により、前年度比で</a:t>
          </a:r>
          <a:r>
            <a:rPr kumimoji="1" lang="en-US" altLang="ja-JP" sz="1300">
              <a:latin typeface="ＭＳ Ｐゴシック" panose="020B0600070205080204" pitchFamily="50" charset="-128"/>
              <a:ea typeface="ＭＳ Ｐゴシック" panose="020B0600070205080204" pitchFamily="50" charset="-128"/>
            </a:rPr>
            <a:t>12,090</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048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42950" y="152273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42950" y="14844184"/>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42950" y="14454716"/>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42950" y="140652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42950" y="13682134"/>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42950" y="13292666"/>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42950" y="129032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42950" y="12903200"/>
          <a:ext cx="49276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30603</xdr:rowOff>
    </xdr:from>
    <xdr:to>
      <xdr:col>23</xdr:col>
      <xdr:colOff>133350</xdr:colOff>
      <xdr:row>87</xdr:row>
      <xdr:rowOff>57215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806950" y="13568803"/>
          <a:ext cx="0" cy="852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29292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4889500" y="1439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57215</xdr:rowOff>
    </xdr:from>
    <xdr:to>
      <xdr:col>24</xdr:col>
      <xdr:colOff>12700</xdr:colOff>
      <xdr:row>87</xdr:row>
      <xdr:rowOff>57215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718050" y="144209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116980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4889500" y="13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30603</xdr:rowOff>
    </xdr:from>
    <xdr:to>
      <xdr:col>24</xdr:col>
      <xdr:colOff>12700</xdr:colOff>
      <xdr:row>82</xdr:row>
      <xdr:rowOff>30603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718050" y="1356880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107852</xdr:rowOff>
    </xdr:from>
    <xdr:to>
      <xdr:col>23</xdr:col>
      <xdr:colOff>133350</xdr:colOff>
      <xdr:row>85</xdr:row>
      <xdr:rowOff>8063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994150" y="13811152"/>
          <a:ext cx="812800" cy="2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31306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4889500" y="1373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14779</xdr:rowOff>
    </xdr:from>
    <xdr:to>
      <xdr:col>23</xdr:col>
      <xdr:colOff>184150</xdr:colOff>
      <xdr:row>84</xdr:row>
      <xdr:rowOff>116379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756150" y="13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88978</xdr:rowOff>
    </xdr:from>
    <xdr:to>
      <xdr:col>19</xdr:col>
      <xdr:colOff>133350</xdr:colOff>
      <xdr:row>83</xdr:row>
      <xdr:rowOff>107852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130550" y="13627178"/>
          <a:ext cx="863600" cy="18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99628</xdr:rowOff>
    </xdr:from>
    <xdr:to>
      <xdr:col>19</xdr:col>
      <xdr:colOff>184150</xdr:colOff>
      <xdr:row>83</xdr:row>
      <xdr:rowOff>29778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943350" y="13637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39955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625850" y="13413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88978</xdr:rowOff>
    </xdr:from>
    <xdr:to>
      <xdr:col>15</xdr:col>
      <xdr:colOff>82550</xdr:colOff>
      <xdr:row>82</xdr:row>
      <xdr:rowOff>149222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266950" y="13627178"/>
          <a:ext cx="863600" cy="6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123363</xdr:rowOff>
    </xdr:from>
    <xdr:to>
      <xdr:col>15</xdr:col>
      <xdr:colOff>133350</xdr:colOff>
      <xdr:row>82</xdr:row>
      <xdr:rowOff>53513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079750" y="134964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63690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762250" y="1327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149222</xdr:rowOff>
    </xdr:from>
    <xdr:to>
      <xdr:col>11</xdr:col>
      <xdr:colOff>31750</xdr:colOff>
      <xdr:row>88</xdr:row>
      <xdr:rowOff>27287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09700" y="13687422"/>
          <a:ext cx="857250" cy="86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77636</xdr:rowOff>
    </xdr:from>
    <xdr:to>
      <xdr:col>11</xdr:col>
      <xdr:colOff>82550</xdr:colOff>
      <xdr:row>82</xdr:row>
      <xdr:rowOff>7786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22500" y="134507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17963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898650" y="1322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76833</xdr:rowOff>
    </xdr:from>
    <xdr:to>
      <xdr:col>7</xdr:col>
      <xdr:colOff>31750</xdr:colOff>
      <xdr:row>82</xdr:row>
      <xdr:rowOff>6983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58900" y="134499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17160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35050" y="132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597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846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921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057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001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128713</xdr:rowOff>
    </xdr:from>
    <xdr:to>
      <xdr:col>23</xdr:col>
      <xdr:colOff>184150</xdr:colOff>
      <xdr:row>85</xdr:row>
      <xdr:rowOff>58863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756150" y="13997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100790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4889500" y="1396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57052</xdr:rowOff>
    </xdr:from>
    <xdr:to>
      <xdr:col>19</xdr:col>
      <xdr:colOff>184150</xdr:colOff>
      <xdr:row>83</xdr:row>
      <xdr:rowOff>158652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943350" y="137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143429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625850" y="138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38178</xdr:rowOff>
    </xdr:from>
    <xdr:to>
      <xdr:col>15</xdr:col>
      <xdr:colOff>133350</xdr:colOff>
      <xdr:row>82</xdr:row>
      <xdr:rowOff>139778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079750" y="135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124555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762250" y="1366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98422</xdr:rowOff>
    </xdr:from>
    <xdr:to>
      <xdr:col>11</xdr:col>
      <xdr:colOff>82550</xdr:colOff>
      <xdr:row>83</xdr:row>
      <xdr:rowOff>28572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22500" y="136366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898650" y="137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147937</xdr:rowOff>
    </xdr:from>
    <xdr:to>
      <xdr:col>7</xdr:col>
      <xdr:colOff>31750</xdr:colOff>
      <xdr:row>88</xdr:row>
      <xdr:rowOff>78087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58900" y="145116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62864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35050" y="1459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439650" y="12172950"/>
          <a:ext cx="49276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2383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49683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430750" y="1241425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430750" y="125984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030950" y="1241425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030950" y="125984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0447000" y="1241425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0447000" y="125984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439650" y="12903200"/>
          <a:ext cx="49276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7551400" y="12903200"/>
          <a:ext cx="58483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7551400" y="12903200"/>
          <a:ext cx="369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7678400" y="13208000"/>
          <a:ext cx="56007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年度は、給与制度の総合的見直しの実施開始が国に比べ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年後となったため、国を上回る水準となったが、平成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年度以降は国とほぼ同水準で推移した。</a:t>
          </a:r>
        </a:p>
        <a:p>
          <a:r>
            <a:rPr kumimoji="1" lang="ja-JP" altLang="en-US" sz="1300">
              <a:latin typeface="ＭＳ Ｐゴシック" panose="020B0600070205080204" pitchFamily="50" charset="-128"/>
              <a:ea typeface="ＭＳ Ｐゴシック" panose="020B0600070205080204" pitchFamily="50" charset="-128"/>
            </a:rPr>
            <a:t>　令和２年度は、職員平均年齢の低下による平均給料月額の減等により、前年度比で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ポイントの減少となったが、令和３年度は横ばいとなった。</a:t>
          </a:r>
        </a:p>
        <a:p>
          <a:r>
            <a:rPr kumimoji="1" lang="ja-JP" altLang="en-US" sz="1300">
              <a:latin typeface="ＭＳ Ｐゴシック" panose="020B0600070205080204" pitchFamily="50" charset="-128"/>
              <a:ea typeface="ＭＳ Ｐゴシック" panose="020B0600070205080204" pitchFamily="50" charset="-128"/>
            </a:rPr>
            <a:t>　今後も引き続き人事委員会の勧告等を踏まえながら、給与制度を継続的に点検し、必要に応じて見直しを行う。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439650" y="152273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7030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439650" y="147637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7030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439650" y="143002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7030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439650" y="138366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7030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439650" y="133731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7030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439650" y="129032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7030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439650" y="12903200"/>
          <a:ext cx="49276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503650" y="13535661"/>
          <a:ext cx="0" cy="1342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65925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421100" y="148780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6592550" y="132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421100" y="135356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690850" y="143002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6592550" y="1403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459200" y="141833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125730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833600" y="14300200"/>
          <a:ext cx="8572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646400" y="141833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322550" y="1395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125730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970000" y="14324330"/>
          <a:ext cx="8636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782800" y="14225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45895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106400" y="14324330"/>
          <a:ext cx="8636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9192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6017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055600" y="143217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7381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294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4813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6240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7604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8968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4592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659255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6464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3225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782800" y="142735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458950" y="1435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919200" y="14273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601700" y="1435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0556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7381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439650" y="8502650"/>
          <a:ext cx="49276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9462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2604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430750" y="87503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430750" y="8928100"/>
          <a:ext cx="14732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030950" y="87503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030950" y="89281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0447000" y="87503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0447000" y="8928100"/>
          <a:ext cx="1231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439650" y="9239250"/>
          <a:ext cx="49276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551400" y="9239250"/>
          <a:ext cx="58483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551400" y="9239250"/>
          <a:ext cx="369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7678400" y="9544050"/>
          <a:ext cx="56007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年熊本地震発生後は、定員抑制を見合わせて復旧復興業務に必要な人員確保に努めてきたものの、令和元年度は、熊本地震の復旧復興業務の進捗等に伴い、やや減少に転じた。</a:t>
          </a:r>
        </a:p>
        <a:p>
          <a:r>
            <a:rPr kumimoji="1" lang="ja-JP" altLang="en-US" sz="1300">
              <a:latin typeface="ＭＳ Ｐゴシック" panose="020B0600070205080204" pitchFamily="50" charset="-128"/>
              <a:ea typeface="ＭＳ Ｐゴシック" panose="020B0600070205080204" pitchFamily="50" charset="-128"/>
            </a:rPr>
            <a:t>　令和２年度は、臨時的任用職員の任用の適正化等により、前年度比で</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人の増加となったが、令和３年度は前年度とほとんど横ばいとなった。</a:t>
          </a:r>
        </a:p>
        <a:p>
          <a:r>
            <a:rPr kumimoji="1" lang="ja-JP" altLang="en-US" sz="1300">
              <a:latin typeface="ＭＳ Ｐゴシック" panose="020B0600070205080204" pitchFamily="50" charset="-128"/>
              <a:ea typeface="ＭＳ Ｐゴシック" panose="020B0600070205080204" pitchFamily="50" charset="-128"/>
            </a:rPr>
            <a:t>　今後は、令４年度に策定した第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次熊本市定員管理計画に基づき、総合計画に掲げる重点的取組等に必要な人員を確保しつつ、民間活力の活用や事務の効率化等により、引き続き職員数の適正化に努める。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4015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439650" y="115570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7030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439650" y="110934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7030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439650" y="106299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7030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439650" y="101663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7030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439650" y="97028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7030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439650" y="92392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7030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439650" y="9239250"/>
          <a:ext cx="49276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6503650" y="9649714"/>
          <a:ext cx="0" cy="12570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659255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421100" y="1090676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6592550" y="94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421100" y="964971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155194</xdr:rowOff>
    </xdr:from>
    <xdr:to>
      <xdr:col>81</xdr:col>
      <xdr:colOff>44450</xdr:colOff>
      <xdr:row>64</xdr:row>
      <xdr:rowOff>160020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690850" y="10721594"/>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6592550" y="1011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459200" y="102588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56388</xdr:rowOff>
    </xdr:from>
    <xdr:to>
      <xdr:col>77</xdr:col>
      <xdr:colOff>44450</xdr:colOff>
      <xdr:row>64</xdr:row>
      <xdr:rowOff>155194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833600" y="10457688"/>
          <a:ext cx="857250" cy="2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646400" y="102443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322550" y="1002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56388</xdr:rowOff>
    </xdr:from>
    <xdr:to>
      <xdr:col>72</xdr:col>
      <xdr:colOff>203200</xdr:colOff>
      <xdr:row>63</xdr:row>
      <xdr:rowOff>109474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970000" y="10457688"/>
          <a:ext cx="8636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782800" y="100688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458950" y="98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109474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106400" y="10467340"/>
          <a:ext cx="8636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9192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601700" y="97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9986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38100" y="976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294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4813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6240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7604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8968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109220</xdr:rowOff>
    </xdr:from>
    <xdr:to>
      <xdr:col>81</xdr:col>
      <xdr:colOff>95250</xdr:colOff>
      <xdr:row>65</xdr:row>
      <xdr:rowOff>39370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459200" y="10675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81297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6592550" y="10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104394</xdr:rowOff>
    </xdr:from>
    <xdr:to>
      <xdr:col>77</xdr:col>
      <xdr:colOff>95250</xdr:colOff>
      <xdr:row>65</xdr:row>
      <xdr:rowOff>34544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646400" y="106707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19321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322550" y="10750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5588</xdr:rowOff>
    </xdr:from>
    <xdr:to>
      <xdr:col>73</xdr:col>
      <xdr:colOff>44450</xdr:colOff>
      <xdr:row>63</xdr:row>
      <xdr:rowOff>107188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782800" y="104068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91965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458950" y="1049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58674</xdr:rowOff>
    </xdr:from>
    <xdr:to>
      <xdr:col>68</xdr:col>
      <xdr:colOff>203200</xdr:colOff>
      <xdr:row>63</xdr:row>
      <xdr:rowOff>160274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919200" y="104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145051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01700" y="1054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381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439650" y="4832350"/>
          <a:ext cx="49276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624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442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430750" y="50800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430750" y="52641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030950" y="50800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030950" y="526415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0447000" y="50800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0447000" y="526415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439650" y="5568950"/>
          <a:ext cx="49276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551400" y="5568950"/>
          <a:ext cx="58483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551400" y="5568950"/>
          <a:ext cx="369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7678400" y="5873750"/>
          <a:ext cx="56007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投資的経費の抑制や繰上償還の推進等に取り組んできたこと等により比率は近年低下傾向にあり、令和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年度についても都市計画事業の財源として発行された地方債償還額に充当した都市計画税の増等により実質公債費比率の低下が続いており、前年度比で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年熊本地震関連経費の元金の償還が順次開始していることから、引き続き事業の選択と集中を図り公債費の抑制に努めることで、当該比率の改善を図る。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4015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439650" y="78930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7030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439650" y="750358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7030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439650" y="711411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7030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439650" y="67310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7030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439650" y="634153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7030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439650" y="595206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7030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439650" y="55689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439650" y="5568950"/>
          <a:ext cx="49276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503650" y="6187017"/>
          <a:ext cx="0" cy="1289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6592550" y="744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421100" y="747677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6592550" y="594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421100" y="61870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127000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690850" y="6650567"/>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6592550" y="67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459200" y="68213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35983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833600" y="6731000"/>
          <a:ext cx="8572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646400" y="68481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322550" y="693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11995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970000" y="6805083"/>
          <a:ext cx="863600" cy="1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782800" y="68481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45895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11995</xdr:rowOff>
    </xdr:from>
    <xdr:to>
      <xdr:col>68</xdr:col>
      <xdr:colOff>152400</xdr:colOff>
      <xdr:row>42</xdr:row>
      <xdr:rowOff>159455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106400" y="6946195"/>
          <a:ext cx="8636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919200" y="693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601700" y="70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055600" y="70696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273810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294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4813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6240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604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8968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459200" y="66061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6592550" y="64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646400" y="6680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255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782800" y="67606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458950" y="653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132645</xdr:rowOff>
    </xdr:from>
    <xdr:to>
      <xdr:col>68</xdr:col>
      <xdr:colOff>203200</xdr:colOff>
      <xdr:row>42</xdr:row>
      <xdr:rowOff>62795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919200" y="6901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72972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601700" y="66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055600" y="7042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48982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2738100" y="68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439650" y="1162050"/>
          <a:ext cx="49276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3457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8609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430750" y="140970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430750" y="1593850"/>
          <a:ext cx="14732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030950" y="14097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030950" y="159385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0447000" y="140970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0447000" y="1593850"/>
          <a:ext cx="1231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439650" y="1898650"/>
          <a:ext cx="49276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551400" y="1898650"/>
          <a:ext cx="58483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551400" y="1898650"/>
          <a:ext cx="369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7678400" y="2203450"/>
          <a:ext cx="56007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年度は基準財政需要額算入見込額の増等により改善したものの、令和元年度は地方債現在高が増加したこと等により悪化し、令和２年度は、基準財政需要額算入見込額の増等により改善した。</a:t>
          </a:r>
        </a:p>
        <a:p>
          <a:r>
            <a:rPr kumimoji="1" lang="ja-JP" altLang="en-US" sz="1300">
              <a:latin typeface="ＭＳ Ｐゴシック" panose="020B0600070205080204" pitchFamily="50" charset="-128"/>
              <a:ea typeface="ＭＳ Ｐゴシック" panose="020B0600070205080204" pitchFamily="50" charset="-128"/>
            </a:rPr>
            <a:t>　令和３年度は、充当可能基金の増や市税収入等の増収に伴う標準財政規模の増加等により、前年度比で</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今後も引き続き持続可能な財政運営を行うために、計画的な市債発行等に努め当該比率の改善を図る。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4015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439650" y="42227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17030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439650" y="383328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17030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439650" y="345016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17030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439650" y="306070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17030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439650" y="2671233"/>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17030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439650" y="2288117"/>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17030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439650" y="1898650"/>
          <a:ext cx="49276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439650" y="1898650"/>
          <a:ext cx="49276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503650" y="2288117"/>
          <a:ext cx="0" cy="1319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6592550" y="357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421100" y="36079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65925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421100" y="22881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125899</xdr:rowOff>
    </xdr:from>
    <xdr:to>
      <xdr:col>81</xdr:col>
      <xdr:colOff>44450</xdr:colOff>
      <xdr:row>19</xdr:row>
      <xdr:rowOff>93599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690850" y="3097699"/>
          <a:ext cx="812800" cy="1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6592550" y="264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459200" y="28038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93599</xdr:rowOff>
    </xdr:from>
    <xdr:to>
      <xdr:col>77</xdr:col>
      <xdr:colOff>44450</xdr:colOff>
      <xdr:row>19</xdr:row>
      <xdr:rowOff>132207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833600" y="3230499"/>
          <a:ext cx="85725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646400" y="29036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322550" y="26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50969</xdr:rowOff>
    </xdr:from>
    <xdr:to>
      <xdr:col>72</xdr:col>
      <xdr:colOff>203200</xdr:colOff>
      <xdr:row>19</xdr:row>
      <xdr:rowOff>132207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970000" y="3187869"/>
          <a:ext cx="8636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782800" y="29510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458950" y="27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50969</xdr:rowOff>
    </xdr:from>
    <xdr:to>
      <xdr:col>68</xdr:col>
      <xdr:colOff>152400</xdr:colOff>
      <xdr:row>19</xdr:row>
      <xdr:rowOff>141055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106400" y="3187869"/>
          <a:ext cx="8636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919200" y="29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601700" y="27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055600" y="3058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26687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738100" y="28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294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4813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6240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7604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28968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75099</xdr:rowOff>
    </xdr:from>
    <xdr:to>
      <xdr:col>81</xdr:col>
      <xdr:colOff>95250</xdr:colOff>
      <xdr:row>19</xdr:row>
      <xdr:rowOff>5249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459200" y="30468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47176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6592550" y="301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42799</xdr:rowOff>
    </xdr:from>
    <xdr:to>
      <xdr:col>77</xdr:col>
      <xdr:colOff>95250</xdr:colOff>
      <xdr:row>19</xdr:row>
      <xdr:rowOff>144399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646400" y="317969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129176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322550" y="326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81407</xdr:rowOff>
    </xdr:from>
    <xdr:to>
      <xdr:col>73</xdr:col>
      <xdr:colOff>44450</xdr:colOff>
      <xdr:row>20</xdr:row>
      <xdr:rowOff>11557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782800" y="32183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167784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45895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169</xdr:rowOff>
    </xdr:from>
    <xdr:to>
      <xdr:col>68</xdr:col>
      <xdr:colOff>203200</xdr:colOff>
      <xdr:row>19</xdr:row>
      <xdr:rowOff>101769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919200" y="31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86546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601700" y="322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90255</xdr:rowOff>
    </xdr:from>
    <xdr:to>
      <xdr:col>64</xdr:col>
      <xdr:colOff>152400</xdr:colOff>
      <xdr:row>20</xdr:row>
      <xdr:rowOff>20405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055600" y="3227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5182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2738100" y="330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54427</xdr:rowOff>
    </xdr:from>
    <xdr:ext cx="9099176" cy="425758"/>
    <xdr:sp macro="" textlink="">
      <xdr:nvSpPr>
        <xdr:cNvPr id="471" name="テキスト ボックス 470">
          <a:extLst>
            <a:ext uri="{FF2B5EF4-FFF2-40B4-BE49-F238E27FC236}">
              <a16:creationId xmlns:a16="http://schemas.microsoft.com/office/drawing/2014/main" id="{4D8F958A-B401-4340-BE03-66D4CE0D8B7F}"/>
            </a:ext>
          </a:extLst>
        </xdr:cNvPr>
        <xdr:cNvSpPr txBox="1"/>
      </xdr:nvSpPr>
      <xdr:spPr>
        <a:xfrm>
          <a:off x="745672" y="434702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類似団体と比較し、職員数が多いことなどの要因により、依然として高い水準で推移している。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令和３年度は、退職手当の増等により、人件費が前年度比で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億円増加したものの、経常一般財源が増加したことなどにより、前年度比で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今後も民間活力の活用や事務の効率化等により、人件費の適正化に努める。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6350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45000" y="54546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33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6654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33900" y="521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6350</xdr:rowOff>
    </xdr:from>
    <xdr:to>
      <xdr:col>24</xdr:col>
      <xdr:colOff>114300</xdr:colOff>
      <xdr:row>33</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5454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41</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679825" y="6654800"/>
          <a:ext cx="765175"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33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410075" y="6108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41</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860675" y="6692900"/>
          <a:ext cx="81915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35375" y="63500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32105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035175" y="6604000"/>
          <a:ext cx="8255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809875"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511425"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225550" y="6604000"/>
          <a:ext cx="809625"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000250" y="629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85925"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7475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63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4100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339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127000</xdr:rowOff>
    </xdr:from>
    <xdr:to>
      <xdr:col>20</xdr:col>
      <xdr:colOff>38100</xdr:colOff>
      <xdr:row>41</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35375" y="6731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32105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809875"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511425"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000250" y="6559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85925"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74750" y="6718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6300" y="679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当初予算編成時における事業のスクラップや見直し等により、類似団体平均を下回り推移している。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令和３年度は、教育の情報化推進経費等の増により、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今後も必要性や効果等を検証し、継続的な見直しに努める。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661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525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347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211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3033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897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719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583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405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269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2091871"/>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195599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208250" y="2150836"/>
          <a:ext cx="0" cy="129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528445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34453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5284450" y="190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119350" y="215083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433550" y="2324100"/>
          <a:ext cx="7747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5284450" y="258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157450" y="260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623925" y="2324100"/>
          <a:ext cx="80962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382750" y="268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084300" y="277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110671</xdr:rowOff>
    </xdr:from>
    <xdr:to>
      <xdr:col>73</xdr:col>
      <xdr:colOff>180975</xdr:colOff>
      <xdr:row>14</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2798425" y="2422071"/>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573125" y="266881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258800" y="275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972925" y="2356757"/>
          <a:ext cx="8255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747625" y="2642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449175" y="272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938000" y="262617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64606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623675" y="270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157450" y="242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5284450" y="227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382750" y="227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0843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59871</xdr:rowOff>
    </xdr:from>
    <xdr:to>
      <xdr:col>74</xdr:col>
      <xdr:colOff>31750</xdr:colOff>
      <xdr:row>14</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573125" y="2371271"/>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258800" y="21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59871</xdr:rowOff>
    </xdr:from>
    <xdr:to>
      <xdr:col>69</xdr:col>
      <xdr:colOff>142875</xdr:colOff>
      <xdr:row>14</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747625" y="2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449175" y="21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938000" y="23123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23675" y="20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令和３年度は、障害者自立支援給付費や子ども医療費助成費等が増加したものの、市税や普通交付税等の増加が上回ったため、令和２年度から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今後も単独事業の見直し等に努める。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4375"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812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14375"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812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445000" y="8820150"/>
          <a:ext cx="0" cy="133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533900" y="1012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371975" y="101572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533900" y="85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371975" y="882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679825" y="9578522"/>
          <a:ext cx="765175"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533900" y="937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410075" y="95277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860675" y="9653815"/>
          <a:ext cx="819150" cy="9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635375" y="95866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321050" y="936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035175" y="9588500"/>
          <a:ext cx="825500" cy="1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809875" y="965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511425"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225550" y="95885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000250" y="95603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685925" y="964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174750" y="9495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876300" y="92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410075" y="95277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533900" y="949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635375" y="96030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321050" y="968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809875" y="9700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511425" y="9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000250" y="9544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685925"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174750" y="954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8763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類似団体と比較し、ほぼ同水準で推移している。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後期高齢者医療保険会計繰出金等が微増となったものの、市税や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の増加が上回ったため、令和２年度から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今後も各保険料の適正化を図ることなどにより、税収を主な財源とする普通会計の負担額を減らしていくよう努める。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208250" y="8839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528445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119350" y="100838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5284450" y="858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119350" y="88392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433550" y="931545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5284450" y="904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157450" y="9194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56</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623925" y="93916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382750" y="930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0843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2798425" y="9334500"/>
          <a:ext cx="8255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573125" y="9232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25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1972925" y="933450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747625" y="9213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449175"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1938000" y="9175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1623675"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157450" y="92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528445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382750" y="934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0843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573125" y="9340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25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747625"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49175"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1938000" y="928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23675"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各種団体等への補助金や事業負担金の精査等により、類似団体平均を下回り推移している。</a:t>
          </a:r>
        </a:p>
        <a:p>
          <a:r>
            <a:rPr kumimoji="1" lang="ja-JP" altLang="en-US" sz="1250">
              <a:latin typeface="ＭＳ Ｐゴシック" panose="020B0600070205080204" pitchFamily="50" charset="-128"/>
              <a:ea typeface="ＭＳ Ｐゴシック" panose="020B0600070205080204" pitchFamily="50" charset="-128"/>
            </a:rPr>
            <a:t>　令和３年度は、歳出はほぼ横ばいとなったものの、市税や普通交付税等の増加が上回ったため、令和２年度から</a:t>
          </a:r>
          <a:r>
            <a:rPr kumimoji="1" lang="en-US" altLang="ja-JP" sz="1250">
              <a:latin typeface="ＭＳ Ｐゴシック" panose="020B0600070205080204" pitchFamily="50" charset="-128"/>
              <a:ea typeface="ＭＳ Ｐゴシック" panose="020B0600070205080204" pitchFamily="50" charset="-128"/>
            </a:rPr>
            <a:t>.0.3</a:t>
          </a:r>
          <a:r>
            <a:rPr kumimoji="1" lang="ja-JP" altLang="en-US" sz="1250">
              <a:latin typeface="ＭＳ Ｐゴシック" panose="020B0600070205080204" pitchFamily="50" charset="-128"/>
              <a:ea typeface="ＭＳ Ｐゴシック" panose="020B0600070205080204" pitchFamily="50" charset="-128"/>
            </a:rPr>
            <a:t>ポイントの減少となった。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今後も必要性や効果等を検証し、継続的な見直しに努める。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208250" y="5563870"/>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528445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119350" y="686181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5284450" y="531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119350" y="55638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433550" y="562610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5284450" y="6191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157450" y="6219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623925" y="5648960"/>
          <a:ext cx="8096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38275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084300" y="639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2798425" y="5648960"/>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573125" y="63728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258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1972925" y="5671820"/>
          <a:ext cx="8255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747625" y="6418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449175"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1938000" y="64579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1623675"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157450" y="558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41927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528445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38275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084300" y="542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573125" y="5604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2588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747625"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449175"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1938000" y="57124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1623675"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熊本地震関連の償還に関して、据置期間が終了した元金償還が本格化されたこと等により、前年度比で</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当面、熊本地震関連の償還が増えること等により、公債費の増加が続くと見込まれるものの、計画的な市債発行により、公債費負担の抑制に努める。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3812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445000" y="1208405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5339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371975" y="13423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533900" y="118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371975" y="12084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74</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679825" y="12084050"/>
          <a:ext cx="765175"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533900" y="1263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410075" y="12661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860675" y="12084050"/>
          <a:ext cx="8191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635375" y="12788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32105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73</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035175" y="12141200"/>
          <a:ext cx="8255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809875" y="12827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511425"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146050</xdr:rowOff>
    </xdr:from>
    <xdr:to>
      <xdr:col>11</xdr:col>
      <xdr:colOff>9525</xdr:colOff>
      <xdr:row>74</xdr:row>
      <xdr:rowOff>146050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225550" y="12198350"/>
          <a:ext cx="809625"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000250" y="12846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685925"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17475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8763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410075" y="12236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533900" y="120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635375" y="12039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321050" y="1181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38100</xdr:rowOff>
    </xdr:from>
    <xdr:to>
      <xdr:col>15</xdr:col>
      <xdr:colOff>149225</xdr:colOff>
      <xdr:row>73</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809875" y="120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511425" y="1187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000250" y="12147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685925" y="1192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174750" y="12312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876300" y="1208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経常的な経費は約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億円増加したものの、市税や普通交付税等がそれ以上に増加したため、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今後も扶助費の増加等の影響が見込まれるため、市税を中心とする自主財源の涵養や行財政改革の推進等に取り組むことで、当該比率の改善に努める。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208250" y="1208405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5284450" y="1345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119350" y="134810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5284450" y="118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119350" y="120840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133350</xdr:rowOff>
    </xdr:from>
    <xdr:to>
      <xdr:col>82</xdr:col>
      <xdr:colOff>107950</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433550" y="12846050"/>
          <a:ext cx="7747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5284450" y="1259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157450" y="12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623925" y="130048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38275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0843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95250</xdr:rowOff>
    </xdr:from>
    <xdr:to>
      <xdr:col>73</xdr:col>
      <xdr:colOff>180975</xdr:colOff>
      <xdr:row>78</xdr:row>
      <xdr:rowOff>165100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2798425" y="12807950"/>
          <a:ext cx="82550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573125" y="13201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258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95250</xdr:rowOff>
    </xdr:from>
    <xdr:to>
      <xdr:col>69</xdr:col>
      <xdr:colOff>92075</xdr:colOff>
      <xdr:row>78</xdr:row>
      <xdr:rowOff>88900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1972925" y="12807950"/>
          <a:ext cx="8255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747625" y="13112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449175"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1938000" y="13074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1623675"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82550</xdr:rowOff>
    </xdr:from>
    <xdr:to>
      <xdr:col>82</xdr:col>
      <xdr:colOff>158750</xdr:colOff>
      <xdr:row>78</xdr:row>
      <xdr:rowOff>12700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157450" y="1279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54627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52844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382750" y="1295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084300" y="1272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573125" y="12992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54627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25880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44450</xdr:rowOff>
    </xdr:from>
    <xdr:to>
      <xdr:col>69</xdr:col>
      <xdr:colOff>142875</xdr:colOff>
      <xdr:row>77</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747625"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156227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449175" y="125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38100</xdr:rowOff>
    </xdr:from>
    <xdr:to>
      <xdr:col>65</xdr:col>
      <xdr:colOff>53975</xdr:colOff>
      <xdr:row>78</xdr:row>
      <xdr:rowOff>139700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1938000" y="129159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1623675"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099050" y="2105698"/>
          <a:ext cx="0" cy="1297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38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10150" y="3402724"/>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84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210569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157175</xdr:rowOff>
    </xdr:from>
    <xdr:to>
      <xdr:col>29</xdr:col>
      <xdr:colOff>127000</xdr:colOff>
      <xdr:row>14</xdr:row>
      <xdr:rowOff>19025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508500" y="2379675"/>
          <a:ext cx="590550" cy="3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568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048250" y="2596337"/>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157175</xdr:rowOff>
    </xdr:from>
    <xdr:to>
      <xdr:col>26</xdr:col>
      <xdr:colOff>50800</xdr:colOff>
      <xdr:row>14</xdr:row>
      <xdr:rowOff>28702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886200" y="2379675"/>
          <a:ext cx="6223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457700" y="2603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689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28702</xdr:rowOff>
    </xdr:from>
    <xdr:to>
      <xdr:col>22</xdr:col>
      <xdr:colOff>114300</xdr:colOff>
      <xdr:row>14</xdr:row>
      <xdr:rowOff>46076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257550" y="2422652"/>
          <a:ext cx="62865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835400" y="263668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72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46076</xdr:rowOff>
    </xdr:from>
    <xdr:to>
      <xdr:col>18</xdr:col>
      <xdr:colOff>177800</xdr:colOff>
      <xdr:row>14</xdr:row>
      <xdr:rowOff>81432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622550" y="2440026"/>
          <a:ext cx="635000" cy="3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213100" y="2643086"/>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2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571750" y="2651049"/>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273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139675</xdr:rowOff>
    </xdr:from>
    <xdr:to>
      <xdr:col>29</xdr:col>
      <xdr:colOff>177800</xdr:colOff>
      <xdr:row>14</xdr:row>
      <xdr:rowOff>69825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048250" y="236217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156202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22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106375</xdr:rowOff>
    </xdr:from>
    <xdr:to>
      <xdr:col>26</xdr:col>
      <xdr:colOff>101600</xdr:colOff>
      <xdr:row>14</xdr:row>
      <xdr:rowOff>36525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457700" y="232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46702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209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149352</xdr:rowOff>
    </xdr:from>
    <xdr:to>
      <xdr:col>22</xdr:col>
      <xdr:colOff>165100</xdr:colOff>
      <xdr:row>14</xdr:row>
      <xdr:rowOff>79502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835400" y="237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89679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214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166726</xdr:rowOff>
    </xdr:from>
    <xdr:to>
      <xdr:col>19</xdr:col>
      <xdr:colOff>38100</xdr:colOff>
      <xdr:row>14</xdr:row>
      <xdr:rowOff>96876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213100" y="2389226"/>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107053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21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30632</xdr:rowOff>
    </xdr:from>
    <xdr:to>
      <xdr:col>15</xdr:col>
      <xdr:colOff>101600</xdr:colOff>
      <xdr:row>14</xdr:row>
      <xdr:rowOff>132232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571750" y="242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142409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219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949450" y="73279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68707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49450" y="64135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49450" y="59563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99050" y="58401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168900" y="711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10150" y="714620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168900" y="55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10150" y="5840125"/>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248249</xdr:rowOff>
    </xdr:from>
    <xdr:to>
      <xdr:col>29</xdr:col>
      <xdr:colOff>127000</xdr:colOff>
      <xdr:row>35</xdr:row>
      <xdr:rowOff>320076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508500" y="6706199"/>
          <a:ext cx="590550" cy="7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168900" y="6324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048250" y="6479103"/>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239380</xdr:rowOff>
    </xdr:from>
    <xdr:to>
      <xdr:col>26</xdr:col>
      <xdr:colOff>50800</xdr:colOff>
      <xdr:row>35</xdr:row>
      <xdr:rowOff>248249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886200" y="6697330"/>
          <a:ext cx="622300" cy="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457700" y="6469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165600" y="623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179532</xdr:rowOff>
    </xdr:from>
    <xdr:to>
      <xdr:col>22</xdr:col>
      <xdr:colOff>114300</xdr:colOff>
      <xdr:row>35</xdr:row>
      <xdr:rowOff>239380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257550" y="6637482"/>
          <a:ext cx="628650" cy="5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835400" y="6488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543300" y="625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60295</xdr:rowOff>
    </xdr:from>
    <xdr:to>
      <xdr:col>18</xdr:col>
      <xdr:colOff>177800</xdr:colOff>
      <xdr:row>35</xdr:row>
      <xdr:rowOff>179532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622550" y="6518245"/>
          <a:ext cx="6350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213100" y="6474668"/>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914650" y="62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571750" y="6506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134459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279650" y="65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269276</xdr:rowOff>
    </xdr:from>
    <xdr:to>
      <xdr:col>29</xdr:col>
      <xdr:colOff>177800</xdr:colOff>
      <xdr:row>36</xdr:row>
      <xdr:rowOff>27976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048250" y="6727226"/>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241353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168900" y="669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197449</xdr:rowOff>
    </xdr:from>
    <xdr:to>
      <xdr:col>26</xdr:col>
      <xdr:colOff>101600</xdr:colOff>
      <xdr:row>35</xdr:row>
      <xdr:rowOff>299049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457700" y="665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283826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65600" y="674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188580</xdr:rowOff>
    </xdr:from>
    <xdr:to>
      <xdr:col>22</xdr:col>
      <xdr:colOff>165100</xdr:colOff>
      <xdr:row>35</xdr:row>
      <xdr:rowOff>290180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835400" y="664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274957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543300" y="67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128732</xdr:rowOff>
    </xdr:from>
    <xdr:to>
      <xdr:col>19</xdr:col>
      <xdr:colOff>38100</xdr:colOff>
      <xdr:row>35</xdr:row>
      <xdr:rowOff>230332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213100" y="6586682"/>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215109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914650" y="667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9495</xdr:rowOff>
    </xdr:from>
    <xdr:to>
      <xdr:col>15</xdr:col>
      <xdr:colOff>101600</xdr:colOff>
      <xdr:row>35</xdr:row>
      <xdr:rowOff>111095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571750" y="64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121271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279650" y="62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4964138"/>
          <a:ext cx="1270" cy="13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3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336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75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4964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165570</xdr:rowOff>
    </xdr:from>
    <xdr:to>
      <xdr:col>24</xdr:col>
      <xdr:colOff>63500</xdr:colOff>
      <xdr:row>31</xdr:row>
      <xdr:rowOff>30277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5124920"/>
          <a:ext cx="749300" cy="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486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5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30277</xdr:rowOff>
    </xdr:from>
    <xdr:to>
      <xdr:col>19</xdr:col>
      <xdr:colOff>177800</xdr:colOff>
      <xdr:row>32</xdr:row>
      <xdr:rowOff>65291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5154727"/>
          <a:ext cx="806450" cy="20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5519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54895" y="561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65291</xdr:rowOff>
    </xdr:from>
    <xdr:to>
      <xdr:col>15</xdr:col>
      <xdr:colOff>50800</xdr:colOff>
      <xdr:row>32</xdr:row>
      <xdr:rowOff>117716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5354841"/>
          <a:ext cx="79375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5590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61145" y="567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117716</xdr:rowOff>
    </xdr:from>
    <xdr:to>
      <xdr:col>10</xdr:col>
      <xdr:colOff>114300</xdr:colOff>
      <xdr:row>32</xdr:row>
      <xdr:rowOff>161074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5407266"/>
          <a:ext cx="8001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55960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48345" y="568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55915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54595" y="567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114770</xdr:rowOff>
    </xdr:from>
    <xdr:to>
      <xdr:col>24</xdr:col>
      <xdr:colOff>114300</xdr:colOff>
      <xdr:row>31</xdr:row>
      <xdr:rowOff>44920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074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137647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493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150927</xdr:rowOff>
    </xdr:from>
    <xdr:to>
      <xdr:col>20</xdr:col>
      <xdr:colOff>38100</xdr:colOff>
      <xdr:row>31</xdr:row>
      <xdr:rowOff>81077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1102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97604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54895" y="48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14491</xdr:rowOff>
    </xdr:from>
    <xdr:to>
      <xdr:col>15</xdr:col>
      <xdr:colOff>101600</xdr:colOff>
      <xdr:row>32</xdr:row>
      <xdr:rowOff>116091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30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132618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61145" y="50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66916</xdr:rowOff>
    </xdr:from>
    <xdr:to>
      <xdr:col>10</xdr:col>
      <xdr:colOff>165100</xdr:colOff>
      <xdr:row>32</xdr:row>
      <xdr:rowOff>168516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356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13593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48345" y="513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110274</xdr:rowOff>
    </xdr:from>
    <xdr:to>
      <xdr:col>6</xdr:col>
      <xdr:colOff>38100</xdr:colOff>
      <xdr:row>33</xdr:row>
      <xdr:rowOff>40424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399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56951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4595" y="51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11651" y="10024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651" y="9579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6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6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140981</xdr:rowOff>
    </xdr:from>
    <xdr:to>
      <xdr:col>24</xdr:col>
      <xdr:colOff>62865</xdr:colOff>
      <xdr:row>56</xdr:row>
      <xdr:rowOff>165486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176395" y="8732531"/>
          <a:ext cx="1270" cy="68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169313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229100" y="94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165486</xdr:rowOff>
    </xdr:from>
    <xdr:to>
      <xdr:col>24</xdr:col>
      <xdr:colOff>152400</xdr:colOff>
      <xdr:row>56</xdr:row>
      <xdr:rowOff>165486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108450" y="94174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229100" y="85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140981</xdr:rowOff>
    </xdr:from>
    <xdr:to>
      <xdr:col>24</xdr:col>
      <xdr:colOff>152400</xdr:colOff>
      <xdr:row>52</xdr:row>
      <xdr:rowOff>140981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108450" y="8732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169304</xdr:rowOff>
    </xdr:from>
    <xdr:to>
      <xdr:col>24</xdr:col>
      <xdr:colOff>63500</xdr:colOff>
      <xdr:row>56</xdr:row>
      <xdr:rowOff>125778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429000" y="9084704"/>
          <a:ext cx="749300" cy="29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149737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229100" y="907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171310</xdr:rowOff>
    </xdr:from>
    <xdr:to>
      <xdr:col>24</xdr:col>
      <xdr:colOff>114300</xdr:colOff>
      <xdr:row>55</xdr:row>
      <xdr:rowOff>101460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127500" y="908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125778</xdr:rowOff>
    </xdr:from>
    <xdr:to>
      <xdr:col>19</xdr:col>
      <xdr:colOff>177800</xdr:colOff>
      <xdr:row>57</xdr:row>
      <xdr:rowOff>45242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622550" y="9377728"/>
          <a:ext cx="806450" cy="8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114000</xdr:rowOff>
    </xdr:from>
    <xdr:to>
      <xdr:col>20</xdr:col>
      <xdr:colOff>38100</xdr:colOff>
      <xdr:row>57</xdr:row>
      <xdr:rowOff>44150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384550" y="9365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35277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187211" y="9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131265</xdr:rowOff>
    </xdr:from>
    <xdr:to>
      <xdr:col>15</xdr:col>
      <xdr:colOff>50800</xdr:colOff>
      <xdr:row>57</xdr:row>
      <xdr:rowOff>45242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828800" y="9383215"/>
          <a:ext cx="79375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47112</xdr:rowOff>
    </xdr:from>
    <xdr:to>
      <xdr:col>15</xdr:col>
      <xdr:colOff>101600</xdr:colOff>
      <xdr:row>57</xdr:row>
      <xdr:rowOff>148712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571750" y="94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139839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393461" y="955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112040</xdr:rowOff>
    </xdr:from>
    <xdr:to>
      <xdr:col>10</xdr:col>
      <xdr:colOff>114300</xdr:colOff>
      <xdr:row>56</xdr:row>
      <xdr:rowOff>131265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028700" y="8373390"/>
          <a:ext cx="800100" cy="100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97313</xdr:rowOff>
    </xdr:from>
    <xdr:to>
      <xdr:col>10</xdr:col>
      <xdr:colOff>165100</xdr:colOff>
      <xdr:row>58</xdr:row>
      <xdr:rowOff>27463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778000" y="9514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18590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580661" y="96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83505</xdr:rowOff>
    </xdr:from>
    <xdr:to>
      <xdr:col>6</xdr:col>
      <xdr:colOff>38100</xdr:colOff>
      <xdr:row>58</xdr:row>
      <xdr:rowOff>13655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984250" y="95005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786911" y="95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118504</xdr:rowOff>
    </xdr:from>
    <xdr:to>
      <xdr:col>24</xdr:col>
      <xdr:colOff>114300</xdr:colOff>
      <xdr:row>55</xdr:row>
      <xdr:rowOff>48654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127500" y="90402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141381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229100" y="889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74978</xdr:rowOff>
    </xdr:from>
    <xdr:to>
      <xdr:col>20</xdr:col>
      <xdr:colOff>38100</xdr:colOff>
      <xdr:row>57</xdr:row>
      <xdr:rowOff>5128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384550" y="9326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21655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187211" y="91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165892</xdr:rowOff>
    </xdr:from>
    <xdr:to>
      <xdr:col>15</xdr:col>
      <xdr:colOff>101600</xdr:colOff>
      <xdr:row>57</xdr:row>
      <xdr:rowOff>96042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571750" y="94178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393461" y="91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80465</xdr:rowOff>
    </xdr:from>
    <xdr:to>
      <xdr:col>10</xdr:col>
      <xdr:colOff>165100</xdr:colOff>
      <xdr:row>57</xdr:row>
      <xdr:rowOff>10615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778000" y="9332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27142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580661" y="91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61240</xdr:rowOff>
    </xdr:from>
    <xdr:to>
      <xdr:col>6</xdr:col>
      <xdr:colOff>38100</xdr:colOff>
      <xdr:row>50</xdr:row>
      <xdr:rowOff>162840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984250" y="8322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7917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54595" y="81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4751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75771" y="1258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6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6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176395" y="11694516"/>
          <a:ext cx="1270" cy="115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229100" y="128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108450" y="128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229100" y="1147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16945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66396</xdr:rowOff>
    </xdr:from>
    <xdr:to>
      <xdr:col>24</xdr:col>
      <xdr:colOff>63500</xdr:colOff>
      <xdr:row>77</xdr:row>
      <xdr:rowOff>78663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429000" y="12785446"/>
          <a:ext cx="7493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229100" y="1235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127500" y="124977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47955</xdr:rowOff>
    </xdr:from>
    <xdr:to>
      <xdr:col>19</xdr:col>
      <xdr:colOff>177800</xdr:colOff>
      <xdr:row>77</xdr:row>
      <xdr:rowOff>66396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622550" y="12767005"/>
          <a:ext cx="80645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384550" y="125048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219528" y="1228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47955</xdr:rowOff>
    </xdr:from>
    <xdr:to>
      <xdr:col>15</xdr:col>
      <xdr:colOff>50800</xdr:colOff>
      <xdr:row>77</xdr:row>
      <xdr:rowOff>59919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828800" y="12767005"/>
          <a:ext cx="79375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571750" y="125370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406728" y="123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51155</xdr:rowOff>
    </xdr:from>
    <xdr:to>
      <xdr:col>10</xdr:col>
      <xdr:colOff>114300</xdr:colOff>
      <xdr:row>77</xdr:row>
      <xdr:rowOff>59919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028700" y="12770205"/>
          <a:ext cx="8001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778000" y="12528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612978" y="1231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984250" y="12556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19228" y="123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127500" y="12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114240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229100" y="126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15596</xdr:rowOff>
    </xdr:from>
    <xdr:to>
      <xdr:col>20</xdr:col>
      <xdr:colOff>38100</xdr:colOff>
      <xdr:row>77</xdr:row>
      <xdr:rowOff>117196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384550" y="127346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108323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219528" y="128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168605</xdr:rowOff>
    </xdr:from>
    <xdr:to>
      <xdr:col>15</xdr:col>
      <xdr:colOff>101600</xdr:colOff>
      <xdr:row>77</xdr:row>
      <xdr:rowOff>98755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571750" y="127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89882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406728" y="1280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9119</xdr:rowOff>
    </xdr:from>
    <xdr:to>
      <xdr:col>10</xdr:col>
      <xdr:colOff>165100</xdr:colOff>
      <xdr:row>77</xdr:row>
      <xdr:rowOff>110719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778000" y="127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101846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612978" y="1282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xdr:rowOff>
    </xdr:from>
    <xdr:to>
      <xdr:col>6</xdr:col>
      <xdr:colOff>38100</xdr:colOff>
      <xdr:row>77</xdr:row>
      <xdr:rowOff>101955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984250" y="12719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93082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19228" y="128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0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176395" y="14844306"/>
          <a:ext cx="1270" cy="15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229100" y="164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108450" y="16431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229100" y="1462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108450" y="14844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53136</xdr:rowOff>
    </xdr:from>
    <xdr:to>
      <xdr:col>24</xdr:col>
      <xdr:colOff>63500</xdr:colOff>
      <xdr:row>97</xdr:row>
      <xdr:rowOff>73571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429000" y="15769386"/>
          <a:ext cx="749300" cy="3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229100" y="15729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127500" y="1575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73571</xdr:rowOff>
    </xdr:from>
    <xdr:to>
      <xdr:col>19</xdr:col>
      <xdr:colOff>177800</xdr:colOff>
      <xdr:row>97</xdr:row>
      <xdr:rowOff>158001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622550" y="16132721"/>
          <a:ext cx="80645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384550" y="160916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154895" y="1618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158001</xdr:rowOff>
    </xdr:from>
    <xdr:to>
      <xdr:col>15</xdr:col>
      <xdr:colOff>50800</xdr:colOff>
      <xdr:row>98</xdr:row>
      <xdr:rowOff>66242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828800" y="16217151"/>
          <a:ext cx="793750" cy="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571750" y="1615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45483</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361145" y="1593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66242</xdr:rowOff>
    </xdr:from>
    <xdr:to>
      <xdr:col>10</xdr:col>
      <xdr:colOff>114300</xdr:colOff>
      <xdr:row>98</xdr:row>
      <xdr:rowOff>77991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028700" y="16296842"/>
          <a:ext cx="8001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778000" y="162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119448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548345" y="1600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984250" y="16252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139755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754595" y="1602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2336</xdr:rowOff>
    </xdr:from>
    <xdr:to>
      <xdr:col>24</xdr:col>
      <xdr:colOff>114300</xdr:colOff>
      <xdr:row>95</xdr:row>
      <xdr:rowOff>103936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127500" y="15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25213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229100" y="1557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22771</xdr:rowOff>
    </xdr:from>
    <xdr:to>
      <xdr:col>20</xdr:col>
      <xdr:colOff>38100</xdr:colOff>
      <xdr:row>97</xdr:row>
      <xdr:rowOff>124371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384550" y="16081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140898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154895" y="1585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107201</xdr:rowOff>
    </xdr:from>
    <xdr:to>
      <xdr:col>15</xdr:col>
      <xdr:colOff>101600</xdr:colOff>
      <xdr:row>98</xdr:row>
      <xdr:rowOff>37351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571750" y="16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28478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361145" y="162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15442</xdr:rowOff>
    </xdr:from>
    <xdr:to>
      <xdr:col>10</xdr:col>
      <xdr:colOff>165100</xdr:colOff>
      <xdr:row>98</xdr:row>
      <xdr:rowOff>117042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778000" y="162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108169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548345" y="1633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27191</xdr:rowOff>
    </xdr:from>
    <xdr:to>
      <xdr:col>6</xdr:col>
      <xdr:colOff>38100</xdr:colOff>
      <xdr:row>98</xdr:row>
      <xdr:rowOff>128791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984250" y="16257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119918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754595" y="1635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72656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4821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821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821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427845" y="5952833"/>
          <a:ext cx="1270" cy="62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9480550"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359900" y="65803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9480550" y="57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359900" y="59528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157048</xdr:rowOff>
    </xdr:from>
    <xdr:to>
      <xdr:col>55</xdr:col>
      <xdr:colOff>0</xdr:colOff>
      <xdr:row>39</xdr:row>
      <xdr:rowOff>19203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686800" y="5281498"/>
          <a:ext cx="742950" cy="11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9480550" y="610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398000" y="6250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157048</xdr:rowOff>
    </xdr:from>
    <xdr:to>
      <xdr:col>50</xdr:col>
      <xdr:colOff>114300</xdr:colOff>
      <xdr:row>39</xdr:row>
      <xdr:rowOff>74155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86700" y="5281498"/>
          <a:ext cx="800100" cy="123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36000" y="50725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06345" y="485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74155</xdr:rowOff>
    </xdr:from>
    <xdr:to>
      <xdr:col>45</xdr:col>
      <xdr:colOff>177800</xdr:colOff>
      <xdr:row>39</xdr:row>
      <xdr:rowOff>103695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080250" y="6519405"/>
          <a:ext cx="80645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42250" y="63712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44911" y="615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75235</xdr:rowOff>
    </xdr:from>
    <xdr:to>
      <xdr:col>41</xdr:col>
      <xdr:colOff>50800</xdr:colOff>
      <xdr:row>39</xdr:row>
      <xdr:rowOff>103695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286500" y="6520485"/>
          <a:ext cx="79375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029450" y="63771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851161" y="61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235700" y="63821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038361" y="61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139853</xdr:rowOff>
    </xdr:from>
    <xdr:to>
      <xdr:col>55</xdr:col>
      <xdr:colOff>50800</xdr:colOff>
      <xdr:row>39</xdr:row>
      <xdr:rowOff>70003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398000" y="6420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54780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9480550" y="63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106248</xdr:rowOff>
    </xdr:from>
    <xdr:to>
      <xdr:col>50</xdr:col>
      <xdr:colOff>165100</xdr:colOff>
      <xdr:row>32</xdr:row>
      <xdr:rowOff>36398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36000" y="52306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27525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06345" y="531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23355</xdr:rowOff>
    </xdr:from>
    <xdr:to>
      <xdr:col>46</xdr:col>
      <xdr:colOff>38100</xdr:colOff>
      <xdr:row>39</xdr:row>
      <xdr:rowOff>124955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42250" y="64686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116082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44911" y="656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52895</xdr:rowOff>
    </xdr:from>
    <xdr:to>
      <xdr:col>41</xdr:col>
      <xdr:colOff>101600</xdr:colOff>
      <xdr:row>39</xdr:row>
      <xdr:rowOff>154495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029450" y="64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145622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851161" y="65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24435</xdr:rowOff>
    </xdr:from>
    <xdr:to>
      <xdr:col>36</xdr:col>
      <xdr:colOff>165100</xdr:colOff>
      <xdr:row>39</xdr:row>
      <xdr:rowOff>126035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235700" y="64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117162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38361" y="65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72656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4821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23305</xdr:rowOff>
    </xdr:from>
    <xdr:to>
      <xdr:col>54</xdr:col>
      <xdr:colOff>189865</xdr:colOff>
      <xdr:row>58</xdr:row>
      <xdr:rowOff>133376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427845" y="8614855"/>
          <a:ext cx="1270" cy="110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137203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9480550"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133376</xdr:rowOff>
    </xdr:from>
    <xdr:to>
      <xdr:col>55</xdr:col>
      <xdr:colOff>88900</xdr:colOff>
      <xdr:row>58</xdr:row>
      <xdr:rowOff>133376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359900" y="9715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141432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9480550" y="840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23305</xdr:rowOff>
    </xdr:from>
    <xdr:to>
      <xdr:col>55</xdr:col>
      <xdr:colOff>88900</xdr:colOff>
      <xdr:row>52</xdr:row>
      <xdr:rowOff>23305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359900" y="8614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84512</xdr:rowOff>
    </xdr:from>
    <xdr:to>
      <xdr:col>55</xdr:col>
      <xdr:colOff>0</xdr:colOff>
      <xdr:row>55</xdr:row>
      <xdr:rowOff>59881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686800" y="8841162"/>
          <a:ext cx="742950" cy="3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20045</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9480550" y="894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41618</xdr:rowOff>
    </xdr:from>
    <xdr:to>
      <xdr:col>55</xdr:col>
      <xdr:colOff>50800</xdr:colOff>
      <xdr:row>54</xdr:row>
      <xdr:rowOff>143218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398000" y="89633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49688</xdr:rowOff>
    </xdr:from>
    <xdr:to>
      <xdr:col>50</xdr:col>
      <xdr:colOff>114300</xdr:colOff>
      <xdr:row>55</xdr:row>
      <xdr:rowOff>59881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86700" y="8476138"/>
          <a:ext cx="800100" cy="67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112408</xdr:rowOff>
    </xdr:from>
    <xdr:to>
      <xdr:col>50</xdr:col>
      <xdr:colOff>165100</xdr:colOff>
      <xdr:row>55</xdr:row>
      <xdr:rowOff>42558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36000" y="90341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59085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38661" y="88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49688</xdr:rowOff>
    </xdr:from>
    <xdr:to>
      <xdr:col>45</xdr:col>
      <xdr:colOff>177800</xdr:colOff>
      <xdr:row>52</xdr:row>
      <xdr:rowOff>146691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080250" y="8476138"/>
          <a:ext cx="806450" cy="2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143535</xdr:rowOff>
    </xdr:from>
    <xdr:to>
      <xdr:col>46</xdr:col>
      <xdr:colOff>38100</xdr:colOff>
      <xdr:row>55</xdr:row>
      <xdr:rowOff>73685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42250" y="9065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64812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44911" y="91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146691</xdr:rowOff>
    </xdr:from>
    <xdr:to>
      <xdr:col>41</xdr:col>
      <xdr:colOff>50800</xdr:colOff>
      <xdr:row>54</xdr:row>
      <xdr:rowOff>71406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286500" y="8738241"/>
          <a:ext cx="793750" cy="2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13748</xdr:rowOff>
    </xdr:from>
    <xdr:to>
      <xdr:col>41</xdr:col>
      <xdr:colOff>101600</xdr:colOff>
      <xdr:row>55</xdr:row>
      <xdr:rowOff>115348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029450" y="910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106475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851161" y="919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52762</xdr:rowOff>
    </xdr:from>
    <xdr:to>
      <xdr:col>36</xdr:col>
      <xdr:colOff>165100</xdr:colOff>
      <xdr:row>55</xdr:row>
      <xdr:rowOff>154362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235700" y="913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145489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038361" y="92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33712</xdr:rowOff>
    </xdr:from>
    <xdr:to>
      <xdr:col>55</xdr:col>
      <xdr:colOff>50800</xdr:colOff>
      <xdr:row>53</xdr:row>
      <xdr:rowOff>135312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398000" y="8790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56589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9480550" y="86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9081</xdr:rowOff>
    </xdr:from>
    <xdr:to>
      <xdr:col>50</xdr:col>
      <xdr:colOff>165100</xdr:colOff>
      <xdr:row>55</xdr:row>
      <xdr:rowOff>110681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36000" y="90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101808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38661" y="91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170338</xdr:rowOff>
    </xdr:from>
    <xdr:to>
      <xdr:col>46</xdr:col>
      <xdr:colOff>38100</xdr:colOff>
      <xdr:row>51</xdr:row>
      <xdr:rowOff>100488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42250" y="84253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117015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44911" y="82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95891</xdr:rowOff>
    </xdr:from>
    <xdr:to>
      <xdr:col>41</xdr:col>
      <xdr:colOff>101600</xdr:colOff>
      <xdr:row>53</xdr:row>
      <xdr:rowOff>26041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029450" y="86874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42568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851161" y="84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20606</xdr:rowOff>
    </xdr:from>
    <xdr:to>
      <xdr:col>36</xdr:col>
      <xdr:colOff>165100</xdr:colOff>
      <xdr:row>54</xdr:row>
      <xdr:rowOff>122206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235700" y="89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138733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38361" y="87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482151" y="11436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137512</xdr:rowOff>
    </xdr:from>
    <xdr:to>
      <xdr:col>54</xdr:col>
      <xdr:colOff>189865</xdr:colOff>
      <xdr:row>78</xdr:row>
      <xdr:rowOff>123665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427845" y="12196162"/>
          <a:ext cx="1270" cy="811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127492</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9480550" y="1301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123665</xdr:rowOff>
    </xdr:from>
    <xdr:to>
      <xdr:col>55</xdr:col>
      <xdr:colOff>88900</xdr:colOff>
      <xdr:row>78</xdr:row>
      <xdr:rowOff>123665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359900" y="130078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84189</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9480550" y="119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137512</xdr:rowOff>
    </xdr:from>
    <xdr:to>
      <xdr:col>55</xdr:col>
      <xdr:colOff>88900</xdr:colOff>
      <xdr:row>73</xdr:row>
      <xdr:rowOff>137512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359900" y="121961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138525</xdr:rowOff>
    </xdr:from>
    <xdr:to>
      <xdr:col>55</xdr:col>
      <xdr:colOff>0</xdr:colOff>
      <xdr:row>77</xdr:row>
      <xdr:rowOff>64426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686800" y="12692475"/>
          <a:ext cx="742950" cy="9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70172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9480550" y="12459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47295</xdr:rowOff>
    </xdr:from>
    <xdr:to>
      <xdr:col>55</xdr:col>
      <xdr:colOff>50800</xdr:colOff>
      <xdr:row>76</xdr:row>
      <xdr:rowOff>148895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398000" y="12601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79153</xdr:rowOff>
    </xdr:from>
    <xdr:to>
      <xdr:col>50</xdr:col>
      <xdr:colOff>114300</xdr:colOff>
      <xdr:row>77</xdr:row>
      <xdr:rowOff>64426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86700" y="11642503"/>
          <a:ext cx="800100" cy="11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39098</xdr:rowOff>
    </xdr:from>
    <xdr:to>
      <xdr:col>50</xdr:col>
      <xdr:colOff>165100</xdr:colOff>
      <xdr:row>76</xdr:row>
      <xdr:rowOff>140698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36000" y="12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157225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38661" y="123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79153</xdr:rowOff>
    </xdr:from>
    <xdr:to>
      <xdr:col>45</xdr:col>
      <xdr:colOff>177800</xdr:colOff>
      <xdr:row>72</xdr:row>
      <xdr:rowOff>72034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080250" y="11642503"/>
          <a:ext cx="806450" cy="3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169498</xdr:rowOff>
    </xdr:from>
    <xdr:to>
      <xdr:col>46</xdr:col>
      <xdr:colOff>38100</xdr:colOff>
      <xdr:row>76</xdr:row>
      <xdr:rowOff>99648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42250" y="125519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90775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44911" y="126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72034</xdr:rowOff>
    </xdr:from>
    <xdr:to>
      <xdr:col>41</xdr:col>
      <xdr:colOff>50800</xdr:colOff>
      <xdr:row>75</xdr:row>
      <xdr:rowOff>44407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286500" y="11965584"/>
          <a:ext cx="793750" cy="4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136449</xdr:rowOff>
    </xdr:from>
    <xdr:to>
      <xdr:col>41</xdr:col>
      <xdr:colOff>101600</xdr:colOff>
      <xdr:row>76</xdr:row>
      <xdr:rowOff>66599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029450" y="12525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57726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851161" y="126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5462</xdr:rowOff>
    </xdr:from>
    <xdr:to>
      <xdr:col>36</xdr:col>
      <xdr:colOff>165100</xdr:colOff>
      <xdr:row>76</xdr:row>
      <xdr:rowOff>107062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235700" y="1255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038361" y="126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87725</xdr:rowOff>
    </xdr:from>
    <xdr:to>
      <xdr:col>55</xdr:col>
      <xdr:colOff>50800</xdr:colOff>
      <xdr:row>77</xdr:row>
      <xdr:rowOff>17875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398000" y="126416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66152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9480550" y="1262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13626</xdr:rowOff>
    </xdr:from>
    <xdr:to>
      <xdr:col>50</xdr:col>
      <xdr:colOff>165100</xdr:colOff>
      <xdr:row>77</xdr:row>
      <xdr:rowOff>115226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36000" y="127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106353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38661" y="128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28353</xdr:rowOff>
    </xdr:from>
    <xdr:to>
      <xdr:col>46</xdr:col>
      <xdr:colOff>38100</xdr:colOff>
      <xdr:row>70</xdr:row>
      <xdr:rowOff>129953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42250" y="115917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146480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44911" y="113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21234</xdr:rowOff>
    </xdr:from>
    <xdr:to>
      <xdr:col>41</xdr:col>
      <xdr:colOff>101600</xdr:colOff>
      <xdr:row>72</xdr:row>
      <xdr:rowOff>122834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029450" y="119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139361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51161" y="117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165057</xdr:rowOff>
    </xdr:from>
    <xdr:to>
      <xdr:col>36</xdr:col>
      <xdr:colOff>165100</xdr:colOff>
      <xdr:row>75</xdr:row>
      <xdr:rowOff>95207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235700" y="123888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111734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38361" y="121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48215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48215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48215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4821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427845" y="150777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9480550" y="162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359900" y="1623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9480550" y="1486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359900" y="15077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26338</xdr:rowOff>
    </xdr:from>
    <xdr:to>
      <xdr:col>55</xdr:col>
      <xdr:colOff>0</xdr:colOff>
      <xdr:row>94</xdr:row>
      <xdr:rowOff>43300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686800" y="15399688"/>
          <a:ext cx="742950" cy="18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9480550" y="1558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398000" y="15605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43300</xdr:rowOff>
    </xdr:from>
    <xdr:to>
      <xdr:col>50</xdr:col>
      <xdr:colOff>114300</xdr:colOff>
      <xdr:row>95</xdr:row>
      <xdr:rowOff>153485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86700" y="15588100"/>
          <a:ext cx="800100" cy="2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36000" y="1562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38661" y="157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153485</xdr:rowOff>
    </xdr:from>
    <xdr:to>
      <xdr:col>45</xdr:col>
      <xdr:colOff>177800</xdr:colOff>
      <xdr:row>96</xdr:row>
      <xdr:rowOff>51826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080250" y="15869735"/>
          <a:ext cx="806450" cy="6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42250" y="156742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44911" y="154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36990</xdr:rowOff>
    </xdr:from>
    <xdr:to>
      <xdr:col>41</xdr:col>
      <xdr:colOff>50800</xdr:colOff>
      <xdr:row>96</xdr:row>
      <xdr:rowOff>51826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286500" y="15924690"/>
          <a:ext cx="79375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029450" y="1574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851161" y="155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235700" y="157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038361" y="155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146988</xdr:rowOff>
    </xdr:from>
    <xdr:to>
      <xdr:col>55</xdr:col>
      <xdr:colOff>50800</xdr:colOff>
      <xdr:row>93</xdr:row>
      <xdr:rowOff>77138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398000" y="153488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169865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9480550" y="152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163950</xdr:rowOff>
    </xdr:from>
    <xdr:to>
      <xdr:col>50</xdr:col>
      <xdr:colOff>165100</xdr:colOff>
      <xdr:row>94</xdr:row>
      <xdr:rowOff>94100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36000" y="155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110627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38661" y="1531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102685</xdr:rowOff>
    </xdr:from>
    <xdr:to>
      <xdr:col>46</xdr:col>
      <xdr:colOff>38100</xdr:colOff>
      <xdr:row>96</xdr:row>
      <xdr:rowOff>32835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42250" y="15818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23962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44911" y="15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1026</xdr:rowOff>
    </xdr:from>
    <xdr:to>
      <xdr:col>41</xdr:col>
      <xdr:colOff>101600</xdr:colOff>
      <xdr:row>96</xdr:row>
      <xdr:rowOff>102626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029450" y="158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93753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851161" y="159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157640</xdr:rowOff>
    </xdr:from>
    <xdr:to>
      <xdr:col>36</xdr:col>
      <xdr:colOff>165100</xdr:colOff>
      <xdr:row>96</xdr:row>
      <xdr:rowOff>87790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235700" y="158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78917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038361" y="159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6305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978014" y="6169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1207750" y="52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0733601" y="507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24600</xdr:rowOff>
    </xdr:from>
    <xdr:to>
      <xdr:col>85</xdr:col>
      <xdr:colOff>126364</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698345" y="5974550"/>
          <a:ext cx="1269" cy="33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4744700" y="6309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611350" y="630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142727</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4744700" y="576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24600</xdr:rowOff>
    </xdr:from>
    <xdr:to>
      <xdr:col>86</xdr:col>
      <xdr:colOff>25400</xdr:colOff>
      <xdr:row>36</xdr:row>
      <xdr:rowOff>24600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611350" y="5974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121012</xdr:rowOff>
    </xdr:from>
    <xdr:to>
      <xdr:col>85</xdr:col>
      <xdr:colOff>127000</xdr:colOff>
      <xdr:row>36</xdr:row>
      <xdr:rowOff>133642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938250" y="5905862"/>
          <a:ext cx="762000" cy="17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72414</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4744700" y="61874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93987</xdr:rowOff>
    </xdr:from>
    <xdr:to>
      <xdr:col>85</xdr:col>
      <xdr:colOff>177800</xdr:colOff>
      <xdr:row>38</xdr:row>
      <xdr:rowOff>24137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649450" y="62090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29915</xdr:rowOff>
    </xdr:from>
    <xdr:to>
      <xdr:col>81</xdr:col>
      <xdr:colOff>50800</xdr:colOff>
      <xdr:row>35</xdr:row>
      <xdr:rowOff>121012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144500" y="5649665"/>
          <a:ext cx="793750" cy="2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69412</xdr:rowOff>
    </xdr:from>
    <xdr:to>
      <xdr:col>81</xdr:col>
      <xdr:colOff>101600</xdr:colOff>
      <xdr:row>37</xdr:row>
      <xdr:rowOff>171012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887450" y="6184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162139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722428" y="627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34658</xdr:rowOff>
    </xdr:from>
    <xdr:to>
      <xdr:col>76</xdr:col>
      <xdr:colOff>114300</xdr:colOff>
      <xdr:row>34</xdr:row>
      <xdr:rowOff>29915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344400" y="5324208"/>
          <a:ext cx="800100" cy="3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50667</xdr:rowOff>
    </xdr:from>
    <xdr:to>
      <xdr:col>76</xdr:col>
      <xdr:colOff>165100</xdr:colOff>
      <xdr:row>37</xdr:row>
      <xdr:rowOff>152267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093700" y="616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143394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928678" y="625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19514</xdr:rowOff>
    </xdr:from>
    <xdr:to>
      <xdr:col>71</xdr:col>
      <xdr:colOff>177800</xdr:colOff>
      <xdr:row>32</xdr:row>
      <xdr:rowOff>34658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1537950" y="5143964"/>
          <a:ext cx="806450" cy="18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63297</xdr:rowOff>
    </xdr:from>
    <xdr:to>
      <xdr:col>72</xdr:col>
      <xdr:colOff>38100</xdr:colOff>
      <xdr:row>37</xdr:row>
      <xdr:rowOff>164897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299950" y="6178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156024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134928" y="62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99587</xdr:rowOff>
    </xdr:from>
    <xdr:to>
      <xdr:col>67</xdr:col>
      <xdr:colOff>101600</xdr:colOff>
      <xdr:row>38</xdr:row>
      <xdr:rowOff>29737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1487150" y="6214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20864</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1367717" y="630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82842</xdr:rowOff>
    </xdr:from>
    <xdr:to>
      <xdr:col>85</xdr:col>
      <xdr:colOff>177800</xdr:colOff>
      <xdr:row>37</xdr:row>
      <xdr:rowOff>12992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649450" y="60327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169219</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4744700" y="594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70212</xdr:rowOff>
    </xdr:from>
    <xdr:to>
      <xdr:col>81</xdr:col>
      <xdr:colOff>101600</xdr:colOff>
      <xdr:row>36</xdr:row>
      <xdr:rowOff>362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887450" y="58550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16889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722428" y="563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150565</xdr:rowOff>
    </xdr:from>
    <xdr:to>
      <xdr:col>76</xdr:col>
      <xdr:colOff>165100</xdr:colOff>
      <xdr:row>34</xdr:row>
      <xdr:rowOff>80715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093700" y="5605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97242</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896361" y="53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155308</xdr:rowOff>
    </xdr:from>
    <xdr:to>
      <xdr:col>72</xdr:col>
      <xdr:colOff>38100</xdr:colOff>
      <xdr:row>32</xdr:row>
      <xdr:rowOff>85458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299950" y="5279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101985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02611" y="506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140164</xdr:rowOff>
    </xdr:from>
    <xdr:to>
      <xdr:col>67</xdr:col>
      <xdr:colOff>101600</xdr:colOff>
      <xdr:row>31</xdr:row>
      <xdr:rowOff>70314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1487150" y="5099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86841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308861" y="48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73360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73360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73360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73360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698345" y="11815039"/>
          <a:ext cx="1269" cy="135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4744700" y="131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611350" y="13172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4744700" y="115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611350" y="11815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156921</xdr:rowOff>
    </xdr:from>
    <xdr:to>
      <xdr:col>85</xdr:col>
      <xdr:colOff>127000</xdr:colOff>
      <xdr:row>78</xdr:row>
      <xdr:rowOff>159283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938250" y="12875971"/>
          <a:ext cx="762000" cy="1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4744700" y="1224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649450" y="1238585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10998</xdr:rowOff>
    </xdr:from>
    <xdr:to>
      <xdr:col>81</xdr:col>
      <xdr:colOff>50800</xdr:colOff>
      <xdr:row>78</xdr:row>
      <xdr:rowOff>159283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144500" y="12730048"/>
          <a:ext cx="793750" cy="3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887450" y="12477445"/>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709161" y="1225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10998</xdr:rowOff>
    </xdr:from>
    <xdr:to>
      <xdr:col>76</xdr:col>
      <xdr:colOff>114300</xdr:colOff>
      <xdr:row>78</xdr:row>
      <xdr:rowOff>84798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344400" y="12730048"/>
          <a:ext cx="800100" cy="2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093700" y="12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896361" y="122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84798</xdr:rowOff>
    </xdr:from>
    <xdr:to>
      <xdr:col>71</xdr:col>
      <xdr:colOff>177800</xdr:colOff>
      <xdr:row>78</xdr:row>
      <xdr:rowOff>96152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1537950" y="12968948"/>
          <a:ext cx="80645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299950" y="123673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102611" y="121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1487150" y="12389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308861" y="1217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106121</xdr:rowOff>
    </xdr:from>
    <xdr:to>
      <xdr:col>85</xdr:col>
      <xdr:colOff>177800</xdr:colOff>
      <xdr:row>78</xdr:row>
      <xdr:rowOff>36271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649450" y="128251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84548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4744700" y="12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108483</xdr:rowOff>
    </xdr:from>
    <xdr:to>
      <xdr:col>81</xdr:col>
      <xdr:colOff>101600</xdr:colOff>
      <xdr:row>79</xdr:row>
      <xdr:rowOff>38633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887450" y="12992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29760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709161" y="1307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131648</xdr:rowOff>
    </xdr:from>
    <xdr:to>
      <xdr:col>76</xdr:col>
      <xdr:colOff>165100</xdr:colOff>
      <xdr:row>77</xdr:row>
      <xdr:rowOff>61798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093700" y="126855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52925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896361" y="127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33998</xdr:rowOff>
    </xdr:from>
    <xdr:to>
      <xdr:col>72</xdr:col>
      <xdr:colOff>38100</xdr:colOff>
      <xdr:row>78</xdr:row>
      <xdr:rowOff>135598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299950" y="129181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126725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02611" y="130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45352</xdr:rowOff>
    </xdr:from>
    <xdr:to>
      <xdr:col>67</xdr:col>
      <xdr:colOff>101600</xdr:colOff>
      <xdr:row>78</xdr:row>
      <xdr:rowOff>146952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1487150" y="129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138079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308861" y="130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73360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73360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73360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73360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698345" y="14962119"/>
          <a:ext cx="1269" cy="1314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4744700" y="1628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611350" y="16276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4744700" y="1474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611350" y="149621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3637</xdr:rowOff>
    </xdr:from>
    <xdr:to>
      <xdr:col>85</xdr:col>
      <xdr:colOff>127000</xdr:colOff>
      <xdr:row>96</xdr:row>
      <xdr:rowOff>75647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938250" y="15891337"/>
          <a:ext cx="762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4744700" y="15635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649450" y="157841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167818</xdr:rowOff>
    </xdr:from>
    <xdr:to>
      <xdr:col>81</xdr:col>
      <xdr:colOff>50800</xdr:colOff>
      <xdr:row>96</xdr:row>
      <xdr:rowOff>3637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144500" y="15884068"/>
          <a:ext cx="79375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887450" y="161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722428" y="162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167818</xdr:rowOff>
    </xdr:from>
    <xdr:to>
      <xdr:col>76</xdr:col>
      <xdr:colOff>114300</xdr:colOff>
      <xdr:row>96</xdr:row>
      <xdr:rowOff>6015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344400" y="15884068"/>
          <a:ext cx="8001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093700" y="1608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928678" y="1617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6015</xdr:rowOff>
    </xdr:from>
    <xdr:to>
      <xdr:col>71</xdr:col>
      <xdr:colOff>177800</xdr:colOff>
      <xdr:row>96</xdr:row>
      <xdr:rowOff>42453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1537950" y="15893715"/>
          <a:ext cx="80645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299950" y="161198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134928" y="1621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1487150" y="160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322128" y="161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24847</xdr:rowOff>
    </xdr:from>
    <xdr:to>
      <xdr:col>85</xdr:col>
      <xdr:colOff>177800</xdr:colOff>
      <xdr:row>96</xdr:row>
      <xdr:rowOff>126447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649450" y="1591254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3274</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4744700" y="1589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124287</xdr:rowOff>
    </xdr:from>
    <xdr:to>
      <xdr:col>81</xdr:col>
      <xdr:colOff>101600</xdr:colOff>
      <xdr:row>96</xdr:row>
      <xdr:rowOff>54437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887450" y="158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70964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709161" y="1561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117018</xdr:rowOff>
    </xdr:from>
    <xdr:to>
      <xdr:col>76</xdr:col>
      <xdr:colOff>165100</xdr:colOff>
      <xdr:row>96</xdr:row>
      <xdr:rowOff>47168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093700" y="158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63695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896361" y="156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126665</xdr:rowOff>
    </xdr:from>
    <xdr:to>
      <xdr:col>72</xdr:col>
      <xdr:colOff>38100</xdr:colOff>
      <xdr:row>96</xdr:row>
      <xdr:rowOff>56815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299950" y="15842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73342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102611" y="156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163103</xdr:rowOff>
    </xdr:from>
    <xdr:to>
      <xdr:col>67</xdr:col>
      <xdr:colOff>101600</xdr:colOff>
      <xdr:row>96</xdr:row>
      <xdr:rowOff>93253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1487150" y="1587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109780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1322128" y="156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60491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19949795" y="50502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0002500" y="483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881850" y="50502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128270</xdr:rowOff>
    </xdr:from>
    <xdr:to>
      <xdr:col>116</xdr:col>
      <xdr:colOff>63500</xdr:colOff>
      <xdr:row>33</xdr:row>
      <xdr:rowOff>78740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202400" y="5417820"/>
          <a:ext cx="7493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59707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0002500" y="5844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900900" y="586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78740</xdr:rowOff>
    </xdr:from>
    <xdr:to>
      <xdr:col>111</xdr:col>
      <xdr:colOff>177800</xdr:colOff>
      <xdr:row>34</xdr:row>
      <xdr:rowOff>254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395950" y="5533390"/>
          <a:ext cx="80645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157950" y="57673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68851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992928" y="585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168275</xdr:rowOff>
    </xdr:from>
    <xdr:to>
      <xdr:col>107</xdr:col>
      <xdr:colOff>50800</xdr:colOff>
      <xdr:row>34</xdr:row>
      <xdr:rowOff>254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7602200" y="5616575"/>
          <a:ext cx="79375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345150" y="5700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2176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180128" y="578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168275</xdr:rowOff>
    </xdr:from>
    <xdr:to>
      <xdr:col>102</xdr:col>
      <xdr:colOff>114300</xdr:colOff>
      <xdr:row>34</xdr:row>
      <xdr:rowOff>635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6802100" y="561657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7551400" y="5700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386378" y="578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6757650" y="56214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94378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6592628" y="57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77470</xdr:rowOff>
    </xdr:from>
    <xdr:to>
      <xdr:col>116</xdr:col>
      <xdr:colOff>114300</xdr:colOff>
      <xdr:row>33</xdr:row>
      <xdr:rowOff>7620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900900" y="5367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100347</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0002500"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27940</xdr:rowOff>
    </xdr:from>
    <xdr:to>
      <xdr:col>112</xdr:col>
      <xdr:colOff>38100</xdr:colOff>
      <xdr:row>33</xdr:row>
      <xdr:rowOff>129540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157950" y="5482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146067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9929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120904</xdr:rowOff>
    </xdr:from>
    <xdr:to>
      <xdr:col>107</xdr:col>
      <xdr:colOff>101600</xdr:colOff>
      <xdr:row>34</xdr:row>
      <xdr:rowOff>51054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345150" y="55755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67581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180128" y="535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117475</xdr:rowOff>
    </xdr:from>
    <xdr:to>
      <xdr:col>102</xdr:col>
      <xdr:colOff>165100</xdr:colOff>
      <xdr:row>34</xdr:row>
      <xdr:rowOff>47625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7551400" y="5572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64152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386378" y="535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121285</xdr:rowOff>
    </xdr:from>
    <xdr:to>
      <xdr:col>98</xdr:col>
      <xdr:colOff>38100</xdr:colOff>
      <xdr:row>34</xdr:row>
      <xdr:rowOff>51435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6757650" y="55759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67962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6592628" y="535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4592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62485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4592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5985051" y="9141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64592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9399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9399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399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949795" y="8289914"/>
          <a:ext cx="1269" cy="1429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0002500" y="972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881850" y="9719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0002500" y="807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881850" y="8289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95233</xdr:rowOff>
    </xdr:from>
    <xdr:to>
      <xdr:col>116</xdr:col>
      <xdr:colOff>63500</xdr:colOff>
      <xdr:row>58</xdr:row>
      <xdr:rowOff>95717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202400" y="9677383"/>
          <a:ext cx="7493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0002500" y="9182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900900" y="9324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95114</xdr:rowOff>
    </xdr:from>
    <xdr:to>
      <xdr:col>111</xdr:col>
      <xdr:colOff>177800</xdr:colOff>
      <xdr:row>58</xdr:row>
      <xdr:rowOff>95233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395950" y="9677264"/>
          <a:ext cx="80645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157950" y="9327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960611" y="91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94383</xdr:rowOff>
    </xdr:from>
    <xdr:to>
      <xdr:col>107</xdr:col>
      <xdr:colOff>50800</xdr:colOff>
      <xdr:row>58</xdr:row>
      <xdr:rowOff>95114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602200" y="9676533"/>
          <a:ext cx="79375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345150" y="9491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166861" y="92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55666</xdr:rowOff>
    </xdr:from>
    <xdr:to>
      <xdr:col>102</xdr:col>
      <xdr:colOff>114300</xdr:colOff>
      <xdr:row>58</xdr:row>
      <xdr:rowOff>94383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6802100" y="9637816"/>
          <a:ext cx="800100" cy="3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7551400" y="9486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354061" y="92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6757650" y="946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6560311" y="92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44917</xdr:rowOff>
    </xdr:from>
    <xdr:to>
      <xdr:col>116</xdr:col>
      <xdr:colOff>114300</xdr:colOff>
      <xdr:row>58</xdr:row>
      <xdr:rowOff>146517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900900" y="96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131294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0002500" y="95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44433</xdr:rowOff>
    </xdr:from>
    <xdr:to>
      <xdr:col>112</xdr:col>
      <xdr:colOff>38100</xdr:colOff>
      <xdr:row>58</xdr:row>
      <xdr:rowOff>146033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157950" y="96265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137160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992928" y="97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44314</xdr:rowOff>
    </xdr:from>
    <xdr:to>
      <xdr:col>107</xdr:col>
      <xdr:colOff>101600</xdr:colOff>
      <xdr:row>58</xdr:row>
      <xdr:rowOff>145914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345150" y="96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137041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180128" y="971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43583</xdr:rowOff>
    </xdr:from>
    <xdr:to>
      <xdr:col>102</xdr:col>
      <xdr:colOff>165100</xdr:colOff>
      <xdr:row>58</xdr:row>
      <xdr:rowOff>145183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7551400" y="96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386378" y="971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4866</xdr:rowOff>
    </xdr:from>
    <xdr:to>
      <xdr:col>98</xdr:col>
      <xdr:colOff>38100</xdr:colOff>
      <xdr:row>58</xdr:row>
      <xdr:rowOff>106466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6757650" y="9587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97593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6592628" y="967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64592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598505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4592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59850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9850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850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850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850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949795" y="11678133"/>
          <a:ext cx="1269" cy="12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0002500" y="128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9881850" y="1288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0002500" y="11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881850" y="11678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128918</xdr:rowOff>
    </xdr:from>
    <xdr:to>
      <xdr:col>116</xdr:col>
      <xdr:colOff>63500</xdr:colOff>
      <xdr:row>74</xdr:row>
      <xdr:rowOff>141186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202400" y="12352668"/>
          <a:ext cx="7493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0002500" y="1239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9900900" y="12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141186</xdr:rowOff>
    </xdr:from>
    <xdr:to>
      <xdr:col>111</xdr:col>
      <xdr:colOff>177800</xdr:colOff>
      <xdr:row>75</xdr:row>
      <xdr:rowOff>7721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395950" y="12364936"/>
          <a:ext cx="80645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157950" y="124577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960611" y="125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7721</xdr:rowOff>
    </xdr:from>
    <xdr:to>
      <xdr:col>107</xdr:col>
      <xdr:colOff>50800</xdr:colOff>
      <xdr:row>75</xdr:row>
      <xdr:rowOff>23800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7602200" y="12396571"/>
          <a:ext cx="79375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345150" y="12450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166861" y="125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23800</xdr:rowOff>
    </xdr:from>
    <xdr:to>
      <xdr:col>102</xdr:col>
      <xdr:colOff>114300</xdr:colOff>
      <xdr:row>75</xdr:row>
      <xdr:rowOff>84455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6802100" y="12412650"/>
          <a:ext cx="8001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7551400" y="12493790"/>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354061" y="125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6757650" y="12506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6560311" y="125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78118</xdr:rowOff>
    </xdr:from>
    <xdr:to>
      <xdr:col>116</xdr:col>
      <xdr:colOff>114300</xdr:colOff>
      <xdr:row>75</xdr:row>
      <xdr:rowOff>8268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900900" y="12301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100995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0002500" y="121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90386</xdr:rowOff>
    </xdr:from>
    <xdr:to>
      <xdr:col>112</xdr:col>
      <xdr:colOff>38100</xdr:colOff>
      <xdr:row>75</xdr:row>
      <xdr:rowOff>20536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157950" y="12314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37063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960611" y="120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128371</xdr:rowOff>
    </xdr:from>
    <xdr:to>
      <xdr:col>107</xdr:col>
      <xdr:colOff>101600</xdr:colOff>
      <xdr:row>75</xdr:row>
      <xdr:rowOff>58521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345150" y="123521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75048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166861" y="121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144450</xdr:rowOff>
    </xdr:from>
    <xdr:to>
      <xdr:col>102</xdr:col>
      <xdr:colOff>165100</xdr:colOff>
      <xdr:row>75</xdr:row>
      <xdr:rowOff>74600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7551400" y="1236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91127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7354061" y="121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33655</xdr:rowOff>
    </xdr:from>
    <xdr:to>
      <xdr:col>98</xdr:col>
      <xdr:colOff>38100</xdr:colOff>
      <xdr:row>75</xdr:row>
      <xdr:rowOff>135255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6757650" y="12422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151782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6560311" y="12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574,357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117,321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決算全体でみると、前年度と比べて約６億円増の約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新型コロナウイルス感染症対応等に係る時間外手当の増、定年退職者の増加等による退職手当の増などが主な要因である。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31,988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決算全体でみると、前年度と比べて約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億円減の約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億円の皆減などが主な要因である。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71,897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決算全体でみると、前年度と比べて約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熊本西環状道路の道路改築工事の約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や国産農畜産物供給力強靱化事業の約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173,316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決算全体でみると、前年度と比べて約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子育て世帯への給付金関連事業の約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億円の増や障害者自立支援給付費の約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731,722
725,630
390.32
430,551,321
420,269,419
6,672,608
208,961,462
499,990,561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46874" y="67221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46874" y="640825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7577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176395" y="5177608"/>
          <a:ext cx="1270" cy="139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229100" y="657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6568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229100" y="49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108450" y="5177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108676</xdr:rowOff>
    </xdr:from>
    <xdr:to>
      <xdr:col>24</xdr:col>
      <xdr:colOff>63500</xdr:colOff>
      <xdr:row>33</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429000" y="5563326"/>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229100" y="595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127500" y="597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90714</xdr:rowOff>
    </xdr:from>
    <xdr:to>
      <xdr:col>19</xdr:col>
      <xdr:colOff>177800</xdr:colOff>
      <xdr:row>33</xdr:row>
      <xdr:rowOff>108676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622550" y="5545364"/>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384550" y="5981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219528"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167458</xdr:rowOff>
    </xdr:from>
    <xdr:to>
      <xdr:col>15</xdr:col>
      <xdr:colOff>50800</xdr:colOff>
      <xdr:row>33</xdr:row>
      <xdr:rowOff>90714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828800" y="5457008"/>
          <a:ext cx="79375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571750" y="5947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406728" y="603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167458</xdr:rowOff>
    </xdr:from>
    <xdr:to>
      <xdr:col>10</xdr:col>
      <xdr:colOff>114300</xdr:colOff>
      <xdr:row>33</xdr:row>
      <xdr:rowOff>56424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028700" y="5457008"/>
          <a:ext cx="80010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778000" y="59260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612978" y="60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984250" y="59129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19228" y="59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88900</xdr:rowOff>
    </xdr:from>
    <xdr:to>
      <xdr:col>24</xdr:col>
      <xdr:colOff>114300</xdr:colOff>
      <xdr:row>34</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127500" y="554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2291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57876</xdr:rowOff>
    </xdr:from>
    <xdr:to>
      <xdr:col>20</xdr:col>
      <xdr:colOff>38100</xdr:colOff>
      <xdr:row>33</xdr:row>
      <xdr:rowOff>159476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384550" y="55125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4553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219528" y="52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39914</xdr:rowOff>
    </xdr:from>
    <xdr:to>
      <xdr:col>15</xdr:col>
      <xdr:colOff>101600</xdr:colOff>
      <xdr:row>33</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571750" y="54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158041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406728" y="52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116658</xdr:rowOff>
    </xdr:from>
    <xdr:to>
      <xdr:col>10</xdr:col>
      <xdr:colOff>165100</xdr:colOff>
      <xdr:row>33</xdr:row>
      <xdr:rowOff>46808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778000" y="5406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63335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612978" y="51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5624</xdr:rowOff>
    </xdr:from>
    <xdr:to>
      <xdr:col>6</xdr:col>
      <xdr:colOff>38100</xdr:colOff>
      <xdr:row>33</xdr:row>
      <xdr:rowOff>107224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984250" y="54602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123751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19228" y="52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176395" y="9419234"/>
          <a:ext cx="1270" cy="36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229100" y="97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108450" y="9780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229100" y="92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108450" y="9419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12306</xdr:rowOff>
    </xdr:from>
    <xdr:to>
      <xdr:col>24</xdr:col>
      <xdr:colOff>63500</xdr:colOff>
      <xdr:row>58</xdr:row>
      <xdr:rowOff>62026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429000" y="8438756"/>
          <a:ext cx="749300" cy="1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229100" y="958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127500" y="96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12306</xdr:rowOff>
    </xdr:from>
    <xdr:to>
      <xdr:col>19</xdr:col>
      <xdr:colOff>177800</xdr:colOff>
      <xdr:row>58</xdr:row>
      <xdr:rowOff>33757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622550" y="8438756"/>
          <a:ext cx="806450" cy="117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384550" y="84899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1548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33757</xdr:rowOff>
    </xdr:from>
    <xdr:to>
      <xdr:col>15</xdr:col>
      <xdr:colOff>50800</xdr:colOff>
      <xdr:row>58</xdr:row>
      <xdr:rowOff>69418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828800" y="9615907"/>
          <a:ext cx="79375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571750" y="96917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30916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393461" y="9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69418</xdr:rowOff>
    </xdr:from>
    <xdr:to>
      <xdr:col>10</xdr:col>
      <xdr:colOff>114300</xdr:colOff>
      <xdr:row>58</xdr:row>
      <xdr:rowOff>99809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028700" y="9651568"/>
          <a:ext cx="8001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778000" y="9706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580661" y="97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984250" y="9731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786911" y="98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11226</xdr:rowOff>
    </xdr:from>
    <xdr:to>
      <xdr:col>24</xdr:col>
      <xdr:colOff>114300</xdr:colOff>
      <xdr:row>58</xdr:row>
      <xdr:rowOff>112826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127500" y="95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34103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229100" y="94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132956</xdr:rowOff>
    </xdr:from>
    <xdr:to>
      <xdr:col>20</xdr:col>
      <xdr:colOff>38100</xdr:colOff>
      <xdr:row>51</xdr:row>
      <xdr:rowOff>63106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384550" y="83943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79633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154895" y="817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154407</xdr:rowOff>
    </xdr:from>
    <xdr:to>
      <xdr:col>15</xdr:col>
      <xdr:colOff>101600</xdr:colOff>
      <xdr:row>58</xdr:row>
      <xdr:rowOff>84557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571750" y="9571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101084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393461" y="93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18618</xdr:rowOff>
    </xdr:from>
    <xdr:to>
      <xdr:col>10</xdr:col>
      <xdr:colOff>165100</xdr:colOff>
      <xdr:row>58</xdr:row>
      <xdr:rowOff>120218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778000" y="96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136745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580661" y="93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49009</xdr:rowOff>
    </xdr:from>
    <xdr:to>
      <xdr:col>6</xdr:col>
      <xdr:colOff>38100</xdr:colOff>
      <xdr:row>58</xdr:row>
      <xdr:rowOff>150609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984250" y="96311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167136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69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2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685800" y="1318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4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685800" y="12909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77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685800" y="1263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00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685800" y="1208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4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685800" y="11811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67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685800" y="1153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39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176395" y="11693849"/>
          <a:ext cx="1270" cy="135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229100" y="1304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108450" y="130523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229100" y="1147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108450" y="116938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104867</xdr:rowOff>
    </xdr:from>
    <xdr:to>
      <xdr:col>24</xdr:col>
      <xdr:colOff>63500</xdr:colOff>
      <xdr:row>77</xdr:row>
      <xdr:rowOff>57014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429000" y="12493717"/>
          <a:ext cx="749300" cy="28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74877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229100" y="12298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127500" y="12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57014</xdr:rowOff>
    </xdr:from>
    <xdr:to>
      <xdr:col>19</xdr:col>
      <xdr:colOff>177800</xdr:colOff>
      <xdr:row>77</xdr:row>
      <xdr:rowOff>118011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622550" y="12776064"/>
          <a:ext cx="80645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384550" y="126856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78335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154895" y="1246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94695</xdr:rowOff>
    </xdr:from>
    <xdr:to>
      <xdr:col>15</xdr:col>
      <xdr:colOff>50800</xdr:colOff>
      <xdr:row>77</xdr:row>
      <xdr:rowOff>118011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828800" y="12813745"/>
          <a:ext cx="79375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571750" y="127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142457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361145" y="1253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150064</xdr:rowOff>
    </xdr:from>
    <xdr:to>
      <xdr:col>10</xdr:col>
      <xdr:colOff>114300</xdr:colOff>
      <xdr:row>77</xdr:row>
      <xdr:rowOff>94695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028700" y="12704014"/>
          <a:ext cx="800100" cy="10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778000" y="12800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548345" y="128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984250" y="127916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754595" y="1288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54067</xdr:rowOff>
    </xdr:from>
    <xdr:to>
      <xdr:col>24</xdr:col>
      <xdr:colOff>114300</xdr:colOff>
      <xdr:row>75</xdr:row>
      <xdr:rowOff>155668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127500" y="12442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32494</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229100" y="124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6214</xdr:rowOff>
    </xdr:from>
    <xdr:to>
      <xdr:col>20</xdr:col>
      <xdr:colOff>38100</xdr:colOff>
      <xdr:row>77</xdr:row>
      <xdr:rowOff>107814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384550" y="127252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98941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154895" y="128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67211</xdr:rowOff>
    </xdr:from>
    <xdr:to>
      <xdr:col>15</xdr:col>
      <xdr:colOff>101600</xdr:colOff>
      <xdr:row>77</xdr:row>
      <xdr:rowOff>168811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571750" y="127862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159938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361145" y="1287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43895</xdr:rowOff>
    </xdr:from>
    <xdr:to>
      <xdr:col>10</xdr:col>
      <xdr:colOff>165100</xdr:colOff>
      <xdr:row>77</xdr:row>
      <xdr:rowOff>145495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778000" y="127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162022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548345" y="1255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99264</xdr:rowOff>
    </xdr:from>
    <xdr:to>
      <xdr:col>6</xdr:col>
      <xdr:colOff>38100</xdr:colOff>
      <xdr:row>77</xdr:row>
      <xdr:rowOff>29414</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984250" y="126532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45940</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54595" y="1243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1165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1165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1165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1165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176395" y="15019657"/>
          <a:ext cx="1270" cy="83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229100" y="158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108450" y="15850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229100" y="148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108450" y="1501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134282</xdr:rowOff>
    </xdr:from>
    <xdr:to>
      <xdr:col>24</xdr:col>
      <xdr:colOff>63500</xdr:colOff>
      <xdr:row>97</xdr:row>
      <xdr:rowOff>97112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429000" y="15850532"/>
          <a:ext cx="749300" cy="3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229100" y="15403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127500" y="1555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97112</xdr:rowOff>
    </xdr:from>
    <xdr:to>
      <xdr:col>19</xdr:col>
      <xdr:colOff>177800</xdr:colOff>
      <xdr:row>98</xdr:row>
      <xdr:rowOff>26772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622550" y="16156262"/>
          <a:ext cx="80645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384550" y="159107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187211" y="156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147199</xdr:rowOff>
    </xdr:from>
    <xdr:to>
      <xdr:col>15</xdr:col>
      <xdr:colOff>50800</xdr:colOff>
      <xdr:row>98</xdr:row>
      <xdr:rowOff>26772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828800" y="16206349"/>
          <a:ext cx="79375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571750" y="1596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393461" y="157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9672</xdr:rowOff>
    </xdr:from>
    <xdr:to>
      <xdr:col>10</xdr:col>
      <xdr:colOff>114300</xdr:colOff>
      <xdr:row>97</xdr:row>
      <xdr:rowOff>147199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028700" y="15383022"/>
          <a:ext cx="800100" cy="82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778000" y="15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580661" y="15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984250" y="16008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41747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786911" y="161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83482</xdr:rowOff>
    </xdr:from>
    <xdr:to>
      <xdr:col>24</xdr:col>
      <xdr:colOff>114300</xdr:colOff>
      <xdr:row>96</xdr:row>
      <xdr:rowOff>13632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127500" y="157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169859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229100" y="157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46312</xdr:rowOff>
    </xdr:from>
    <xdr:to>
      <xdr:col>20</xdr:col>
      <xdr:colOff>38100</xdr:colOff>
      <xdr:row>97</xdr:row>
      <xdr:rowOff>147912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384550" y="161054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139039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187211" y="161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147422</xdr:rowOff>
    </xdr:from>
    <xdr:to>
      <xdr:col>15</xdr:col>
      <xdr:colOff>101600</xdr:colOff>
      <xdr:row>98</xdr:row>
      <xdr:rowOff>77572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571750" y="162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393461" y="162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96399</xdr:rowOff>
    </xdr:from>
    <xdr:to>
      <xdr:col>10</xdr:col>
      <xdr:colOff>165100</xdr:colOff>
      <xdr:row>98</xdr:row>
      <xdr:rowOff>26549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778000" y="161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17676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580661" y="162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130322</xdr:rowOff>
    </xdr:from>
    <xdr:to>
      <xdr:col>6</xdr:col>
      <xdr:colOff>38100</xdr:colOff>
      <xdr:row>93</xdr:row>
      <xdr:rowOff>60472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984250" y="15332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76999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786911" y="151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6173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5272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427845" y="5108956"/>
          <a:ext cx="127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9480550" y="6476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359900" y="6472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9480550" y="48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359900" y="5108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69596</xdr:rowOff>
    </xdr:from>
    <xdr:to>
      <xdr:col>55</xdr:col>
      <xdr:colOff>0</xdr:colOff>
      <xdr:row>37</xdr:row>
      <xdr:rowOff>91694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686800" y="6184646"/>
          <a:ext cx="74295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9480550" y="6006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398000" y="61483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69596</xdr:rowOff>
    </xdr:from>
    <xdr:to>
      <xdr:col>50</xdr:col>
      <xdr:colOff>114300</xdr:colOff>
      <xdr:row>37</xdr:row>
      <xdr:rowOff>108458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86700" y="6184646"/>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360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6567" y="62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40640</xdr:rowOff>
    </xdr:from>
    <xdr:to>
      <xdr:col>45</xdr:col>
      <xdr:colOff>177800</xdr:colOff>
      <xdr:row>37</xdr:row>
      <xdr:rowOff>108458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080250" y="6155690"/>
          <a:ext cx="80645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42250" y="61833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716467" y="62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4826</xdr:rowOff>
    </xdr:from>
    <xdr:to>
      <xdr:col>41</xdr:col>
      <xdr:colOff>50800</xdr:colOff>
      <xdr:row>37</xdr:row>
      <xdr:rowOff>40640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286500" y="6119876"/>
          <a:ext cx="79375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029450" y="617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910017" y="62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235700" y="614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116267" y="62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40894</xdr:rowOff>
    </xdr:from>
    <xdr:to>
      <xdr:col>55</xdr:col>
      <xdr:colOff>50800</xdr:colOff>
      <xdr:row>37</xdr:row>
      <xdr:rowOff>142494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398000" y="61559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19321</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9480550" y="613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18796</xdr:rowOff>
    </xdr:from>
    <xdr:to>
      <xdr:col>50</xdr:col>
      <xdr:colOff>165100</xdr:colOff>
      <xdr:row>37</xdr:row>
      <xdr:rowOff>120396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36000" y="613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136923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6567" y="592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57658</xdr:rowOff>
    </xdr:from>
    <xdr:to>
      <xdr:col>46</xdr:col>
      <xdr:colOff>38100</xdr:colOff>
      <xdr:row>37</xdr:row>
      <xdr:rowOff>159258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42250" y="6172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16467" y="595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161290</xdr:rowOff>
    </xdr:from>
    <xdr:to>
      <xdr:col>41</xdr:col>
      <xdr:colOff>101600</xdr:colOff>
      <xdr:row>37</xdr:row>
      <xdr:rowOff>91440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029450" y="6111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107967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910017" y="5892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125476</xdr:rowOff>
    </xdr:from>
    <xdr:to>
      <xdr:col>36</xdr:col>
      <xdr:colOff>165100</xdr:colOff>
      <xdr:row>37</xdr:row>
      <xdr:rowOff>55626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235700" y="6075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72153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116267" y="585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5272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527221" y="891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527221" y="8557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4821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4821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427845" y="8409305"/>
          <a:ext cx="1270" cy="1377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9480550" y="9790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359900" y="9787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9480550" y="819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359900" y="8409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147955</xdr:rowOff>
    </xdr:from>
    <xdr:to>
      <xdr:col>55</xdr:col>
      <xdr:colOff>0</xdr:colOff>
      <xdr:row>54</xdr:row>
      <xdr:rowOff>11684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686800" y="8409305"/>
          <a:ext cx="742950" cy="5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30878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9480550" y="9447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398000" y="94695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77978</xdr:rowOff>
    </xdr:from>
    <xdr:to>
      <xdr:col>50</xdr:col>
      <xdr:colOff>114300</xdr:colOff>
      <xdr:row>54</xdr:row>
      <xdr:rowOff>11684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86700" y="8834628"/>
          <a:ext cx="8001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36000" y="94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70978" y="95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31496</xdr:rowOff>
    </xdr:from>
    <xdr:to>
      <xdr:col>45</xdr:col>
      <xdr:colOff>177800</xdr:colOff>
      <xdr:row>53</xdr:row>
      <xdr:rowOff>77978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080250" y="8623046"/>
          <a:ext cx="80645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42250" y="94755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7228" y="956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128270</xdr:rowOff>
    </xdr:from>
    <xdr:to>
      <xdr:col>41</xdr:col>
      <xdr:colOff>50800</xdr:colOff>
      <xdr:row>52</xdr:row>
      <xdr:rowOff>31496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286500" y="8224520"/>
          <a:ext cx="793750" cy="3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029450" y="9488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164355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864428" y="958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235700" y="94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142384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070678" y="955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97155</xdr:rowOff>
    </xdr:from>
    <xdr:to>
      <xdr:col>55</xdr:col>
      <xdr:colOff>50800</xdr:colOff>
      <xdr:row>51</xdr:row>
      <xdr:rowOff>27305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398000" y="8358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50182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9480550" y="831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132334</xdr:rowOff>
    </xdr:from>
    <xdr:to>
      <xdr:col>50</xdr:col>
      <xdr:colOff>165100</xdr:colOff>
      <xdr:row>54</xdr:row>
      <xdr:rowOff>62484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36000" y="8888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52</xdr:row>
      <xdr:rowOff>79011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70978" y="867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27178</xdr:rowOff>
    </xdr:from>
    <xdr:to>
      <xdr:col>46</xdr:col>
      <xdr:colOff>38100</xdr:colOff>
      <xdr:row>53</xdr:row>
      <xdr:rowOff>128778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42250" y="8783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145305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7228" y="857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152146</xdr:rowOff>
    </xdr:from>
    <xdr:to>
      <xdr:col>41</xdr:col>
      <xdr:colOff>101600</xdr:colOff>
      <xdr:row>52</xdr:row>
      <xdr:rowOff>82296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029450" y="85785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98823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864428" y="836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77470</xdr:rowOff>
    </xdr:from>
    <xdr:to>
      <xdr:col>36</xdr:col>
      <xdr:colOff>165100</xdr:colOff>
      <xdr:row>50</xdr:row>
      <xdr:rowOff>7620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235700" y="8173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24147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38361" y="795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4821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41803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41803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427845" y="11818765"/>
          <a:ext cx="1270" cy="1246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9480550" y="130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359900" y="130651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9480550" y="1160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359900" y="11818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73611</xdr:rowOff>
    </xdr:from>
    <xdr:to>
      <xdr:col>55</xdr:col>
      <xdr:colOff>0</xdr:colOff>
      <xdr:row>78</xdr:row>
      <xdr:rowOff>82153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686800" y="12957761"/>
          <a:ext cx="74295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9480550" y="12537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398000" y="12680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153515</xdr:rowOff>
    </xdr:from>
    <xdr:to>
      <xdr:col>50</xdr:col>
      <xdr:colOff>114300</xdr:colOff>
      <xdr:row>78</xdr:row>
      <xdr:rowOff>73611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86700" y="12872565"/>
          <a:ext cx="800100" cy="8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36000" y="12700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38661" y="1248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153515</xdr:rowOff>
    </xdr:from>
    <xdr:to>
      <xdr:col>45</xdr:col>
      <xdr:colOff>177800</xdr:colOff>
      <xdr:row>78</xdr:row>
      <xdr:rowOff>60376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080250" y="12872565"/>
          <a:ext cx="806450" cy="7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42250" y="12874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44911" y="1296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60376</xdr:rowOff>
    </xdr:from>
    <xdr:to>
      <xdr:col>41</xdr:col>
      <xdr:colOff>50800</xdr:colOff>
      <xdr:row>78</xdr:row>
      <xdr:rowOff>113182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286500" y="12944526"/>
          <a:ext cx="79375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029450" y="12882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851161" y="1266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235700" y="128755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038361" y="126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31353</xdr:rowOff>
    </xdr:from>
    <xdr:to>
      <xdr:col>55</xdr:col>
      <xdr:colOff>50800</xdr:colOff>
      <xdr:row>78</xdr:row>
      <xdr:rowOff>132953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398000" y="129155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117730</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9480550" y="128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22811</xdr:rowOff>
    </xdr:from>
    <xdr:to>
      <xdr:col>50</xdr:col>
      <xdr:colOff>165100</xdr:colOff>
      <xdr:row>78</xdr:row>
      <xdr:rowOff>124411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36000" y="129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115538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38661" y="129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102715</xdr:rowOff>
    </xdr:from>
    <xdr:to>
      <xdr:col>46</xdr:col>
      <xdr:colOff>38100</xdr:colOff>
      <xdr:row>78</xdr:row>
      <xdr:rowOff>32865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42250" y="12821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49392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44911" y="1260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9576</xdr:rowOff>
    </xdr:from>
    <xdr:to>
      <xdr:col>41</xdr:col>
      <xdr:colOff>101600</xdr:colOff>
      <xdr:row>78</xdr:row>
      <xdr:rowOff>111176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029450" y="128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102303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851161" y="129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62382</xdr:rowOff>
    </xdr:from>
    <xdr:to>
      <xdr:col>36</xdr:col>
      <xdr:colOff>165100</xdr:colOff>
      <xdr:row>78</xdr:row>
      <xdr:rowOff>163982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235700" y="129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155109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38361" y="130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4821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4821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427845" y="15027681"/>
          <a:ext cx="1270" cy="117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9480550" y="162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359900" y="16198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9480550" y="148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359900" y="150276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73558</xdr:rowOff>
    </xdr:from>
    <xdr:to>
      <xdr:col>55</xdr:col>
      <xdr:colOff>0</xdr:colOff>
      <xdr:row>94</xdr:row>
      <xdr:rowOff>49688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686800" y="15446908"/>
          <a:ext cx="742950" cy="1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9480550" y="1544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398000" y="15468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35268</xdr:rowOff>
    </xdr:from>
    <xdr:to>
      <xdr:col>50</xdr:col>
      <xdr:colOff>114300</xdr:colOff>
      <xdr:row>94</xdr:row>
      <xdr:rowOff>49688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86700" y="15408618"/>
          <a:ext cx="800100" cy="18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36000" y="1556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38661" y="1565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35268</xdr:rowOff>
    </xdr:from>
    <xdr:to>
      <xdr:col>45</xdr:col>
      <xdr:colOff>177800</xdr:colOff>
      <xdr:row>93</xdr:row>
      <xdr:rowOff>152597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080250" y="15408618"/>
          <a:ext cx="806450" cy="11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42250" y="15583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44911" y="156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152597</xdr:rowOff>
    </xdr:from>
    <xdr:to>
      <xdr:col>41</xdr:col>
      <xdr:colOff>50800</xdr:colOff>
      <xdr:row>94</xdr:row>
      <xdr:rowOff>149910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286500" y="15525947"/>
          <a:ext cx="793750" cy="1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029450" y="15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851161" y="15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235700" y="1557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038361" y="1534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22758</xdr:rowOff>
    </xdr:from>
    <xdr:to>
      <xdr:col>55</xdr:col>
      <xdr:colOff>50800</xdr:colOff>
      <xdr:row>93</xdr:row>
      <xdr:rowOff>124358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398000" y="15396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45635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9480550" y="1524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170338</xdr:rowOff>
    </xdr:from>
    <xdr:to>
      <xdr:col>50</xdr:col>
      <xdr:colOff>165100</xdr:colOff>
      <xdr:row>94</xdr:row>
      <xdr:rowOff>100488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36000" y="155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117015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38661" y="1531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155918</xdr:rowOff>
    </xdr:from>
    <xdr:to>
      <xdr:col>46</xdr:col>
      <xdr:colOff>38100</xdr:colOff>
      <xdr:row>93</xdr:row>
      <xdr:rowOff>86068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42250" y="153578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102595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644911" y="151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101797</xdr:rowOff>
    </xdr:from>
    <xdr:to>
      <xdr:col>41</xdr:col>
      <xdr:colOff>101600</xdr:colOff>
      <xdr:row>94</xdr:row>
      <xdr:rowOff>31947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029450" y="154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48474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851161" y="1525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99110</xdr:rowOff>
    </xdr:from>
    <xdr:to>
      <xdr:col>36</xdr:col>
      <xdr:colOff>165100</xdr:colOff>
      <xdr:row>95</xdr:row>
      <xdr:rowOff>29260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235700" y="156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20387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038361" y="157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9772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65441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9772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6230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73360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59163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73360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1207750" y="56025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073360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1207750" y="5288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073360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1207750" y="4968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073360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698345" y="5018060"/>
          <a:ext cx="1269" cy="142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4744700" y="644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611350" y="64428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4744700" y="47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611350" y="5018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98715</xdr:rowOff>
    </xdr:from>
    <xdr:to>
      <xdr:col>85</xdr:col>
      <xdr:colOff>127000</xdr:colOff>
      <xdr:row>36</xdr:row>
      <xdr:rowOff>122065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938250" y="6048665"/>
          <a:ext cx="762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4744700" y="5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649450" y="57842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14950</xdr:rowOff>
    </xdr:from>
    <xdr:to>
      <xdr:col>81</xdr:col>
      <xdr:colOff>50800</xdr:colOff>
      <xdr:row>36</xdr:row>
      <xdr:rowOff>122065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144500" y="5634700"/>
          <a:ext cx="793750" cy="4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887450" y="581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709161" y="56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14950</xdr:rowOff>
    </xdr:from>
    <xdr:to>
      <xdr:col>76</xdr:col>
      <xdr:colOff>114300</xdr:colOff>
      <xdr:row>35</xdr:row>
      <xdr:rowOff>148027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344400" y="5634700"/>
          <a:ext cx="800100" cy="29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093700" y="5725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896361" y="58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148027</xdr:rowOff>
    </xdr:from>
    <xdr:to>
      <xdr:col>71</xdr:col>
      <xdr:colOff>177800</xdr:colOff>
      <xdr:row>37</xdr:row>
      <xdr:rowOff>6132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1537950" y="5932877"/>
          <a:ext cx="806450" cy="18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299950" y="583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102611" y="562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1487150" y="58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308861" y="560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47915</xdr:rowOff>
    </xdr:from>
    <xdr:to>
      <xdr:col>85</xdr:col>
      <xdr:colOff>177800</xdr:colOff>
      <xdr:row>36</xdr:row>
      <xdr:rowOff>149515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649450" y="59978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26342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4744700" y="59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71265</xdr:rowOff>
    </xdr:from>
    <xdr:to>
      <xdr:col>81</xdr:col>
      <xdr:colOff>101600</xdr:colOff>
      <xdr:row>37</xdr:row>
      <xdr:rowOff>1415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887450" y="6021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163992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709161" y="61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135600</xdr:rowOff>
    </xdr:from>
    <xdr:to>
      <xdr:col>76</xdr:col>
      <xdr:colOff>165100</xdr:colOff>
      <xdr:row>34</xdr:row>
      <xdr:rowOff>65750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093700" y="5590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82277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896361" y="53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97227</xdr:rowOff>
    </xdr:from>
    <xdr:to>
      <xdr:col>72</xdr:col>
      <xdr:colOff>38100</xdr:colOff>
      <xdr:row>36</xdr:row>
      <xdr:rowOff>27377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299950" y="58820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18504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02611" y="596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126782</xdr:rowOff>
    </xdr:from>
    <xdr:to>
      <xdr:col>67</xdr:col>
      <xdr:colOff>101600</xdr:colOff>
      <xdr:row>37</xdr:row>
      <xdr:rowOff>56932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1487150" y="60767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48059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308861" y="6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0733601" y="10024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073360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07336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073360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698345" y="8376133"/>
          <a:ext cx="1269" cy="148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4744700" y="986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611350" y="98632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4744700" y="815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611350" y="8376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163741</xdr:rowOff>
    </xdr:from>
    <xdr:to>
      <xdr:col>85</xdr:col>
      <xdr:colOff>127000</xdr:colOff>
      <xdr:row>53</xdr:row>
      <xdr:rowOff>144387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938250" y="8755291"/>
          <a:ext cx="762000" cy="1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4744700" y="9010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649450" y="90316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139662</xdr:rowOff>
    </xdr:from>
    <xdr:to>
      <xdr:col>81</xdr:col>
      <xdr:colOff>50800</xdr:colOff>
      <xdr:row>53</xdr:row>
      <xdr:rowOff>144387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144500" y="8896312"/>
          <a:ext cx="79375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887450" y="895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709161" y="90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139662</xdr:rowOff>
    </xdr:from>
    <xdr:to>
      <xdr:col>76</xdr:col>
      <xdr:colOff>114300</xdr:colOff>
      <xdr:row>55</xdr:row>
      <xdr:rowOff>46584</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344400" y="8896312"/>
          <a:ext cx="800100" cy="23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093700" y="9160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896361" y="92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143548</xdr:rowOff>
    </xdr:from>
    <xdr:to>
      <xdr:col>71</xdr:col>
      <xdr:colOff>177800</xdr:colOff>
      <xdr:row>55</xdr:row>
      <xdr:rowOff>46584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1537950" y="9065298"/>
          <a:ext cx="806450" cy="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299950" y="92651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102611" y="93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1487150" y="925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308861" y="93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112941</xdr:rowOff>
    </xdr:from>
    <xdr:to>
      <xdr:col>85</xdr:col>
      <xdr:colOff>177800</xdr:colOff>
      <xdr:row>53</xdr:row>
      <xdr:rowOff>43091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649450" y="87044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135818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4744700" y="85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93587</xdr:rowOff>
    </xdr:from>
    <xdr:to>
      <xdr:col>81</xdr:col>
      <xdr:colOff>101600</xdr:colOff>
      <xdr:row>54</xdr:row>
      <xdr:rowOff>23737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887450" y="88502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40264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709161" y="863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88862</xdr:rowOff>
    </xdr:from>
    <xdr:to>
      <xdr:col>76</xdr:col>
      <xdr:colOff>165100</xdr:colOff>
      <xdr:row>54</xdr:row>
      <xdr:rowOff>19012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093700" y="88455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35539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896361" y="86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167234</xdr:rowOff>
    </xdr:from>
    <xdr:to>
      <xdr:col>72</xdr:col>
      <xdr:colOff>38100</xdr:colOff>
      <xdr:row>55</xdr:row>
      <xdr:rowOff>97384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299950" y="9088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113911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02611" y="887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92748</xdr:rowOff>
    </xdr:from>
    <xdr:to>
      <xdr:col>67</xdr:col>
      <xdr:colOff>101600</xdr:colOff>
      <xdr:row>55</xdr:row>
      <xdr:rowOff>22898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1487150" y="90144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39425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308861" y="87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1207750" y="12909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0978014" y="12773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1207750" y="11811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0733601" y="11675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073360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24600</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698345" y="12578550"/>
          <a:ext cx="1269" cy="33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4744700" y="12913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611350" y="12909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142727</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4744700" y="123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24600</xdr:rowOff>
    </xdr:from>
    <xdr:to>
      <xdr:col>86</xdr:col>
      <xdr:colOff>25400</xdr:colOff>
      <xdr:row>76</xdr:row>
      <xdr:rowOff>24600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611350" y="12578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121012</xdr:rowOff>
    </xdr:from>
    <xdr:to>
      <xdr:col>85</xdr:col>
      <xdr:colOff>127000</xdr:colOff>
      <xdr:row>76</xdr:row>
      <xdr:rowOff>133641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938250" y="12509862"/>
          <a:ext cx="762000" cy="17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4744700" y="127900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649450" y="128116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29915</xdr:rowOff>
    </xdr:from>
    <xdr:to>
      <xdr:col>81</xdr:col>
      <xdr:colOff>50800</xdr:colOff>
      <xdr:row>75</xdr:row>
      <xdr:rowOff>121012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144500" y="12253665"/>
          <a:ext cx="793750" cy="2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69411</xdr:rowOff>
    </xdr:from>
    <xdr:to>
      <xdr:col>81</xdr:col>
      <xdr:colOff>101600</xdr:colOff>
      <xdr:row>77</xdr:row>
      <xdr:rowOff>171011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887450" y="127884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162138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722428" y="128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34658</xdr:rowOff>
    </xdr:from>
    <xdr:to>
      <xdr:col>76</xdr:col>
      <xdr:colOff>114300</xdr:colOff>
      <xdr:row>74</xdr:row>
      <xdr:rowOff>29915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344400" y="11928208"/>
          <a:ext cx="800100" cy="3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50667</xdr:rowOff>
    </xdr:from>
    <xdr:to>
      <xdr:col>76</xdr:col>
      <xdr:colOff>165100</xdr:colOff>
      <xdr:row>77</xdr:row>
      <xdr:rowOff>152267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093700" y="1276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143394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928678" y="1286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19514</xdr:rowOff>
    </xdr:from>
    <xdr:to>
      <xdr:col>71</xdr:col>
      <xdr:colOff>177800</xdr:colOff>
      <xdr:row>72</xdr:row>
      <xdr:rowOff>34658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1537950" y="11747964"/>
          <a:ext cx="806450" cy="18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63297</xdr:rowOff>
    </xdr:from>
    <xdr:to>
      <xdr:col>72</xdr:col>
      <xdr:colOff>38100</xdr:colOff>
      <xdr:row>77</xdr:row>
      <xdr:rowOff>164897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299950" y="12782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156024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134928" y="128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99588</xdr:rowOff>
    </xdr:from>
    <xdr:to>
      <xdr:col>67</xdr:col>
      <xdr:colOff>101600</xdr:colOff>
      <xdr:row>78</xdr:row>
      <xdr:rowOff>29738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1487150" y="12818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20865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367717" y="1290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82841</xdr:rowOff>
    </xdr:from>
    <xdr:to>
      <xdr:col>85</xdr:col>
      <xdr:colOff>177800</xdr:colOff>
      <xdr:row>77</xdr:row>
      <xdr:rowOff>12991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649450" y="126367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169218</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4744700" y="1255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70212</xdr:rowOff>
    </xdr:from>
    <xdr:to>
      <xdr:col>81</xdr:col>
      <xdr:colOff>101600</xdr:colOff>
      <xdr:row>76</xdr:row>
      <xdr:rowOff>363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887450" y="12459062"/>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16889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722428" y="1224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150565</xdr:rowOff>
    </xdr:from>
    <xdr:to>
      <xdr:col>76</xdr:col>
      <xdr:colOff>165100</xdr:colOff>
      <xdr:row>74</xdr:row>
      <xdr:rowOff>80715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093700" y="12209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97242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896361" y="119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155308</xdr:rowOff>
    </xdr:from>
    <xdr:to>
      <xdr:col>72</xdr:col>
      <xdr:colOff>38100</xdr:colOff>
      <xdr:row>72</xdr:row>
      <xdr:rowOff>85458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299950" y="11883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101985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02611" y="116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140164</xdr:rowOff>
    </xdr:from>
    <xdr:to>
      <xdr:col>67</xdr:col>
      <xdr:colOff>101600</xdr:colOff>
      <xdr:row>71</xdr:row>
      <xdr:rowOff>70314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1487150" y="11703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86841</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308861" y="114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7336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73360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073360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073360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698345" y="151091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4744700" y="165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611350" y="16521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4744700" y="148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611350" y="15109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154863</xdr:rowOff>
    </xdr:from>
    <xdr:to>
      <xdr:col>85</xdr:col>
      <xdr:colOff>127000</xdr:colOff>
      <xdr:row>98</xdr:row>
      <xdr:rowOff>157265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938250" y="16214013"/>
          <a:ext cx="762000" cy="17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4744700" y="15556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649450" y="157047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7989</xdr:rowOff>
    </xdr:from>
    <xdr:to>
      <xdr:col>81</xdr:col>
      <xdr:colOff>50800</xdr:colOff>
      <xdr:row>98</xdr:row>
      <xdr:rowOff>157265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144500" y="16067139"/>
          <a:ext cx="793750" cy="3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887450" y="1579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709161" y="155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7989</xdr:rowOff>
    </xdr:from>
    <xdr:to>
      <xdr:col>76</xdr:col>
      <xdr:colOff>114300</xdr:colOff>
      <xdr:row>98</xdr:row>
      <xdr:rowOff>82817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344400" y="16067139"/>
          <a:ext cx="800100" cy="2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093700" y="1573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896361" y="155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82817</xdr:rowOff>
    </xdr:from>
    <xdr:to>
      <xdr:col>71</xdr:col>
      <xdr:colOff>177800</xdr:colOff>
      <xdr:row>98</xdr:row>
      <xdr:rowOff>94208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1537950" y="16313417"/>
          <a:ext cx="80645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299950" y="15680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102611" y="154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1487150" y="157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1308861" y="154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104063</xdr:rowOff>
    </xdr:from>
    <xdr:to>
      <xdr:col>85</xdr:col>
      <xdr:colOff>177800</xdr:colOff>
      <xdr:row>98</xdr:row>
      <xdr:rowOff>34213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649450" y="161632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82490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4744700" y="161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106465</xdr:rowOff>
    </xdr:from>
    <xdr:to>
      <xdr:col>81</xdr:col>
      <xdr:colOff>101600</xdr:colOff>
      <xdr:row>99</xdr:row>
      <xdr:rowOff>36615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887450" y="163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27742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709161" y="164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128639</xdr:rowOff>
    </xdr:from>
    <xdr:to>
      <xdr:col>76</xdr:col>
      <xdr:colOff>165100</xdr:colOff>
      <xdr:row>97</xdr:row>
      <xdr:rowOff>58789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093700" y="160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49916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896361" y="161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32017</xdr:rowOff>
    </xdr:from>
    <xdr:to>
      <xdr:col>72</xdr:col>
      <xdr:colOff>38100</xdr:colOff>
      <xdr:row>98</xdr:row>
      <xdr:rowOff>133617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299950" y="162626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124744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102611" y="163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43408</xdr:rowOff>
    </xdr:from>
    <xdr:to>
      <xdr:col>67</xdr:col>
      <xdr:colOff>101600</xdr:colOff>
      <xdr:row>98</xdr:row>
      <xdr:rowOff>145008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148715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136135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1308861" y="163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0491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9949795" y="5235067"/>
          <a:ext cx="1269" cy="1254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0002500" y="50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881850" y="5235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93091</xdr:rowOff>
    </xdr:from>
    <xdr:to>
      <xdr:col>116</xdr:col>
      <xdr:colOff>63500</xdr:colOff>
      <xdr:row>38</xdr:row>
      <xdr:rowOff>104902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202400" y="6373241"/>
          <a:ext cx="7493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0002500" y="5926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900900" y="6068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104902</xdr:rowOff>
    </xdr:from>
    <xdr:to>
      <xdr:col>111</xdr:col>
      <xdr:colOff>177800</xdr:colOff>
      <xdr:row>38</xdr:row>
      <xdr:rowOff>137795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395950" y="6385052"/>
          <a:ext cx="80645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157950" y="6052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992928" y="583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122682</xdr:rowOff>
    </xdr:from>
    <xdr:to>
      <xdr:col>107</xdr:col>
      <xdr:colOff>50800</xdr:colOff>
      <xdr:row>38</xdr:row>
      <xdr:rowOff>137795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7602200" y="6402832"/>
          <a:ext cx="79375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345150" y="6046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180128"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122682</xdr:rowOff>
    </xdr:from>
    <xdr:to>
      <xdr:col>102</xdr:col>
      <xdr:colOff>114300</xdr:colOff>
      <xdr:row>38</xdr:row>
      <xdr:rowOff>138303</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6802100" y="6402832"/>
          <a:ext cx="8001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7551400" y="600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7386378"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6757650" y="59799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6592628" y="57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42291</xdr:rowOff>
    </xdr:from>
    <xdr:to>
      <xdr:col>116</xdr:col>
      <xdr:colOff>114300</xdr:colOff>
      <xdr:row>38</xdr:row>
      <xdr:rowOff>143891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9009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128668</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0002500" y="6243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54102</xdr:rowOff>
    </xdr:from>
    <xdr:to>
      <xdr:col>112</xdr:col>
      <xdr:colOff>38100</xdr:colOff>
      <xdr:row>38</xdr:row>
      <xdr:rowOff>155702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157950" y="6334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146829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03216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86995</xdr:rowOff>
    </xdr:from>
    <xdr:to>
      <xdr:col>107</xdr:col>
      <xdr:colOff>101600</xdr:colOff>
      <xdr:row>39</xdr:row>
      <xdr:rowOff>17145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345150" y="636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8272</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25717" y="64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71882</xdr:rowOff>
    </xdr:from>
    <xdr:to>
      <xdr:col>102</xdr:col>
      <xdr:colOff>165100</xdr:colOff>
      <xdr:row>39</xdr:row>
      <xdr:rowOff>2032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7551400" y="6352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164609</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431967" y="644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87503</xdr:rowOff>
    </xdr:from>
    <xdr:to>
      <xdr:col>98</xdr:col>
      <xdr:colOff>38100</xdr:colOff>
      <xdr:row>39</xdr:row>
      <xdr:rowOff>17653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6757650" y="63676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8780</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6631867" y="64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円となっている。決算全体でみると、前年度と比べて約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となっており、特別定額給付金給付事業の完了により約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円となっている。決算全体でみると、前年度と比べ約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億円となっており、子育て世帯等への臨時特別給付金給付事業が約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円となっている。決算全体でみると、前年度と比べ約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億円となっており、新型コロナウイルスワクチン接種経費が約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円となっている。決算全体でみると、前年度と比べ約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億円となっており、国産農産物供給力強靱化対策事業が約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円となっている。決算全体でみると、前年度に比べ約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億円となっており、復旧・復興の進捗に伴い、熊本地震災害復旧に係る事業費が減少したことが主な要因である。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651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651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651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128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0901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0901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249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651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726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300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765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520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令和元年度及び令和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年度については、新型コロナウイルス感染症への対応分として財政調整基金の取崩しを行っており、実質単年度収支は赤字となった。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令和３年度については、新型コロナウイルス感染症への対応や公債費に係る所要一般財源が増加したものの、市税収入や地方交付税が大きく増加したため、実質単年度収支が平成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年度以来の黒字となった。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今後も事務事業の見直し・統廃合など歳出の合理化等行財政改革を推進し、健全な行財政運営に努めていく。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国民健康保険会計の実質収支については、保険者努力等に伴う国県補助金の増加などにより、令和２年度に引き続き黒字となった。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今後も引き続き、保険料収納率の向上対策や医療費の適正化等に積極的に取り組み、単年度収支の黒字化を維持できるよう努める。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全ての会計において黒字となっており、今後も引き続き健全な行財政運営に努めていく。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5937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65301;&#24180;&#24230;/03%20&#26222;&#36890;&#20250;&#35336;&#27770;&#31639;&#32113;&#35336;&#65288;R4&#27770;&#31639;&#65289;/08-1%20&#20196;&#21644;3&#24180;&#24230;&#36001;&#25919;&#29366;&#27841;&#36039;&#26009;&#38598;&#65288;&#65298;&#22238;&#30446;&#65289;/05%20&#24066;&#30010;&#26449;&#8594;&#30476;/1&#22238;&#30446;&#65288;&#20844;&#34920;&#28168;&#12415;&#65289;/&#12304;&#36001;&#25919;&#29366;&#27841;&#36039;&#26009;&#38598;&#12305;_431001_&#29066;&#2641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63585</v>
          </cell>
          <cell r="F3">
            <v>52897</v>
          </cell>
        </row>
        <row r="5">
          <cell r="A5" t="str">
            <v xml:space="preserve"> H30</v>
          </cell>
          <cell r="D5">
            <v>77633</v>
          </cell>
          <cell r="F5">
            <v>54945</v>
          </cell>
        </row>
        <row r="7">
          <cell r="A7" t="str">
            <v xml:space="preserve"> R01</v>
          </cell>
          <cell r="D7">
            <v>91725</v>
          </cell>
          <cell r="F7">
            <v>57132</v>
          </cell>
        </row>
        <row r="9">
          <cell r="A9" t="str">
            <v xml:space="preserve"> R02</v>
          </cell>
          <cell r="D9">
            <v>55190</v>
          </cell>
          <cell r="F9">
            <v>58766</v>
          </cell>
        </row>
        <row r="11">
          <cell r="A11" t="str">
            <v xml:space="preserve"> R03</v>
          </cell>
          <cell r="D11">
            <v>71897</v>
          </cell>
          <cell r="F11">
            <v>62482</v>
          </cell>
        </row>
        <row r="18">
          <cell r="B18" t="str">
            <v>H29</v>
          </cell>
          <cell r="C18" t="str">
            <v>H30</v>
          </cell>
          <cell r="D18" t="str">
            <v>R01</v>
          </cell>
          <cell r="E18" t="str">
            <v>R02</v>
          </cell>
          <cell r="F18" t="str">
            <v>R03</v>
          </cell>
        </row>
        <row r="19">
          <cell r="A19" t="str">
            <v>実質収支額</v>
          </cell>
          <cell r="B19">
            <v>3.31</v>
          </cell>
          <cell r="C19">
            <v>3.36</v>
          </cell>
          <cell r="D19">
            <v>3.46</v>
          </cell>
          <cell r="E19">
            <v>2.84</v>
          </cell>
          <cell r="F19">
            <v>3.19</v>
          </cell>
        </row>
        <row r="20">
          <cell r="A20" t="str">
            <v>財政調整基金残高</v>
          </cell>
          <cell r="B20">
            <v>2.52</v>
          </cell>
          <cell r="C20">
            <v>2.5</v>
          </cell>
          <cell r="D20">
            <v>2.12</v>
          </cell>
          <cell r="E20">
            <v>1.89</v>
          </cell>
          <cell r="F20">
            <v>1.77</v>
          </cell>
        </row>
        <row r="21">
          <cell r="A21" t="str">
            <v>実質単年度収支</v>
          </cell>
          <cell r="B21">
            <v>-0.6</v>
          </cell>
          <cell r="C21">
            <v>0.09</v>
          </cell>
          <cell r="D21">
            <v>-0.22</v>
          </cell>
          <cell r="E21">
            <v>-0.78</v>
          </cell>
          <cell r="F21">
            <v>0.54</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0.23</v>
          </cell>
          <cell r="D27" t="e">
            <v>#N/A</v>
          </cell>
          <cell r="E27">
            <v>0.16</v>
          </cell>
          <cell r="F27" t="e">
            <v>#N/A</v>
          </cell>
          <cell r="G27">
            <v>0.23</v>
          </cell>
          <cell r="H27" t="e">
            <v>#N/A</v>
          </cell>
          <cell r="I27">
            <v>0.25</v>
          </cell>
          <cell r="J27" t="e">
            <v>#N/A</v>
          </cell>
          <cell r="K27">
            <v>0.19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母子父子寡婦福祉資金貸付事業会計</v>
          </cell>
          <cell r="B29" t="e">
            <v>#N/A</v>
          </cell>
          <cell r="C29">
            <v>0.11</v>
          </cell>
          <cell r="D29" t="e">
            <v>#N/A</v>
          </cell>
          <cell r="E29">
            <v>0.11</v>
          </cell>
          <cell r="F29" t="e">
            <v>#N/A</v>
          </cell>
          <cell r="G29">
            <v>0.11</v>
          </cell>
          <cell r="H29" t="e">
            <v>#N/A</v>
          </cell>
          <cell r="I29">
            <v>0.11</v>
          </cell>
          <cell r="J29" t="e">
            <v>#N/A</v>
          </cell>
          <cell r="K29">
            <v>0.13</v>
          </cell>
        </row>
        <row r="30">
          <cell r="A30" t="str">
            <v>後期高齢者医療会計</v>
          </cell>
          <cell r="B30" t="e">
            <v>#N/A</v>
          </cell>
          <cell r="C30">
            <v>0.15</v>
          </cell>
          <cell r="D30" t="e">
            <v>#N/A</v>
          </cell>
          <cell r="E30">
            <v>0.15</v>
          </cell>
          <cell r="F30" t="e">
            <v>#N/A</v>
          </cell>
          <cell r="G30">
            <v>0.15</v>
          </cell>
          <cell r="H30" t="e">
            <v>#N/A</v>
          </cell>
          <cell r="I30">
            <v>0.16</v>
          </cell>
          <cell r="J30" t="e">
            <v>#N/A</v>
          </cell>
          <cell r="K30">
            <v>0.15</v>
          </cell>
        </row>
        <row r="31">
          <cell r="A31" t="str">
            <v>交通事業会計</v>
          </cell>
          <cell r="B31" t="e">
            <v>#N/A</v>
          </cell>
          <cell r="C31">
            <v>0.6</v>
          </cell>
          <cell r="D31" t="e">
            <v>#N/A</v>
          </cell>
          <cell r="E31">
            <v>0.65</v>
          </cell>
          <cell r="F31" t="e">
            <v>#N/A</v>
          </cell>
          <cell r="G31">
            <v>0.67</v>
          </cell>
          <cell r="H31" t="e">
            <v>#N/A</v>
          </cell>
          <cell r="I31">
            <v>0.43</v>
          </cell>
          <cell r="J31" t="e">
            <v>#N/A</v>
          </cell>
          <cell r="K31">
            <v>0.3</v>
          </cell>
        </row>
        <row r="32">
          <cell r="A32" t="str">
            <v>国民健康保険会計</v>
          </cell>
          <cell r="B32">
            <v>1.26</v>
          </cell>
          <cell r="C32" t="e">
            <v>#N/A</v>
          </cell>
          <cell r="D32">
            <v>1.29</v>
          </cell>
          <cell r="E32" t="e">
            <v>#N/A</v>
          </cell>
          <cell r="F32">
            <v>0.43</v>
          </cell>
          <cell r="G32" t="e">
            <v>#N/A</v>
          </cell>
          <cell r="H32" t="e">
            <v>#N/A</v>
          </cell>
          <cell r="I32">
            <v>0.2</v>
          </cell>
          <cell r="J32" t="e">
            <v>#N/A</v>
          </cell>
          <cell r="K32">
            <v>0.7</v>
          </cell>
        </row>
        <row r="33">
          <cell r="A33" t="str">
            <v>介護保険会計</v>
          </cell>
          <cell r="B33" t="e">
            <v>#N/A</v>
          </cell>
          <cell r="C33">
            <v>0.97</v>
          </cell>
          <cell r="D33" t="e">
            <v>#N/A</v>
          </cell>
          <cell r="E33">
            <v>2.0099999999999998</v>
          </cell>
          <cell r="F33" t="e">
            <v>#N/A</v>
          </cell>
          <cell r="G33">
            <v>2.4900000000000002</v>
          </cell>
          <cell r="H33" t="e">
            <v>#N/A</v>
          </cell>
          <cell r="I33">
            <v>3.52</v>
          </cell>
          <cell r="J33" t="e">
            <v>#N/A</v>
          </cell>
          <cell r="K33">
            <v>1.0900000000000001</v>
          </cell>
        </row>
        <row r="34">
          <cell r="A34" t="str">
            <v>一般会計</v>
          </cell>
          <cell r="B34" t="e">
            <v>#N/A</v>
          </cell>
          <cell r="C34">
            <v>3.07</v>
          </cell>
          <cell r="D34" t="e">
            <v>#N/A</v>
          </cell>
          <cell r="E34">
            <v>3.12</v>
          </cell>
          <cell r="F34" t="e">
            <v>#N/A</v>
          </cell>
          <cell r="G34">
            <v>3.22</v>
          </cell>
          <cell r="H34" t="e">
            <v>#N/A</v>
          </cell>
          <cell r="I34">
            <v>2.6</v>
          </cell>
          <cell r="J34" t="e">
            <v>#N/A</v>
          </cell>
          <cell r="K34">
            <v>2.95</v>
          </cell>
        </row>
        <row r="35">
          <cell r="A35" t="str">
            <v>下水道事業会計</v>
          </cell>
          <cell r="B35" t="e">
            <v>#N/A</v>
          </cell>
          <cell r="C35">
            <v>5.34</v>
          </cell>
          <cell r="D35" t="e">
            <v>#N/A</v>
          </cell>
          <cell r="E35">
            <v>5.5</v>
          </cell>
          <cell r="F35" t="e">
            <v>#N/A</v>
          </cell>
          <cell r="G35">
            <v>5.91</v>
          </cell>
          <cell r="H35" t="e">
            <v>#N/A</v>
          </cell>
          <cell r="I35">
            <v>5.48</v>
          </cell>
          <cell r="J35" t="e">
            <v>#N/A</v>
          </cell>
          <cell r="K35">
            <v>4.0199999999999996</v>
          </cell>
        </row>
        <row r="36">
          <cell r="A36" t="str">
            <v>水道事業会計</v>
          </cell>
          <cell r="B36" t="e">
            <v>#N/A</v>
          </cell>
          <cell r="C36">
            <v>6.56</v>
          </cell>
          <cell r="D36" t="e">
            <v>#N/A</v>
          </cell>
          <cell r="E36">
            <v>6.89</v>
          </cell>
          <cell r="F36" t="e">
            <v>#N/A</v>
          </cell>
          <cell r="G36">
            <v>7.54</v>
          </cell>
          <cell r="H36" t="e">
            <v>#N/A</v>
          </cell>
          <cell r="I36">
            <v>7.27</v>
          </cell>
          <cell r="J36" t="e">
            <v>#N/A</v>
          </cell>
          <cell r="K36">
            <v>7.4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26294</v>
          </cell>
          <cell r="G42">
            <v>27272</v>
          </cell>
          <cell r="J42">
            <v>32428</v>
          </cell>
          <cell r="M42">
            <v>26360</v>
          </cell>
          <cell r="P42">
            <v>30763</v>
          </cell>
        </row>
        <row r="43">
          <cell r="A43" t="str">
            <v>一時借入金の利子</v>
          </cell>
          <cell r="B43">
            <v>1</v>
          </cell>
          <cell r="E43" t="str">
            <v>-</v>
          </cell>
          <cell r="H43">
            <v>1</v>
          </cell>
          <cell r="K43">
            <v>0</v>
          </cell>
          <cell r="N43" t="str">
            <v>-</v>
          </cell>
        </row>
        <row r="44">
          <cell r="A44" t="str">
            <v>債務負担行為に基づく支出額</v>
          </cell>
          <cell r="B44">
            <v>221</v>
          </cell>
          <cell r="E44">
            <v>193</v>
          </cell>
          <cell r="H44">
            <v>104</v>
          </cell>
          <cell r="K44">
            <v>194</v>
          </cell>
          <cell r="N44">
            <v>229</v>
          </cell>
        </row>
        <row r="45">
          <cell r="A45" t="str">
            <v>組合等が起こした地方債の元利償還金に対する負担金等</v>
          </cell>
          <cell r="B45">
            <v>50</v>
          </cell>
          <cell r="E45">
            <v>0</v>
          </cell>
          <cell r="H45">
            <v>0</v>
          </cell>
          <cell r="K45">
            <v>0</v>
          </cell>
          <cell r="N45">
            <v>0</v>
          </cell>
        </row>
        <row r="46">
          <cell r="A46" t="str">
            <v>公営企業債の元利償還金に対する繰入金</v>
          </cell>
          <cell r="B46">
            <v>6418</v>
          </cell>
          <cell r="E46">
            <v>5383</v>
          </cell>
          <cell r="H46">
            <v>4994</v>
          </cell>
          <cell r="K46">
            <v>4903</v>
          </cell>
          <cell r="N46">
            <v>4966</v>
          </cell>
        </row>
        <row r="47">
          <cell r="A47" t="str">
            <v>満期一括償還地方債に係る年度割相当額</v>
          </cell>
          <cell r="B47">
            <v>1667</v>
          </cell>
          <cell r="E47">
            <v>2000</v>
          </cell>
          <cell r="H47">
            <v>2333</v>
          </cell>
          <cell r="K47">
            <v>2667</v>
          </cell>
          <cell r="N47">
            <v>3000</v>
          </cell>
        </row>
        <row r="48">
          <cell r="A48" t="str">
            <v>減債基金積立不足算定額</v>
          </cell>
          <cell r="B48" t="str">
            <v>-</v>
          </cell>
          <cell r="E48" t="str">
            <v>-</v>
          </cell>
          <cell r="H48" t="str">
            <v>-</v>
          </cell>
          <cell r="K48" t="str">
            <v>-</v>
          </cell>
          <cell r="N48" t="str">
            <v>-</v>
          </cell>
        </row>
        <row r="49">
          <cell r="A49" t="str">
            <v>元利償還金</v>
          </cell>
          <cell r="B49">
            <v>30941</v>
          </cell>
          <cell r="E49">
            <v>30780</v>
          </cell>
          <cell r="H49">
            <v>35115</v>
          </cell>
          <cell r="K49">
            <v>28559</v>
          </cell>
          <cell r="N49">
            <v>31368</v>
          </cell>
        </row>
        <row r="50">
          <cell r="A50" t="str">
            <v>実質公債費比率の分子</v>
          </cell>
          <cell r="B50" t="e">
            <v>#N/A</v>
          </cell>
          <cell r="C50">
            <v>13004</v>
          </cell>
          <cell r="D50" t="e">
            <v>#N/A</v>
          </cell>
          <cell r="E50" t="e">
            <v>#N/A</v>
          </cell>
          <cell r="F50">
            <v>11084</v>
          </cell>
          <cell r="G50" t="e">
            <v>#N/A</v>
          </cell>
          <cell r="H50" t="e">
            <v>#N/A</v>
          </cell>
          <cell r="I50">
            <v>10119</v>
          </cell>
          <cell r="J50" t="e">
            <v>#N/A</v>
          </cell>
          <cell r="K50" t="e">
            <v>#N/A</v>
          </cell>
          <cell r="L50">
            <v>9963</v>
          </cell>
          <cell r="M50" t="e">
            <v>#N/A</v>
          </cell>
          <cell r="N50" t="e">
            <v>#N/A</v>
          </cell>
          <cell r="O50">
            <v>8800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327057</v>
          </cell>
          <cell r="G56">
            <v>347856</v>
          </cell>
          <cell r="J56">
            <v>357674</v>
          </cell>
          <cell r="M56">
            <v>366350</v>
          </cell>
          <cell r="P56">
            <v>372310</v>
          </cell>
        </row>
        <row r="57">
          <cell r="A57" t="str">
            <v>充当可能特定歳入</v>
          </cell>
          <cell r="D57">
            <v>32191</v>
          </cell>
          <cell r="G57">
            <v>31561</v>
          </cell>
          <cell r="J57">
            <v>28793</v>
          </cell>
          <cell r="M57">
            <v>29581</v>
          </cell>
          <cell r="P57">
            <v>37212</v>
          </cell>
        </row>
        <row r="58">
          <cell r="A58" t="str">
            <v>充当可能基金</v>
          </cell>
          <cell r="D58">
            <v>18732</v>
          </cell>
          <cell r="G58">
            <v>22511</v>
          </cell>
          <cell r="J58">
            <v>22532</v>
          </cell>
          <cell r="M58">
            <v>28210</v>
          </cell>
          <cell r="P58">
            <v>39349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75498</v>
          </cell>
          <cell r="E62">
            <v>74247</v>
          </cell>
          <cell r="H62">
            <v>72459</v>
          </cell>
          <cell r="K62">
            <v>69225</v>
          </cell>
          <cell r="N62">
            <v>66494</v>
          </cell>
        </row>
        <row r="63">
          <cell r="A63" t="str">
            <v>組合等負担等見込額</v>
          </cell>
          <cell r="B63">
            <v>3</v>
          </cell>
          <cell r="E63">
            <v>2</v>
          </cell>
          <cell r="H63">
            <v>1</v>
          </cell>
          <cell r="K63">
            <v>19</v>
          </cell>
          <cell r="N63">
            <v>35</v>
          </cell>
        </row>
        <row r="64">
          <cell r="A64" t="str">
            <v>公営企業債等繰入見込額</v>
          </cell>
          <cell r="B64">
            <v>73298</v>
          </cell>
          <cell r="E64">
            <v>70909</v>
          </cell>
          <cell r="H64">
            <v>72308</v>
          </cell>
          <cell r="K64">
            <v>70323</v>
          </cell>
          <cell r="N64">
            <v>67653</v>
          </cell>
        </row>
        <row r="65">
          <cell r="A65" t="str">
            <v>債務負担行為に基づく支出予定額</v>
          </cell>
          <cell r="B65">
            <v>1902</v>
          </cell>
          <cell r="E65">
            <v>1707</v>
          </cell>
          <cell r="H65">
            <v>1538</v>
          </cell>
          <cell r="K65">
            <v>1353</v>
          </cell>
          <cell r="N65">
            <v>1184</v>
          </cell>
        </row>
        <row r="66">
          <cell r="A66" t="str">
            <v>一般会計等に係る地方債の現在高</v>
          </cell>
          <cell r="B66">
            <v>443111</v>
          </cell>
          <cell r="E66">
            <v>454325</v>
          </cell>
          <cell r="H66">
            <v>481313</v>
          </cell>
          <cell r="K66">
            <v>496551</v>
          </cell>
          <cell r="N66">
            <v>508448</v>
          </cell>
        </row>
        <row r="67">
          <cell r="A67" t="str">
            <v>将来負担比率の分子</v>
          </cell>
          <cell r="B67" t="e">
            <v>#N/A</v>
          </cell>
          <cell r="C67">
            <v>215831</v>
          </cell>
          <cell r="D67" t="e">
            <v>#N/A</v>
          </cell>
          <cell r="E67" t="e">
            <v>#N/A</v>
          </cell>
          <cell r="F67">
            <v>199261</v>
          </cell>
          <cell r="G67" t="e">
            <v>#N/A</v>
          </cell>
          <cell r="H67" t="e">
            <v>#N/A</v>
          </cell>
          <cell r="I67">
            <v>218620</v>
          </cell>
          <cell r="J67" t="e">
            <v>#N/A</v>
          </cell>
          <cell r="K67" t="e">
            <v>#N/A</v>
          </cell>
          <cell r="L67">
            <v>213330</v>
          </cell>
          <cell r="M67" t="e">
            <v>#N/A</v>
          </cell>
          <cell r="N67" t="e">
            <v>#N/A</v>
          </cell>
          <cell r="O67">
            <v>194944</v>
          </cell>
          <cell r="P67" t="e">
            <v>#N/A</v>
          </cell>
        </row>
        <row r="71">
          <cell r="B71" t="str">
            <v>R01</v>
          </cell>
          <cell r="C71" t="str">
            <v>R02</v>
          </cell>
          <cell r="D71" t="str">
            <v>R03</v>
          </cell>
        </row>
        <row r="72">
          <cell r="A72" t="str">
            <v>財政調整基金</v>
          </cell>
          <cell r="B72">
            <v>4096</v>
          </cell>
          <cell r="C72">
            <v>3699</v>
          </cell>
          <cell r="D72">
            <v>3703</v>
          </cell>
        </row>
        <row r="73">
          <cell r="A73" t="str">
            <v>減債基金</v>
          </cell>
          <cell r="B73">
            <v>6306</v>
          </cell>
          <cell r="C73">
            <v>6309</v>
          </cell>
          <cell r="D73">
            <v>6240</v>
          </cell>
        </row>
        <row r="74">
          <cell r="A74" t="str">
            <v>その他特定目的基金</v>
          </cell>
          <cell r="B74">
            <v>12490</v>
          </cell>
          <cell r="C74">
            <v>15126</v>
          </cell>
          <cell r="D74">
            <v>16368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2" width="2.08984375" style="61" customWidth="1"/>
    <col min="13" max="17" width="2.36328125" style="61" customWidth="1"/>
    <col min="18" max="119" width="2.08984375" style="61" customWidth="1"/>
    <col min="120" max="16384" width="0" style="61" hidden="1"/>
  </cols>
  <sheetData>
    <row r="1" spans="1:119" ht="33" customHeight="1" x14ac:dyDescent="0.2">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 thickBot="1" x14ac:dyDescent="0.25">
      <c r="B2" s="64" t="s">
        <v>19</v>
      </c>
      <c r="C2" s="64"/>
      <c r="D2" s="65"/>
    </row>
    <row r="3" spans="1:119" ht="18.75" customHeight="1" thickBot="1" x14ac:dyDescent="0.25">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2">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430551321</v>
      </c>
      <c r="BO4" s="92"/>
      <c r="BP4" s="92"/>
      <c r="BQ4" s="92"/>
      <c r="BR4" s="92"/>
      <c r="BS4" s="92"/>
      <c r="BT4" s="92"/>
      <c r="BU4" s="93"/>
      <c r="BV4" s="91">
        <v>459325452</v>
      </c>
      <c r="BW4" s="92"/>
      <c r="BX4" s="92"/>
      <c r="BY4" s="92"/>
      <c r="BZ4" s="92"/>
      <c r="CA4" s="92"/>
      <c r="CB4" s="92"/>
      <c r="CC4" s="93"/>
      <c r="CD4" s="94" t="s">
        <v>31</v>
      </c>
      <c r="CE4" s="95"/>
      <c r="CF4" s="95"/>
      <c r="CG4" s="95"/>
      <c r="CH4" s="95"/>
      <c r="CI4" s="95"/>
      <c r="CJ4" s="95"/>
      <c r="CK4" s="95"/>
      <c r="CL4" s="95"/>
      <c r="CM4" s="95"/>
      <c r="CN4" s="95"/>
      <c r="CO4" s="95"/>
      <c r="CP4" s="95"/>
      <c r="CQ4" s="95"/>
      <c r="CR4" s="95"/>
      <c r="CS4" s="96"/>
      <c r="CT4" s="97">
        <v>3.2</v>
      </c>
      <c r="CU4" s="98"/>
      <c r="CV4" s="98"/>
      <c r="CW4" s="98"/>
      <c r="CX4" s="98"/>
      <c r="CY4" s="98"/>
      <c r="CZ4" s="98"/>
      <c r="DA4" s="99"/>
      <c r="DB4" s="97">
        <v>2.8</v>
      </c>
      <c r="DC4" s="98"/>
      <c r="DD4" s="98"/>
      <c r="DE4" s="98"/>
      <c r="DF4" s="98"/>
      <c r="DG4" s="98"/>
      <c r="DH4" s="98"/>
      <c r="DI4" s="99"/>
    </row>
    <row r="5" spans="1:119" ht="18.75" customHeight="1" x14ac:dyDescent="0.2">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420269419</v>
      </c>
      <c r="BO5" s="114"/>
      <c r="BP5" s="114"/>
      <c r="BQ5" s="114"/>
      <c r="BR5" s="114"/>
      <c r="BS5" s="114"/>
      <c r="BT5" s="114"/>
      <c r="BU5" s="115"/>
      <c r="BV5" s="113">
        <v>448374119</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90.8</v>
      </c>
      <c r="CU5" s="120"/>
      <c r="CV5" s="120"/>
      <c r="CW5" s="120"/>
      <c r="CX5" s="120"/>
      <c r="CY5" s="120"/>
      <c r="CZ5" s="120"/>
      <c r="DA5" s="121"/>
      <c r="DB5" s="119">
        <v>91</v>
      </c>
      <c r="DC5" s="120"/>
      <c r="DD5" s="120"/>
      <c r="DE5" s="120"/>
      <c r="DF5" s="120"/>
      <c r="DG5" s="120"/>
      <c r="DH5" s="120"/>
      <c r="DI5" s="121"/>
    </row>
    <row r="6" spans="1:119" ht="18.75" customHeight="1" x14ac:dyDescent="0.2">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10281902</v>
      </c>
      <c r="BO6" s="114"/>
      <c r="BP6" s="114"/>
      <c r="BQ6" s="114"/>
      <c r="BR6" s="114"/>
      <c r="BS6" s="114"/>
      <c r="BT6" s="114"/>
      <c r="BU6" s="115"/>
      <c r="BV6" s="113">
        <v>10951333</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98.8</v>
      </c>
      <c r="CU6" s="133"/>
      <c r="CV6" s="133"/>
      <c r="CW6" s="133"/>
      <c r="CX6" s="133"/>
      <c r="CY6" s="133"/>
      <c r="CZ6" s="133"/>
      <c r="DA6" s="134"/>
      <c r="DB6" s="132">
        <v>99.5</v>
      </c>
      <c r="DC6" s="133"/>
      <c r="DD6" s="133"/>
      <c r="DE6" s="133"/>
      <c r="DF6" s="133"/>
      <c r="DG6" s="133"/>
      <c r="DH6" s="133"/>
      <c r="DI6" s="134"/>
    </row>
    <row r="7" spans="1:119" ht="18.75" customHeight="1" x14ac:dyDescent="0.2">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3609294</v>
      </c>
      <c r="BO7" s="114"/>
      <c r="BP7" s="114"/>
      <c r="BQ7" s="114"/>
      <c r="BR7" s="114"/>
      <c r="BS7" s="114"/>
      <c r="BT7" s="114"/>
      <c r="BU7" s="115"/>
      <c r="BV7" s="113">
        <v>5399761</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208961462</v>
      </c>
      <c r="CU7" s="114"/>
      <c r="CV7" s="114"/>
      <c r="CW7" s="114"/>
      <c r="CX7" s="114"/>
      <c r="CY7" s="114"/>
      <c r="CZ7" s="114"/>
      <c r="DA7" s="115"/>
      <c r="DB7" s="113">
        <v>195249864</v>
      </c>
      <c r="DC7" s="114"/>
      <c r="DD7" s="114"/>
      <c r="DE7" s="114"/>
      <c r="DF7" s="114"/>
      <c r="DG7" s="114"/>
      <c r="DH7" s="114"/>
      <c r="DI7" s="115"/>
    </row>
    <row r="8" spans="1:119" ht="18.75" customHeight="1" thickBot="1" x14ac:dyDescent="0.25">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6672608</v>
      </c>
      <c r="BO8" s="114"/>
      <c r="BP8" s="114"/>
      <c r="BQ8" s="114"/>
      <c r="BR8" s="114"/>
      <c r="BS8" s="114"/>
      <c r="BT8" s="114"/>
      <c r="BU8" s="115"/>
      <c r="BV8" s="113">
        <v>5551572</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0.7</v>
      </c>
      <c r="CU8" s="149"/>
      <c r="CV8" s="149"/>
      <c r="CW8" s="149"/>
      <c r="CX8" s="149"/>
      <c r="CY8" s="149"/>
      <c r="CZ8" s="149"/>
      <c r="DA8" s="150"/>
      <c r="DB8" s="148">
        <v>0.71</v>
      </c>
      <c r="DC8" s="149"/>
      <c r="DD8" s="149"/>
      <c r="DE8" s="149"/>
      <c r="DF8" s="149"/>
      <c r="DG8" s="149"/>
      <c r="DH8" s="149"/>
      <c r="DI8" s="150"/>
    </row>
    <row r="9" spans="1:119" ht="18.75" customHeight="1" thickBot="1" x14ac:dyDescent="0.25">
      <c r="A9" s="63"/>
      <c r="B9" s="74" t="s">
        <v>49</v>
      </c>
      <c r="C9" s="75"/>
      <c r="D9" s="75"/>
      <c r="E9" s="75"/>
      <c r="F9" s="75"/>
      <c r="G9" s="75"/>
      <c r="H9" s="75"/>
      <c r="I9" s="75"/>
      <c r="J9" s="75"/>
      <c r="K9" s="151"/>
      <c r="L9" s="152" t="s">
        <v>50</v>
      </c>
      <c r="M9" s="153"/>
      <c r="N9" s="153"/>
      <c r="O9" s="153"/>
      <c r="P9" s="153"/>
      <c r="Q9" s="154"/>
      <c r="R9" s="155">
        <v>738865</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1116367</v>
      </c>
      <c r="BO9" s="114"/>
      <c r="BP9" s="114"/>
      <c r="BQ9" s="114"/>
      <c r="BR9" s="114"/>
      <c r="BS9" s="114"/>
      <c r="BT9" s="114"/>
      <c r="BU9" s="115"/>
      <c r="BV9" s="113">
        <v>-1119275</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13.1</v>
      </c>
      <c r="CU9" s="120"/>
      <c r="CV9" s="120"/>
      <c r="CW9" s="120"/>
      <c r="CX9" s="120"/>
      <c r="CY9" s="120"/>
      <c r="CZ9" s="120"/>
      <c r="DA9" s="121"/>
      <c r="DB9" s="119">
        <v>12.2</v>
      </c>
      <c r="DC9" s="120"/>
      <c r="DD9" s="120"/>
      <c r="DE9" s="120"/>
      <c r="DF9" s="120"/>
      <c r="DG9" s="120"/>
      <c r="DH9" s="120"/>
      <c r="DI9" s="121"/>
    </row>
    <row r="10" spans="1:119" ht="18.75" customHeight="1" thickBot="1" x14ac:dyDescent="0.25">
      <c r="A10" s="63"/>
      <c r="B10" s="74"/>
      <c r="C10" s="75"/>
      <c r="D10" s="75"/>
      <c r="E10" s="75"/>
      <c r="F10" s="75"/>
      <c r="G10" s="75"/>
      <c r="H10" s="75"/>
      <c r="I10" s="75"/>
      <c r="J10" s="75"/>
      <c r="K10" s="151"/>
      <c r="L10" s="158" t="s">
        <v>55</v>
      </c>
      <c r="M10" s="106"/>
      <c r="N10" s="106"/>
      <c r="O10" s="106"/>
      <c r="P10" s="106"/>
      <c r="Q10" s="107"/>
      <c r="R10" s="159">
        <v>740822</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33</v>
      </c>
      <c r="AV10" s="109"/>
      <c r="AW10" s="109"/>
      <c r="AX10" s="109"/>
      <c r="AY10" s="110" t="s">
        <v>57</v>
      </c>
      <c r="AZ10" s="111"/>
      <c r="BA10" s="111"/>
      <c r="BB10" s="111"/>
      <c r="BC10" s="111"/>
      <c r="BD10" s="111"/>
      <c r="BE10" s="111"/>
      <c r="BF10" s="111"/>
      <c r="BG10" s="111"/>
      <c r="BH10" s="111"/>
      <c r="BI10" s="111"/>
      <c r="BJ10" s="111"/>
      <c r="BK10" s="111"/>
      <c r="BL10" s="111"/>
      <c r="BM10" s="112"/>
      <c r="BN10" s="113">
        <v>3343851</v>
      </c>
      <c r="BO10" s="114"/>
      <c r="BP10" s="114"/>
      <c r="BQ10" s="114"/>
      <c r="BR10" s="114"/>
      <c r="BS10" s="114"/>
      <c r="BT10" s="114"/>
      <c r="BU10" s="115"/>
      <c r="BV10" s="113">
        <v>3222598</v>
      </c>
      <c r="BW10" s="114"/>
      <c r="BX10" s="114"/>
      <c r="BY10" s="114"/>
      <c r="BZ10" s="114"/>
      <c r="CA10" s="114"/>
      <c r="CB10" s="114"/>
      <c r="CC10" s="115"/>
      <c r="CD10" s="162" t="s">
        <v>58</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5">
      <c r="A11" s="63"/>
      <c r="B11" s="74"/>
      <c r="C11" s="75"/>
      <c r="D11" s="75"/>
      <c r="E11" s="75"/>
      <c r="F11" s="75"/>
      <c r="G11" s="75"/>
      <c r="H11" s="75"/>
      <c r="I11" s="75"/>
      <c r="J11" s="75"/>
      <c r="K11" s="151"/>
      <c r="L11" s="168" t="s">
        <v>59</v>
      </c>
      <c r="M11" s="169"/>
      <c r="N11" s="169"/>
      <c r="O11" s="169"/>
      <c r="P11" s="169"/>
      <c r="Q11" s="170"/>
      <c r="R11" s="171" t="s">
        <v>60</v>
      </c>
      <c r="S11" s="172"/>
      <c r="T11" s="172"/>
      <c r="U11" s="172"/>
      <c r="V11" s="173"/>
      <c r="W11" s="82"/>
      <c r="X11" s="83"/>
      <c r="Y11" s="83"/>
      <c r="Z11" s="83"/>
      <c r="AA11" s="83"/>
      <c r="AB11" s="83"/>
      <c r="AC11" s="83"/>
      <c r="AD11" s="83"/>
      <c r="AE11" s="83"/>
      <c r="AF11" s="83"/>
      <c r="AG11" s="83"/>
      <c r="AH11" s="83"/>
      <c r="AI11" s="83"/>
      <c r="AJ11" s="83"/>
      <c r="AK11" s="83"/>
      <c r="AL11" s="84"/>
      <c r="AM11" s="105" t="s">
        <v>61</v>
      </c>
      <c r="AN11" s="106"/>
      <c r="AO11" s="106"/>
      <c r="AP11" s="106"/>
      <c r="AQ11" s="106"/>
      <c r="AR11" s="106"/>
      <c r="AS11" s="106"/>
      <c r="AT11" s="107"/>
      <c r="AU11" s="108" t="s">
        <v>33</v>
      </c>
      <c r="AV11" s="109"/>
      <c r="AW11" s="109"/>
      <c r="AX11" s="109"/>
      <c r="AY11" s="110" t="s">
        <v>62</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63</v>
      </c>
      <c r="CE11" s="117"/>
      <c r="CF11" s="117"/>
      <c r="CG11" s="117"/>
      <c r="CH11" s="117"/>
      <c r="CI11" s="117"/>
      <c r="CJ11" s="117"/>
      <c r="CK11" s="117"/>
      <c r="CL11" s="117"/>
      <c r="CM11" s="117"/>
      <c r="CN11" s="117"/>
      <c r="CO11" s="117"/>
      <c r="CP11" s="117"/>
      <c r="CQ11" s="117"/>
      <c r="CR11" s="117"/>
      <c r="CS11" s="118"/>
      <c r="CT11" s="148" t="s">
        <v>64</v>
      </c>
      <c r="CU11" s="149"/>
      <c r="CV11" s="149"/>
      <c r="CW11" s="149"/>
      <c r="CX11" s="149"/>
      <c r="CY11" s="149"/>
      <c r="CZ11" s="149"/>
      <c r="DA11" s="150"/>
      <c r="DB11" s="148" t="s">
        <v>64</v>
      </c>
      <c r="DC11" s="149"/>
      <c r="DD11" s="149"/>
      <c r="DE11" s="149"/>
      <c r="DF11" s="149"/>
      <c r="DG11" s="149"/>
      <c r="DH11" s="149"/>
      <c r="DI11" s="150"/>
    </row>
    <row r="12" spans="1:119" ht="18.75" customHeight="1" x14ac:dyDescent="0.2">
      <c r="A12" s="63"/>
      <c r="B12" s="174" t="s">
        <v>65</v>
      </c>
      <c r="C12" s="175"/>
      <c r="D12" s="175"/>
      <c r="E12" s="175"/>
      <c r="F12" s="175"/>
      <c r="G12" s="175"/>
      <c r="H12" s="175"/>
      <c r="I12" s="175"/>
      <c r="J12" s="175"/>
      <c r="K12" s="176"/>
      <c r="L12" s="177" t="s">
        <v>66</v>
      </c>
      <c r="M12" s="178"/>
      <c r="N12" s="178"/>
      <c r="O12" s="178"/>
      <c r="P12" s="178"/>
      <c r="Q12" s="179"/>
      <c r="R12" s="180">
        <v>731722</v>
      </c>
      <c r="S12" s="181"/>
      <c r="T12" s="181"/>
      <c r="U12" s="181"/>
      <c r="V12" s="182"/>
      <c r="W12" s="183" t="s">
        <v>25</v>
      </c>
      <c r="X12" s="109"/>
      <c r="Y12" s="109"/>
      <c r="Z12" s="109"/>
      <c r="AA12" s="109"/>
      <c r="AB12" s="184"/>
      <c r="AC12" s="185" t="s">
        <v>67</v>
      </c>
      <c r="AD12" s="186"/>
      <c r="AE12" s="186"/>
      <c r="AF12" s="186"/>
      <c r="AG12" s="187"/>
      <c r="AH12" s="185" t="s">
        <v>68</v>
      </c>
      <c r="AI12" s="186"/>
      <c r="AJ12" s="186"/>
      <c r="AK12" s="186"/>
      <c r="AL12" s="188"/>
      <c r="AM12" s="105" t="s">
        <v>69</v>
      </c>
      <c r="AN12" s="106"/>
      <c r="AO12" s="106"/>
      <c r="AP12" s="106"/>
      <c r="AQ12" s="106"/>
      <c r="AR12" s="106"/>
      <c r="AS12" s="106"/>
      <c r="AT12" s="107"/>
      <c r="AU12" s="108" t="s">
        <v>33</v>
      </c>
      <c r="AV12" s="109"/>
      <c r="AW12" s="109"/>
      <c r="AX12" s="109"/>
      <c r="AY12" s="110" t="s">
        <v>70</v>
      </c>
      <c r="AZ12" s="111"/>
      <c r="BA12" s="111"/>
      <c r="BB12" s="111"/>
      <c r="BC12" s="111"/>
      <c r="BD12" s="111"/>
      <c r="BE12" s="111"/>
      <c r="BF12" s="111"/>
      <c r="BG12" s="111"/>
      <c r="BH12" s="111"/>
      <c r="BI12" s="111"/>
      <c r="BJ12" s="111"/>
      <c r="BK12" s="111"/>
      <c r="BL12" s="111"/>
      <c r="BM12" s="112"/>
      <c r="BN12" s="113">
        <v>3340000</v>
      </c>
      <c r="BO12" s="114"/>
      <c r="BP12" s="114"/>
      <c r="BQ12" s="114"/>
      <c r="BR12" s="114"/>
      <c r="BS12" s="114"/>
      <c r="BT12" s="114"/>
      <c r="BU12" s="115"/>
      <c r="BV12" s="113">
        <v>3620000</v>
      </c>
      <c r="BW12" s="114"/>
      <c r="BX12" s="114"/>
      <c r="BY12" s="114"/>
      <c r="BZ12" s="114"/>
      <c r="CA12" s="114"/>
      <c r="CB12" s="114"/>
      <c r="CC12" s="115"/>
      <c r="CD12" s="116" t="s">
        <v>71</v>
      </c>
      <c r="CE12" s="117"/>
      <c r="CF12" s="117"/>
      <c r="CG12" s="117"/>
      <c r="CH12" s="117"/>
      <c r="CI12" s="117"/>
      <c r="CJ12" s="117"/>
      <c r="CK12" s="117"/>
      <c r="CL12" s="117"/>
      <c r="CM12" s="117"/>
      <c r="CN12" s="117"/>
      <c r="CO12" s="117"/>
      <c r="CP12" s="117"/>
      <c r="CQ12" s="117"/>
      <c r="CR12" s="117"/>
      <c r="CS12" s="118"/>
      <c r="CT12" s="148" t="s">
        <v>64</v>
      </c>
      <c r="CU12" s="149"/>
      <c r="CV12" s="149"/>
      <c r="CW12" s="149"/>
      <c r="CX12" s="149"/>
      <c r="CY12" s="149"/>
      <c r="CZ12" s="149"/>
      <c r="DA12" s="150"/>
      <c r="DB12" s="148" t="s">
        <v>64</v>
      </c>
      <c r="DC12" s="149"/>
      <c r="DD12" s="149"/>
      <c r="DE12" s="149"/>
      <c r="DF12" s="149"/>
      <c r="DG12" s="149"/>
      <c r="DH12" s="149"/>
      <c r="DI12" s="150"/>
    </row>
    <row r="13" spans="1:119" ht="18.75" customHeight="1" x14ac:dyDescent="0.2">
      <c r="A13" s="63"/>
      <c r="B13" s="189"/>
      <c r="C13" s="190"/>
      <c r="D13" s="190"/>
      <c r="E13" s="190"/>
      <c r="F13" s="190"/>
      <c r="G13" s="190"/>
      <c r="H13" s="190"/>
      <c r="I13" s="190"/>
      <c r="J13" s="190"/>
      <c r="K13" s="191"/>
      <c r="L13" s="192"/>
      <c r="M13" s="193" t="s">
        <v>72</v>
      </c>
      <c r="N13" s="194"/>
      <c r="O13" s="194"/>
      <c r="P13" s="194"/>
      <c r="Q13" s="195"/>
      <c r="R13" s="196">
        <v>725630</v>
      </c>
      <c r="S13" s="197"/>
      <c r="T13" s="197"/>
      <c r="U13" s="197"/>
      <c r="V13" s="198"/>
      <c r="W13" s="127" t="s">
        <v>73</v>
      </c>
      <c r="X13" s="128"/>
      <c r="Y13" s="128"/>
      <c r="Z13" s="128"/>
      <c r="AA13" s="128"/>
      <c r="AB13" s="123"/>
      <c r="AC13" s="159">
        <v>10994</v>
      </c>
      <c r="AD13" s="160"/>
      <c r="AE13" s="160"/>
      <c r="AF13" s="160"/>
      <c r="AG13" s="199"/>
      <c r="AH13" s="159">
        <v>12472</v>
      </c>
      <c r="AI13" s="160"/>
      <c r="AJ13" s="160"/>
      <c r="AK13" s="160"/>
      <c r="AL13" s="161"/>
      <c r="AM13" s="105" t="s">
        <v>74</v>
      </c>
      <c r="AN13" s="106"/>
      <c r="AO13" s="106"/>
      <c r="AP13" s="106"/>
      <c r="AQ13" s="106"/>
      <c r="AR13" s="106"/>
      <c r="AS13" s="106"/>
      <c r="AT13" s="107"/>
      <c r="AU13" s="108" t="s">
        <v>75</v>
      </c>
      <c r="AV13" s="109"/>
      <c r="AW13" s="109"/>
      <c r="AX13" s="109"/>
      <c r="AY13" s="110" t="s">
        <v>76</v>
      </c>
      <c r="AZ13" s="111"/>
      <c r="BA13" s="111"/>
      <c r="BB13" s="111"/>
      <c r="BC13" s="111"/>
      <c r="BD13" s="111"/>
      <c r="BE13" s="111"/>
      <c r="BF13" s="111"/>
      <c r="BG13" s="111"/>
      <c r="BH13" s="111"/>
      <c r="BI13" s="111"/>
      <c r="BJ13" s="111"/>
      <c r="BK13" s="111"/>
      <c r="BL13" s="111"/>
      <c r="BM13" s="112"/>
      <c r="BN13" s="113">
        <v>1120218</v>
      </c>
      <c r="BO13" s="114"/>
      <c r="BP13" s="114"/>
      <c r="BQ13" s="114"/>
      <c r="BR13" s="114"/>
      <c r="BS13" s="114"/>
      <c r="BT13" s="114"/>
      <c r="BU13" s="115"/>
      <c r="BV13" s="113">
        <v>-1516677</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5.4</v>
      </c>
      <c r="CU13" s="120"/>
      <c r="CV13" s="120"/>
      <c r="CW13" s="120"/>
      <c r="CX13" s="120"/>
      <c r="CY13" s="120"/>
      <c r="CZ13" s="120"/>
      <c r="DA13" s="121"/>
      <c r="DB13" s="119">
        <v>6</v>
      </c>
      <c r="DC13" s="120"/>
      <c r="DD13" s="120"/>
      <c r="DE13" s="120"/>
      <c r="DF13" s="120"/>
      <c r="DG13" s="120"/>
      <c r="DH13" s="120"/>
      <c r="DI13" s="121"/>
    </row>
    <row r="14" spans="1:119" ht="18.75" customHeight="1" thickBot="1" x14ac:dyDescent="0.25">
      <c r="A14" s="63"/>
      <c r="B14" s="189"/>
      <c r="C14" s="190"/>
      <c r="D14" s="190"/>
      <c r="E14" s="190"/>
      <c r="F14" s="190"/>
      <c r="G14" s="190"/>
      <c r="H14" s="190"/>
      <c r="I14" s="190"/>
      <c r="J14" s="190"/>
      <c r="K14" s="191"/>
      <c r="L14" s="200" t="s">
        <v>78</v>
      </c>
      <c r="M14" s="201"/>
      <c r="N14" s="201"/>
      <c r="O14" s="201"/>
      <c r="P14" s="201"/>
      <c r="Q14" s="202"/>
      <c r="R14" s="196">
        <v>732702</v>
      </c>
      <c r="S14" s="197"/>
      <c r="T14" s="197"/>
      <c r="U14" s="197"/>
      <c r="V14" s="198"/>
      <c r="W14" s="85"/>
      <c r="X14" s="86"/>
      <c r="Y14" s="86"/>
      <c r="Z14" s="86"/>
      <c r="AA14" s="86"/>
      <c r="AB14" s="101"/>
      <c r="AC14" s="203">
        <v>3.3</v>
      </c>
      <c r="AD14" s="204"/>
      <c r="AE14" s="204"/>
      <c r="AF14" s="204"/>
      <c r="AG14" s="205"/>
      <c r="AH14" s="203">
        <v>3.8</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104.6</v>
      </c>
      <c r="CU14" s="211"/>
      <c r="CV14" s="211"/>
      <c r="CW14" s="211"/>
      <c r="CX14" s="211"/>
      <c r="CY14" s="211"/>
      <c r="CZ14" s="211"/>
      <c r="DA14" s="212"/>
      <c r="DB14" s="210">
        <v>121.9</v>
      </c>
      <c r="DC14" s="211"/>
      <c r="DD14" s="211"/>
      <c r="DE14" s="211"/>
      <c r="DF14" s="211"/>
      <c r="DG14" s="211"/>
      <c r="DH14" s="211"/>
      <c r="DI14" s="212"/>
    </row>
    <row r="15" spans="1:119" ht="18.75" customHeight="1" x14ac:dyDescent="0.2">
      <c r="A15" s="63"/>
      <c r="B15" s="189"/>
      <c r="C15" s="190"/>
      <c r="D15" s="190"/>
      <c r="E15" s="190"/>
      <c r="F15" s="190"/>
      <c r="G15" s="190"/>
      <c r="H15" s="190"/>
      <c r="I15" s="190"/>
      <c r="J15" s="190"/>
      <c r="K15" s="191"/>
      <c r="L15" s="192"/>
      <c r="M15" s="193" t="s">
        <v>72</v>
      </c>
      <c r="N15" s="194"/>
      <c r="O15" s="194"/>
      <c r="P15" s="194"/>
      <c r="Q15" s="195"/>
      <c r="R15" s="196">
        <v>726262</v>
      </c>
      <c r="S15" s="197"/>
      <c r="T15" s="197"/>
      <c r="U15" s="197"/>
      <c r="V15" s="198"/>
      <c r="W15" s="127" t="s">
        <v>80</v>
      </c>
      <c r="X15" s="128"/>
      <c r="Y15" s="128"/>
      <c r="Z15" s="128"/>
      <c r="AA15" s="128"/>
      <c r="AB15" s="123"/>
      <c r="AC15" s="159">
        <v>55842</v>
      </c>
      <c r="AD15" s="160"/>
      <c r="AE15" s="160"/>
      <c r="AF15" s="160"/>
      <c r="AG15" s="199"/>
      <c r="AH15" s="159">
        <v>55443</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108227442</v>
      </c>
      <c r="BO15" s="92"/>
      <c r="BP15" s="92"/>
      <c r="BQ15" s="92"/>
      <c r="BR15" s="92"/>
      <c r="BS15" s="92"/>
      <c r="BT15" s="92"/>
      <c r="BU15" s="93"/>
      <c r="BV15" s="91">
        <v>108897932</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2">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16.899999999999999</v>
      </c>
      <c r="AD16" s="204"/>
      <c r="AE16" s="204"/>
      <c r="AF16" s="204"/>
      <c r="AG16" s="205"/>
      <c r="AH16" s="203">
        <v>17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159073806</v>
      </c>
      <c r="BO16" s="114"/>
      <c r="BP16" s="114"/>
      <c r="BQ16" s="114"/>
      <c r="BR16" s="114"/>
      <c r="BS16" s="114"/>
      <c r="BT16" s="114"/>
      <c r="BU16" s="115"/>
      <c r="BV16" s="113">
        <v>151676576</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5">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264029</v>
      </c>
      <c r="AD17" s="160"/>
      <c r="AE17" s="160"/>
      <c r="AF17" s="160"/>
      <c r="AG17" s="199"/>
      <c r="AH17" s="159">
        <v>257637</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134605485</v>
      </c>
      <c r="BO17" s="114"/>
      <c r="BP17" s="114"/>
      <c r="BQ17" s="114"/>
      <c r="BR17" s="114"/>
      <c r="BS17" s="114"/>
      <c r="BT17" s="114"/>
      <c r="BU17" s="115"/>
      <c r="BV17" s="113">
        <v>135620998</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5">
      <c r="A18" s="63"/>
      <c r="B18" s="234" t="s">
        <v>89</v>
      </c>
      <c r="C18" s="151"/>
      <c r="D18" s="151"/>
      <c r="E18" s="235"/>
      <c r="F18" s="235"/>
      <c r="G18" s="235"/>
      <c r="H18" s="235"/>
      <c r="I18" s="235"/>
      <c r="J18" s="235"/>
      <c r="K18" s="235"/>
      <c r="L18" s="236">
        <v>390.32</v>
      </c>
      <c r="M18" s="236"/>
      <c r="N18" s="236"/>
      <c r="O18" s="236"/>
      <c r="P18" s="236"/>
      <c r="Q18" s="236"/>
      <c r="R18" s="237"/>
      <c r="S18" s="237"/>
      <c r="T18" s="237"/>
      <c r="U18" s="237"/>
      <c r="V18" s="238"/>
      <c r="W18" s="143"/>
      <c r="X18" s="144"/>
      <c r="Y18" s="144"/>
      <c r="Z18" s="144"/>
      <c r="AA18" s="144"/>
      <c r="AB18" s="139"/>
      <c r="AC18" s="239">
        <v>79.8</v>
      </c>
      <c r="AD18" s="240"/>
      <c r="AE18" s="240"/>
      <c r="AF18" s="240"/>
      <c r="AG18" s="241"/>
      <c r="AH18" s="239">
        <v>79.099999999999994</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190208627</v>
      </c>
      <c r="BO18" s="114"/>
      <c r="BP18" s="114"/>
      <c r="BQ18" s="114"/>
      <c r="BR18" s="114"/>
      <c r="BS18" s="114"/>
      <c r="BT18" s="114"/>
      <c r="BU18" s="115"/>
      <c r="BV18" s="113">
        <v>182128623</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5">
      <c r="A19" s="63"/>
      <c r="B19" s="234" t="s">
        <v>91</v>
      </c>
      <c r="C19" s="151"/>
      <c r="D19" s="151"/>
      <c r="E19" s="235"/>
      <c r="F19" s="235"/>
      <c r="G19" s="235"/>
      <c r="H19" s="235"/>
      <c r="I19" s="235"/>
      <c r="J19" s="235"/>
      <c r="K19" s="235"/>
      <c r="L19" s="243">
        <v>1893</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243187872</v>
      </c>
      <c r="BO19" s="114"/>
      <c r="BP19" s="114"/>
      <c r="BQ19" s="114"/>
      <c r="BR19" s="114"/>
      <c r="BS19" s="114"/>
      <c r="BT19" s="114"/>
      <c r="BU19" s="115"/>
      <c r="BV19" s="113">
        <v>233666190</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5">
      <c r="A20" s="63"/>
      <c r="B20" s="234" t="s">
        <v>93</v>
      </c>
      <c r="C20" s="151"/>
      <c r="D20" s="151"/>
      <c r="E20" s="235"/>
      <c r="F20" s="235"/>
      <c r="G20" s="235"/>
      <c r="H20" s="235"/>
      <c r="I20" s="235"/>
      <c r="J20" s="235"/>
      <c r="K20" s="235"/>
      <c r="L20" s="243">
        <v>326920</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5">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2">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499990561</v>
      </c>
      <c r="BO22" s="92"/>
      <c r="BP22" s="92"/>
      <c r="BQ22" s="92"/>
      <c r="BR22" s="92"/>
      <c r="BS22" s="92"/>
      <c r="BT22" s="92"/>
      <c r="BU22" s="93"/>
      <c r="BV22" s="91">
        <v>490423458</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2">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224782612</v>
      </c>
      <c r="BO23" s="114"/>
      <c r="BP23" s="114"/>
      <c r="BQ23" s="114"/>
      <c r="BR23" s="114"/>
      <c r="BS23" s="114"/>
      <c r="BT23" s="114"/>
      <c r="BU23" s="115"/>
      <c r="BV23" s="113">
        <v>233205409</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5">
      <c r="A24" s="63"/>
      <c r="B24" s="274"/>
      <c r="C24" s="275"/>
      <c r="D24" s="276"/>
      <c r="E24" s="158" t="s">
        <v>103</v>
      </c>
      <c r="F24" s="106"/>
      <c r="G24" s="106"/>
      <c r="H24" s="106"/>
      <c r="I24" s="106"/>
      <c r="J24" s="106"/>
      <c r="K24" s="107"/>
      <c r="L24" s="159">
        <v>1</v>
      </c>
      <c r="M24" s="160"/>
      <c r="N24" s="160"/>
      <c r="O24" s="160"/>
      <c r="P24" s="199"/>
      <c r="Q24" s="159">
        <v>11900</v>
      </c>
      <c r="R24" s="160"/>
      <c r="S24" s="160"/>
      <c r="T24" s="160"/>
      <c r="U24" s="160"/>
      <c r="V24" s="199"/>
      <c r="W24" s="280"/>
      <c r="X24" s="275"/>
      <c r="Y24" s="276"/>
      <c r="Z24" s="158" t="s">
        <v>104</v>
      </c>
      <c r="AA24" s="106"/>
      <c r="AB24" s="106"/>
      <c r="AC24" s="106"/>
      <c r="AD24" s="106"/>
      <c r="AE24" s="106"/>
      <c r="AF24" s="106"/>
      <c r="AG24" s="107"/>
      <c r="AH24" s="159">
        <v>4864</v>
      </c>
      <c r="AI24" s="160"/>
      <c r="AJ24" s="160"/>
      <c r="AK24" s="160"/>
      <c r="AL24" s="199"/>
      <c r="AM24" s="159">
        <v>15676672</v>
      </c>
      <c r="AN24" s="160"/>
      <c r="AO24" s="160"/>
      <c r="AP24" s="160"/>
      <c r="AQ24" s="160"/>
      <c r="AR24" s="199"/>
      <c r="AS24" s="159">
        <v>3223</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294970773</v>
      </c>
      <c r="BO24" s="114"/>
      <c r="BP24" s="114"/>
      <c r="BQ24" s="114"/>
      <c r="BR24" s="114"/>
      <c r="BS24" s="114"/>
      <c r="BT24" s="114"/>
      <c r="BU24" s="115"/>
      <c r="BV24" s="113">
        <v>291751319</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2">
      <c r="A25" s="63"/>
      <c r="B25" s="274"/>
      <c r="C25" s="275"/>
      <c r="D25" s="276"/>
      <c r="E25" s="158" t="s">
        <v>106</v>
      </c>
      <c r="F25" s="106"/>
      <c r="G25" s="106"/>
      <c r="H25" s="106"/>
      <c r="I25" s="106"/>
      <c r="J25" s="106"/>
      <c r="K25" s="107"/>
      <c r="L25" s="159">
        <v>2</v>
      </c>
      <c r="M25" s="160"/>
      <c r="N25" s="160"/>
      <c r="O25" s="160"/>
      <c r="P25" s="199"/>
      <c r="Q25" s="159">
        <v>9470</v>
      </c>
      <c r="R25" s="160"/>
      <c r="S25" s="160"/>
      <c r="T25" s="160"/>
      <c r="U25" s="160"/>
      <c r="V25" s="199"/>
      <c r="W25" s="280"/>
      <c r="X25" s="275"/>
      <c r="Y25" s="276"/>
      <c r="Z25" s="158" t="s">
        <v>107</v>
      </c>
      <c r="AA25" s="106"/>
      <c r="AB25" s="106"/>
      <c r="AC25" s="106"/>
      <c r="AD25" s="106"/>
      <c r="AE25" s="106"/>
      <c r="AF25" s="106"/>
      <c r="AG25" s="107"/>
      <c r="AH25" s="159">
        <v>801</v>
      </c>
      <c r="AI25" s="160"/>
      <c r="AJ25" s="160"/>
      <c r="AK25" s="160"/>
      <c r="AL25" s="199"/>
      <c r="AM25" s="159">
        <v>2530359</v>
      </c>
      <c r="AN25" s="160"/>
      <c r="AO25" s="160"/>
      <c r="AP25" s="160"/>
      <c r="AQ25" s="160"/>
      <c r="AR25" s="199"/>
      <c r="AS25" s="159">
        <v>3159</v>
      </c>
      <c r="AT25" s="160"/>
      <c r="AU25" s="160"/>
      <c r="AV25" s="160"/>
      <c r="AW25" s="160"/>
      <c r="AX25" s="161"/>
      <c r="AY25" s="88" t="s">
        <v>108</v>
      </c>
      <c r="AZ25" s="89"/>
      <c r="BA25" s="89"/>
      <c r="BB25" s="89"/>
      <c r="BC25" s="89"/>
      <c r="BD25" s="89"/>
      <c r="BE25" s="89"/>
      <c r="BF25" s="89"/>
      <c r="BG25" s="89"/>
      <c r="BH25" s="89"/>
      <c r="BI25" s="89"/>
      <c r="BJ25" s="89"/>
      <c r="BK25" s="89"/>
      <c r="BL25" s="89"/>
      <c r="BM25" s="90"/>
      <c r="BN25" s="91">
        <v>64363853</v>
      </c>
      <c r="BO25" s="92"/>
      <c r="BP25" s="92"/>
      <c r="BQ25" s="92"/>
      <c r="BR25" s="92"/>
      <c r="BS25" s="92"/>
      <c r="BT25" s="92"/>
      <c r="BU25" s="93"/>
      <c r="BV25" s="91">
        <v>68553647</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2">
      <c r="A26" s="63"/>
      <c r="B26" s="274"/>
      <c r="C26" s="275"/>
      <c r="D26" s="276"/>
      <c r="E26" s="158" t="s">
        <v>109</v>
      </c>
      <c r="F26" s="106"/>
      <c r="G26" s="106"/>
      <c r="H26" s="106"/>
      <c r="I26" s="106"/>
      <c r="J26" s="106"/>
      <c r="K26" s="107"/>
      <c r="L26" s="159">
        <v>1</v>
      </c>
      <c r="M26" s="160"/>
      <c r="N26" s="160"/>
      <c r="O26" s="160"/>
      <c r="P26" s="199"/>
      <c r="Q26" s="159">
        <v>7050</v>
      </c>
      <c r="R26" s="160"/>
      <c r="S26" s="160"/>
      <c r="T26" s="160"/>
      <c r="U26" s="160"/>
      <c r="V26" s="199"/>
      <c r="W26" s="280"/>
      <c r="X26" s="275"/>
      <c r="Y26" s="276"/>
      <c r="Z26" s="158" t="s">
        <v>110</v>
      </c>
      <c r="AA26" s="285"/>
      <c r="AB26" s="285"/>
      <c r="AC26" s="285"/>
      <c r="AD26" s="285"/>
      <c r="AE26" s="285"/>
      <c r="AF26" s="285"/>
      <c r="AG26" s="286"/>
      <c r="AH26" s="159">
        <v>408</v>
      </c>
      <c r="AI26" s="160"/>
      <c r="AJ26" s="160"/>
      <c r="AK26" s="160"/>
      <c r="AL26" s="199"/>
      <c r="AM26" s="159">
        <v>1485936</v>
      </c>
      <c r="AN26" s="160"/>
      <c r="AO26" s="160"/>
      <c r="AP26" s="160"/>
      <c r="AQ26" s="160"/>
      <c r="AR26" s="199"/>
      <c r="AS26" s="159">
        <v>3642</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v>2033570</v>
      </c>
      <c r="BO26" s="114"/>
      <c r="BP26" s="114"/>
      <c r="BQ26" s="114"/>
      <c r="BR26" s="114"/>
      <c r="BS26" s="114"/>
      <c r="BT26" s="114"/>
      <c r="BU26" s="115"/>
      <c r="BV26" s="113">
        <v>1620294</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5">
      <c r="A27" s="63"/>
      <c r="B27" s="274"/>
      <c r="C27" s="275"/>
      <c r="D27" s="276"/>
      <c r="E27" s="158" t="s">
        <v>112</v>
      </c>
      <c r="F27" s="106"/>
      <c r="G27" s="106"/>
      <c r="H27" s="106"/>
      <c r="I27" s="106"/>
      <c r="J27" s="106"/>
      <c r="K27" s="107"/>
      <c r="L27" s="159">
        <v>1</v>
      </c>
      <c r="M27" s="160"/>
      <c r="N27" s="160"/>
      <c r="O27" s="160"/>
      <c r="P27" s="199"/>
      <c r="Q27" s="159">
        <v>8200</v>
      </c>
      <c r="R27" s="160"/>
      <c r="S27" s="160"/>
      <c r="T27" s="160"/>
      <c r="U27" s="160"/>
      <c r="V27" s="199"/>
      <c r="W27" s="280"/>
      <c r="X27" s="275"/>
      <c r="Y27" s="276"/>
      <c r="Z27" s="158" t="s">
        <v>113</v>
      </c>
      <c r="AA27" s="106"/>
      <c r="AB27" s="106"/>
      <c r="AC27" s="106"/>
      <c r="AD27" s="106"/>
      <c r="AE27" s="106"/>
      <c r="AF27" s="106"/>
      <c r="AG27" s="107"/>
      <c r="AH27" s="159">
        <v>3678</v>
      </c>
      <c r="AI27" s="160"/>
      <c r="AJ27" s="160"/>
      <c r="AK27" s="160"/>
      <c r="AL27" s="199"/>
      <c r="AM27" s="159">
        <v>13543797</v>
      </c>
      <c r="AN27" s="160"/>
      <c r="AO27" s="160"/>
      <c r="AP27" s="160"/>
      <c r="AQ27" s="160"/>
      <c r="AR27" s="199"/>
      <c r="AS27" s="159">
        <v>3682</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t="s">
        <v>64</v>
      </c>
      <c r="BO27" s="261"/>
      <c r="BP27" s="261"/>
      <c r="BQ27" s="261"/>
      <c r="BR27" s="261"/>
      <c r="BS27" s="261"/>
      <c r="BT27" s="261"/>
      <c r="BU27" s="262"/>
      <c r="BV27" s="260" t="s">
        <v>64</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2">
      <c r="A28" s="63"/>
      <c r="B28" s="274"/>
      <c r="C28" s="275"/>
      <c r="D28" s="276"/>
      <c r="E28" s="158" t="s">
        <v>115</v>
      </c>
      <c r="F28" s="106"/>
      <c r="G28" s="106"/>
      <c r="H28" s="106"/>
      <c r="I28" s="106"/>
      <c r="J28" s="106"/>
      <c r="K28" s="107"/>
      <c r="L28" s="159">
        <v>1</v>
      </c>
      <c r="M28" s="160"/>
      <c r="N28" s="160"/>
      <c r="O28" s="160"/>
      <c r="P28" s="199"/>
      <c r="Q28" s="159">
        <v>7460</v>
      </c>
      <c r="R28" s="160"/>
      <c r="S28" s="160"/>
      <c r="T28" s="160"/>
      <c r="U28" s="160"/>
      <c r="V28" s="199"/>
      <c r="W28" s="280"/>
      <c r="X28" s="275"/>
      <c r="Y28" s="276"/>
      <c r="Z28" s="158" t="s">
        <v>116</v>
      </c>
      <c r="AA28" s="106"/>
      <c r="AB28" s="106"/>
      <c r="AC28" s="106"/>
      <c r="AD28" s="106"/>
      <c r="AE28" s="106"/>
      <c r="AF28" s="106"/>
      <c r="AG28" s="107"/>
      <c r="AH28" s="159">
        <v>387</v>
      </c>
      <c r="AI28" s="160"/>
      <c r="AJ28" s="160"/>
      <c r="AK28" s="160"/>
      <c r="AL28" s="199"/>
      <c r="AM28" s="159">
        <v>1059219</v>
      </c>
      <c r="AN28" s="160"/>
      <c r="AO28" s="160"/>
      <c r="AP28" s="160"/>
      <c r="AQ28" s="160"/>
      <c r="AR28" s="199"/>
      <c r="AS28" s="159">
        <v>2737</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3702583</v>
      </c>
      <c r="BO28" s="92"/>
      <c r="BP28" s="92"/>
      <c r="BQ28" s="92"/>
      <c r="BR28" s="92"/>
      <c r="BS28" s="92"/>
      <c r="BT28" s="92"/>
      <c r="BU28" s="93"/>
      <c r="BV28" s="91">
        <v>3698732</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2">
      <c r="A29" s="63"/>
      <c r="B29" s="274"/>
      <c r="C29" s="275"/>
      <c r="D29" s="276"/>
      <c r="E29" s="158" t="s">
        <v>119</v>
      </c>
      <c r="F29" s="106"/>
      <c r="G29" s="106"/>
      <c r="H29" s="106"/>
      <c r="I29" s="106"/>
      <c r="J29" s="106"/>
      <c r="K29" s="107"/>
      <c r="L29" s="159">
        <v>46</v>
      </c>
      <c r="M29" s="160"/>
      <c r="N29" s="160"/>
      <c r="O29" s="160"/>
      <c r="P29" s="199"/>
      <c r="Q29" s="159">
        <v>6760</v>
      </c>
      <c r="R29" s="160"/>
      <c r="S29" s="160"/>
      <c r="T29" s="160"/>
      <c r="U29" s="160"/>
      <c r="V29" s="199"/>
      <c r="W29" s="291"/>
      <c r="X29" s="292"/>
      <c r="Y29" s="293"/>
      <c r="Z29" s="158" t="s">
        <v>120</v>
      </c>
      <c r="AA29" s="106"/>
      <c r="AB29" s="106"/>
      <c r="AC29" s="106"/>
      <c r="AD29" s="106"/>
      <c r="AE29" s="106"/>
      <c r="AF29" s="106"/>
      <c r="AG29" s="107"/>
      <c r="AH29" s="159">
        <v>8929</v>
      </c>
      <c r="AI29" s="160"/>
      <c r="AJ29" s="160"/>
      <c r="AK29" s="160"/>
      <c r="AL29" s="199"/>
      <c r="AM29" s="159">
        <v>30279688</v>
      </c>
      <c r="AN29" s="160"/>
      <c r="AO29" s="160"/>
      <c r="AP29" s="160"/>
      <c r="AQ29" s="160"/>
      <c r="AR29" s="199"/>
      <c r="AS29" s="159">
        <v>3391</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6240000</v>
      </c>
      <c r="BO29" s="114"/>
      <c r="BP29" s="114"/>
      <c r="BQ29" s="114"/>
      <c r="BR29" s="114"/>
      <c r="BS29" s="114"/>
      <c r="BT29" s="114"/>
      <c r="BU29" s="115"/>
      <c r="BV29" s="113">
        <v>6308580</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5">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100</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16368140</v>
      </c>
      <c r="BO30" s="261"/>
      <c r="BP30" s="261"/>
      <c r="BQ30" s="261"/>
      <c r="BR30" s="261"/>
      <c r="BS30" s="261"/>
      <c r="BT30" s="261"/>
      <c r="BU30" s="262"/>
      <c r="BV30" s="260">
        <v>15125594</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2">
      <c r="A31" s="63"/>
      <c r="B31" s="315"/>
      <c r="DI31" s="316"/>
    </row>
    <row r="32" spans="1:113" ht="13.5" customHeight="1" x14ac:dyDescent="0.2">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2">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2">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8</v>
      </c>
      <c r="V34" s="323"/>
      <c r="W34" s="324" t="str">
        <f>IF('各会計、関係団体の財政状況及び健全化判断比率'!B28="","",'各会計、関係団体の財政状況及び健全化判断比率'!B28)</f>
        <v>国民健康保険会計</v>
      </c>
      <c r="X34" s="324"/>
      <c r="Y34" s="324"/>
      <c r="Z34" s="324"/>
      <c r="AA34" s="324"/>
      <c r="AB34" s="324"/>
      <c r="AC34" s="324"/>
      <c r="AD34" s="324"/>
      <c r="AE34" s="324"/>
      <c r="AF34" s="324"/>
      <c r="AG34" s="324"/>
      <c r="AH34" s="324"/>
      <c r="AI34" s="324"/>
      <c r="AJ34" s="324"/>
      <c r="AK34" s="324"/>
      <c r="AL34" s="63"/>
      <c r="AM34" s="323">
        <f>IF(AO34="","",MAX(C34:D43,U34:V43)+1)</f>
        <v>12</v>
      </c>
      <c r="AN34" s="323"/>
      <c r="AO34" s="324" t="str">
        <f>IF('各会計、関係団体の財政状況及び健全化判断比率'!B32="","",'各会計、関係団体の財政状況及び健全化判断比率'!B32)</f>
        <v>病院事業会計</v>
      </c>
      <c r="AP34" s="324"/>
      <c r="AQ34" s="324"/>
      <c r="AR34" s="324"/>
      <c r="AS34" s="324"/>
      <c r="AT34" s="324"/>
      <c r="AU34" s="324"/>
      <c r="AV34" s="324"/>
      <c r="AW34" s="324"/>
      <c r="AX34" s="324"/>
      <c r="AY34" s="324"/>
      <c r="AZ34" s="324"/>
      <c r="BA34" s="324"/>
      <c r="BB34" s="324"/>
      <c r="BC34" s="324"/>
      <c r="BD34" s="63"/>
      <c r="BE34" s="323">
        <f>IF(BG34="","",MAX(C34:D43,U34:V43,AM34:AN43)+1)</f>
        <v>17</v>
      </c>
      <c r="BF34" s="323"/>
      <c r="BG34" s="324" t="str">
        <f>IF('各会計、関係団体の財政状況及び健全化判断比率'!B37="","",'各会計、関係団体の財政状況及び健全化判断比率'!B37)</f>
        <v>農業集落排水事業会計</v>
      </c>
      <c r="BH34" s="324"/>
      <c r="BI34" s="324"/>
      <c r="BJ34" s="324"/>
      <c r="BK34" s="324"/>
      <c r="BL34" s="324"/>
      <c r="BM34" s="324"/>
      <c r="BN34" s="324"/>
      <c r="BO34" s="324"/>
      <c r="BP34" s="324"/>
      <c r="BQ34" s="324"/>
      <c r="BR34" s="324"/>
      <c r="BS34" s="324"/>
      <c r="BT34" s="324"/>
      <c r="BU34" s="324"/>
      <c r="BV34" s="63"/>
      <c r="BW34" s="323">
        <f>IF(BY34="","",MAX(C34:D43,U34:V43,AM34:AN43,BE34:BF43)+1)</f>
        <v>18</v>
      </c>
      <c r="BX34" s="323"/>
      <c r="BY34" s="324" t="str">
        <f>IF('各会計、関係団体の財政状況及び健全化判断比率'!B68="","",'各会計、関係団体の財政状況及び健全化判断比率'!B68)</f>
        <v>山鹿植木広域行政事務組合</v>
      </c>
      <c r="BZ34" s="324"/>
      <c r="CA34" s="324"/>
      <c r="CB34" s="324"/>
      <c r="CC34" s="324"/>
      <c r="CD34" s="324"/>
      <c r="CE34" s="324"/>
      <c r="CF34" s="324"/>
      <c r="CG34" s="324"/>
      <c r="CH34" s="324"/>
      <c r="CI34" s="324"/>
      <c r="CJ34" s="324"/>
      <c r="CK34" s="324"/>
      <c r="CL34" s="324"/>
      <c r="CM34" s="324"/>
      <c r="CN34" s="63"/>
      <c r="CO34" s="323">
        <f>IF(CQ34="","",MAX(C34:D43,U34:V43,AM34:AN43,BE34:BF43,BW34:BX43)+1)</f>
        <v>21</v>
      </c>
      <c r="CP34" s="323"/>
      <c r="CQ34" s="324" t="str">
        <f>IF('各会計、関係団体の財政状況及び健全化判断比率'!BS7="","",'各会計、関係団体の財政状況及び健全化判断比率'!BS7)</f>
        <v>熊本市勤労福祉センター</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2">
      <c r="A35" s="63"/>
      <c r="B35" s="317"/>
      <c r="C35" s="323">
        <f>IF(E35="","",C34+1)</f>
        <v>2</v>
      </c>
      <c r="D35" s="323"/>
      <c r="E35" s="324" t="str">
        <f>IF('各会計、関係団体の財政状況及び健全化判断比率'!B8="","",'各会計、関係団体の財政状況及び健全化判断比率'!B8)</f>
        <v>母子父子寡婦福祉資金貸付事業会計</v>
      </c>
      <c r="F35" s="324"/>
      <c r="G35" s="324"/>
      <c r="H35" s="324"/>
      <c r="I35" s="324"/>
      <c r="J35" s="324"/>
      <c r="K35" s="324"/>
      <c r="L35" s="324"/>
      <c r="M35" s="324"/>
      <c r="N35" s="324"/>
      <c r="O35" s="324"/>
      <c r="P35" s="324"/>
      <c r="Q35" s="324"/>
      <c r="R35" s="324"/>
      <c r="S35" s="324"/>
      <c r="T35" s="63"/>
      <c r="U35" s="323">
        <f>IF(W35="","",U34+1)</f>
        <v>9</v>
      </c>
      <c r="V35" s="323"/>
      <c r="W35" s="324" t="str">
        <f>IF('各会計、関係団体の財政状況及び健全化判断比率'!B29="","",'各会計、関係団体の財政状況及び健全化判断比率'!B29)</f>
        <v>介護保険会計</v>
      </c>
      <c r="X35" s="324"/>
      <c r="Y35" s="324"/>
      <c r="Z35" s="324"/>
      <c r="AA35" s="324"/>
      <c r="AB35" s="324"/>
      <c r="AC35" s="324"/>
      <c r="AD35" s="324"/>
      <c r="AE35" s="324"/>
      <c r="AF35" s="324"/>
      <c r="AG35" s="324"/>
      <c r="AH35" s="324"/>
      <c r="AI35" s="324"/>
      <c r="AJ35" s="324"/>
      <c r="AK35" s="324"/>
      <c r="AL35" s="63"/>
      <c r="AM35" s="323">
        <f t="shared" ref="AM35:AM43" si="0">IF(AO35="","",AM34+1)</f>
        <v>13</v>
      </c>
      <c r="AN35" s="323"/>
      <c r="AO35" s="324" t="str">
        <f>IF('各会計、関係団体の財政状況及び健全化判断比率'!B33="","",'各会計、関係団体の財政状況及び健全化判断比率'!B33)</f>
        <v>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19</v>
      </c>
      <c r="BX35" s="323"/>
      <c r="BY35" s="324" t="str">
        <f>IF('各会計、関係団体の財政状況及び健全化判断比率'!B69="","",'各会計、関係団体の財政状況及び健全化判断比率'!B69)</f>
        <v>熊本県後期高齢者医療広域連合（一般会計）</v>
      </c>
      <c r="BZ35" s="324"/>
      <c r="CA35" s="324"/>
      <c r="CB35" s="324"/>
      <c r="CC35" s="324"/>
      <c r="CD35" s="324"/>
      <c r="CE35" s="324"/>
      <c r="CF35" s="324"/>
      <c r="CG35" s="324"/>
      <c r="CH35" s="324"/>
      <c r="CI35" s="324"/>
      <c r="CJ35" s="324"/>
      <c r="CK35" s="324"/>
      <c r="CL35" s="324"/>
      <c r="CM35" s="324"/>
      <c r="CN35" s="63"/>
      <c r="CO35" s="323">
        <f t="shared" ref="CO35:CO43" si="3">IF(CQ35="","",CO34+1)</f>
        <v>22</v>
      </c>
      <c r="CP35" s="323"/>
      <c r="CQ35" s="324" t="str">
        <f>IF('各会計、関係団体の財政状況及び健全化判断比率'!BS8="","",'各会計、関係団体の財政状況及び健全化判断比率'!BS8)</f>
        <v>熊本市上下水道サービス公社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2">
      <c r="A36" s="63"/>
      <c r="B36" s="317"/>
      <c r="C36" s="323">
        <f>IF(E36="","",C35+1)</f>
        <v>3</v>
      </c>
      <c r="D36" s="323"/>
      <c r="E36" s="324" t="str">
        <f>IF('各会計、関係団体の財政状況及び健全化判断比率'!B9="","",'各会計、関係団体の財政状況及び健全化判断比率'!B9)</f>
        <v>産業振興資金会計</v>
      </c>
      <c r="F36" s="324"/>
      <c r="G36" s="324"/>
      <c r="H36" s="324"/>
      <c r="I36" s="324"/>
      <c r="J36" s="324"/>
      <c r="K36" s="324"/>
      <c r="L36" s="324"/>
      <c r="M36" s="324"/>
      <c r="N36" s="324"/>
      <c r="O36" s="324"/>
      <c r="P36" s="324"/>
      <c r="Q36" s="324"/>
      <c r="R36" s="324"/>
      <c r="S36" s="324"/>
      <c r="T36" s="63"/>
      <c r="U36" s="323">
        <f t="shared" ref="U36:U43" si="4">IF(W36="","",U35+1)</f>
        <v>10</v>
      </c>
      <c r="V36" s="323"/>
      <c r="W36" s="324" t="str">
        <f>IF('各会計、関係団体の財政状況及び健全化判断比率'!B30="","",'各会計、関係団体の財政状況及び健全化判断比率'!B30)</f>
        <v>後期高齢者医療会計</v>
      </c>
      <c r="X36" s="324"/>
      <c r="Y36" s="324"/>
      <c r="Z36" s="324"/>
      <c r="AA36" s="324"/>
      <c r="AB36" s="324"/>
      <c r="AC36" s="324"/>
      <c r="AD36" s="324"/>
      <c r="AE36" s="324"/>
      <c r="AF36" s="324"/>
      <c r="AG36" s="324"/>
      <c r="AH36" s="324"/>
      <c r="AI36" s="324"/>
      <c r="AJ36" s="324"/>
      <c r="AK36" s="324"/>
      <c r="AL36" s="63"/>
      <c r="AM36" s="323">
        <f t="shared" si="0"/>
        <v>14</v>
      </c>
      <c r="AN36" s="323"/>
      <c r="AO36" s="324" t="str">
        <f>IF('各会計、関係団体の財政状況及び健全化判断比率'!B34="","",'各会計、関係団体の財政状況及び健全化判断比率'!B34)</f>
        <v>工業用水道事業会計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20</v>
      </c>
      <c r="BX36" s="323"/>
      <c r="BY36" s="324" t="str">
        <f>IF('各会計、関係団体の財政状況及び健全化判断比率'!B70="","",'各会計、関係団体の財政状況及び健全化判断比率'!B70)</f>
        <v>熊本県後期高齢者医療広域連合（後期高齢者医療特別会計）</v>
      </c>
      <c r="BZ36" s="324"/>
      <c r="CA36" s="324"/>
      <c r="CB36" s="324"/>
      <c r="CC36" s="324"/>
      <c r="CD36" s="324"/>
      <c r="CE36" s="324"/>
      <c r="CF36" s="324"/>
      <c r="CG36" s="324"/>
      <c r="CH36" s="324"/>
      <c r="CI36" s="324"/>
      <c r="CJ36" s="324"/>
      <c r="CK36" s="324"/>
      <c r="CL36" s="324"/>
      <c r="CM36" s="324"/>
      <c r="CN36" s="63"/>
      <c r="CO36" s="323">
        <f t="shared" si="3"/>
        <v>23</v>
      </c>
      <c r="CP36" s="323"/>
      <c r="CQ36" s="324" t="str">
        <f>IF('各会計、関係団体の財政状況及び健全化判断比率'!BS9="","",'各会計、関係団体の財政状況及び健全化判断比率'!BS9)</f>
        <v>熊本市文化スポーツ財団</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2">
      <c r="A37" s="63"/>
      <c r="B37" s="317"/>
      <c r="C37" s="323">
        <f>IF(E37="","",C36+1)</f>
        <v>4</v>
      </c>
      <c r="D37" s="323"/>
      <c r="E37" s="324" t="str">
        <f>IF('各会計、関係団体の財政状況及び健全化判断比率'!B10="","",'各会計、関係団体の財政状況及び健全化判断比率'!B10)</f>
        <v>公共用地先行取得事業会計</v>
      </c>
      <c r="F37" s="324"/>
      <c r="G37" s="324"/>
      <c r="H37" s="324"/>
      <c r="I37" s="324"/>
      <c r="J37" s="324"/>
      <c r="K37" s="324"/>
      <c r="L37" s="324"/>
      <c r="M37" s="324"/>
      <c r="N37" s="324"/>
      <c r="O37" s="324"/>
      <c r="P37" s="324"/>
      <c r="Q37" s="324"/>
      <c r="R37" s="324"/>
      <c r="S37" s="324"/>
      <c r="T37" s="63"/>
      <c r="U37" s="323">
        <f t="shared" si="4"/>
        <v>11</v>
      </c>
      <c r="V37" s="323"/>
      <c r="W37" s="324" t="str">
        <f>IF('各会計、関係団体の財政状況及び健全化判断比率'!B31="","",'各会計、関係団体の財政状況及び健全化判断比率'!B31)</f>
        <v>競輪事業会計</v>
      </c>
      <c r="X37" s="324"/>
      <c r="Y37" s="324"/>
      <c r="Z37" s="324"/>
      <c r="AA37" s="324"/>
      <c r="AB37" s="324"/>
      <c r="AC37" s="324"/>
      <c r="AD37" s="324"/>
      <c r="AE37" s="324"/>
      <c r="AF37" s="324"/>
      <c r="AG37" s="324"/>
      <c r="AH37" s="324"/>
      <c r="AI37" s="324"/>
      <c r="AJ37" s="324"/>
      <c r="AK37" s="324"/>
      <c r="AL37" s="63"/>
      <c r="AM37" s="323">
        <f t="shared" si="0"/>
        <v>15</v>
      </c>
      <c r="AN37" s="323"/>
      <c r="AO37" s="324" t="str">
        <f>IF('各会計、関係団体の財政状況及び健全化判断比率'!B35="","",'各会計、関係団体の財政状況及び健全化判断比率'!B35)</f>
        <v>下水道事業会計</v>
      </c>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t="str">
        <f t="shared" si="2"/>
        <v/>
      </c>
      <c r="BX37" s="323"/>
      <c r="BY37" s="324" t="str">
        <f>IF('各会計、関係団体の財政状況及び健全化判断比率'!B71="","",'各会計、関係団体の財政状況及び健全化判断比率'!B71)</f>
        <v/>
      </c>
      <c r="BZ37" s="324"/>
      <c r="CA37" s="324"/>
      <c r="CB37" s="324"/>
      <c r="CC37" s="324"/>
      <c r="CD37" s="324"/>
      <c r="CE37" s="324"/>
      <c r="CF37" s="324"/>
      <c r="CG37" s="324"/>
      <c r="CH37" s="324"/>
      <c r="CI37" s="324"/>
      <c r="CJ37" s="324"/>
      <c r="CK37" s="324"/>
      <c r="CL37" s="324"/>
      <c r="CM37" s="324"/>
      <c r="CN37" s="63"/>
      <c r="CO37" s="323">
        <f t="shared" si="3"/>
        <v>24</v>
      </c>
      <c r="CP37" s="323"/>
      <c r="CQ37" s="324" t="str">
        <f>IF('各会計、関係団体の財政状況及び健全化判断比率'!BS10="","",'各会計、関係団体の財政状況及び健全化判断比率'!BS10)</f>
        <v>熊本市美術文化振興財団</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2">
      <c r="A38" s="63"/>
      <c r="B38" s="317"/>
      <c r="C38" s="323">
        <f t="shared" ref="C38:C43" si="5">IF(E38="","",C37+1)</f>
        <v>5</v>
      </c>
      <c r="D38" s="323"/>
      <c r="E38" s="324" t="str">
        <f>IF('各会計、関係団体の財政状況及び健全化判断比率'!B11="","",'各会計、関係団体の財政状況及び健全化判断比率'!B11)</f>
        <v>植木中央土地区画整理事業会計</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f t="shared" si="0"/>
        <v>16</v>
      </c>
      <c r="AN38" s="323"/>
      <c r="AO38" s="324" t="str">
        <f>IF('各会計、関係団体の財政状況及び健全化判断比率'!B36="","",'各会計、関係団体の財政状況及び健全化判断比率'!B36)</f>
        <v>交通事業会計</v>
      </c>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t="str">
        <f t="shared" si="2"/>
        <v/>
      </c>
      <c r="BX38" s="323"/>
      <c r="BY38" s="324" t="str">
        <f>IF('各会計、関係団体の財政状況及び健全化判断比率'!B72="","",'各会計、関係団体の財政状況及び健全化判断比率'!B72)</f>
        <v/>
      </c>
      <c r="BZ38" s="324"/>
      <c r="CA38" s="324"/>
      <c r="CB38" s="324"/>
      <c r="CC38" s="324"/>
      <c r="CD38" s="324"/>
      <c r="CE38" s="324"/>
      <c r="CF38" s="324"/>
      <c r="CG38" s="324"/>
      <c r="CH38" s="324"/>
      <c r="CI38" s="324"/>
      <c r="CJ38" s="324"/>
      <c r="CK38" s="324"/>
      <c r="CL38" s="324"/>
      <c r="CM38" s="324"/>
      <c r="CN38" s="63"/>
      <c r="CO38" s="323">
        <f t="shared" si="3"/>
        <v>25</v>
      </c>
      <c r="CP38" s="323"/>
      <c r="CQ38" s="324" t="str">
        <f>IF('各会計、関係団体の財政状況及び健全化判断比率'!BS11="","",'各会計、関係団体の財政状況及び健全化判断比率'!BS11)</f>
        <v>くまもと地下水財団</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2">
      <c r="A39" s="63"/>
      <c r="B39" s="317"/>
      <c r="C39" s="323">
        <f t="shared" si="5"/>
        <v>6</v>
      </c>
      <c r="D39" s="323"/>
      <c r="E39" s="324" t="str">
        <f>IF('各会計、関係団体の財政状況及び健全化判断比率'!B12="","",'各会計、関係団体の財政状況及び健全化判断比率'!B12)</f>
        <v>奨学金貸付事業会計</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f t="shared" si="3"/>
        <v>26</v>
      </c>
      <c r="CP39" s="323"/>
      <c r="CQ39" s="324" t="str">
        <f>IF('各会計、関係団体の財政状況及び健全化判断比率'!BS12="","",'各会計、関係団体の財政状況及び健全化判断比率'!BS12)</f>
        <v>熊本市国際交流振興事業団</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2">
      <c r="A40" s="63"/>
      <c r="B40" s="317"/>
      <c r="C40" s="323">
        <f t="shared" si="5"/>
        <v>7</v>
      </c>
      <c r="D40" s="323"/>
      <c r="E40" s="324" t="str">
        <f>IF('各会計、関係団体の財政状況及び健全化判断比率'!B13="","",'各会計、関係団体の財政状況及び健全化判断比率'!B13)</f>
        <v>公債管理会計</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f t="shared" si="3"/>
        <v>27</v>
      </c>
      <c r="CP40" s="323"/>
      <c r="CQ40" s="324" t="str">
        <f>IF('各会計、関係団体の財政状況及び健全化判断比率'!BS13="","",'各会計、関係団体の財政状況及び健全化判断比率'!BS13)</f>
        <v>熊本市学校給食会</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2">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f t="shared" si="3"/>
        <v>28</v>
      </c>
      <c r="CP41" s="323"/>
      <c r="CQ41" s="324" t="str">
        <f>IF('各会計、関係団体の財政状況及び健全化判断比率'!BS14="","",'各会計、関係団体の財政状況及び健全化判断比率'!BS14)</f>
        <v>熊本流通情報センター</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2">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f t="shared" si="3"/>
        <v>29</v>
      </c>
      <c r="CP42" s="323"/>
      <c r="CQ42" s="324" t="str">
        <f>IF('各会計、関係団体の財政状況及び健全化判断比率'!BS15="","",'各会計、関係団体の財政状況及び健全化判断比率'!BS15)</f>
        <v>熊本国際観光コンベンション協会</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2">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5">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2"/>
    <row r="46" spans="1:113" x14ac:dyDescent="0.2">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2">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2">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2">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2">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2">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2">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2">
      <c r="E53" s="331" t="s">
        <v>145</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2"/>
  <cols>
    <col min="1" max="1" width="6.6328125" style="1069" customWidth="1"/>
    <col min="2" max="2" width="11" style="1069" customWidth="1"/>
    <col min="3" max="3" width="17" style="1069" customWidth="1"/>
    <col min="4" max="5" width="16.6328125" style="1069" customWidth="1"/>
    <col min="6" max="15" width="15" style="1069" customWidth="1"/>
    <col min="16" max="16" width="24" style="1069" customWidth="1"/>
    <col min="17" max="16384" width="0" style="1069" hidden="1"/>
  </cols>
  <sheetData>
    <row r="1" spans="1:16" ht="16.5" customHeight="1" x14ac:dyDescent="0.2">
      <c r="A1" s="1068"/>
      <c r="B1" s="1068"/>
      <c r="C1" s="1068"/>
      <c r="D1" s="1068"/>
      <c r="E1" s="1068"/>
      <c r="F1" s="1068"/>
      <c r="G1" s="1068"/>
      <c r="H1" s="1068"/>
      <c r="I1" s="1068"/>
      <c r="J1" s="1068"/>
      <c r="K1" s="1068"/>
      <c r="L1" s="1068"/>
      <c r="M1" s="1068"/>
      <c r="N1" s="1068"/>
      <c r="O1" s="1068"/>
      <c r="P1" s="1068"/>
    </row>
    <row r="2" spans="1:16" ht="16.5" customHeight="1" x14ac:dyDescent="0.2">
      <c r="A2" s="1068"/>
      <c r="B2" s="1068"/>
      <c r="C2" s="1068"/>
      <c r="D2" s="1068"/>
      <c r="E2" s="1068"/>
      <c r="F2" s="1068"/>
      <c r="G2" s="1068"/>
      <c r="H2" s="1068"/>
      <c r="I2" s="1068"/>
      <c r="J2" s="1068"/>
      <c r="K2" s="1068"/>
      <c r="L2" s="1068"/>
      <c r="M2" s="1068"/>
      <c r="N2" s="1068"/>
      <c r="O2" s="1068"/>
      <c r="P2" s="1068"/>
    </row>
    <row r="3" spans="1:16" ht="16.5" customHeight="1" x14ac:dyDescent="0.2">
      <c r="A3" s="1068"/>
      <c r="B3" s="1068"/>
      <c r="C3" s="1068"/>
      <c r="D3" s="1068"/>
      <c r="E3" s="1068"/>
      <c r="F3" s="1068"/>
      <c r="G3" s="1068"/>
      <c r="H3" s="1068"/>
      <c r="I3" s="1068"/>
      <c r="J3" s="1068"/>
      <c r="K3" s="1068"/>
      <c r="L3" s="1068"/>
      <c r="M3" s="1068"/>
      <c r="N3" s="1068"/>
      <c r="O3" s="1068"/>
      <c r="P3" s="1068"/>
    </row>
    <row r="4" spans="1:16" ht="16.5" customHeight="1" x14ac:dyDescent="0.2">
      <c r="A4" s="1068"/>
      <c r="B4" s="1068"/>
      <c r="C4" s="1068"/>
      <c r="D4" s="1068"/>
      <c r="E4" s="1068"/>
      <c r="F4" s="1068"/>
      <c r="G4" s="1068"/>
      <c r="H4" s="1068"/>
      <c r="I4" s="1068"/>
      <c r="J4" s="1068"/>
      <c r="K4" s="1068"/>
      <c r="L4" s="1068"/>
      <c r="M4" s="1068"/>
      <c r="N4" s="1068"/>
      <c r="O4" s="1068"/>
      <c r="P4" s="1068"/>
    </row>
    <row r="5" spans="1:16" ht="16.5" customHeight="1" x14ac:dyDescent="0.2">
      <c r="A5" s="1068"/>
      <c r="B5" s="1068"/>
      <c r="C5" s="1068"/>
      <c r="D5" s="1068"/>
      <c r="E5" s="1068"/>
      <c r="F5" s="1068"/>
      <c r="G5" s="1068"/>
      <c r="H5" s="1068"/>
      <c r="I5" s="1068"/>
      <c r="J5" s="1068"/>
      <c r="K5" s="1068"/>
      <c r="L5" s="1068"/>
      <c r="M5" s="1068"/>
      <c r="N5" s="1068"/>
      <c r="O5" s="1068"/>
      <c r="P5" s="1068"/>
    </row>
    <row r="6" spans="1:16" ht="16.5" customHeight="1" x14ac:dyDescent="0.2">
      <c r="A6" s="1068"/>
      <c r="B6" s="1068"/>
      <c r="C6" s="1068"/>
      <c r="D6" s="1068"/>
      <c r="E6" s="1068"/>
      <c r="F6" s="1068"/>
      <c r="G6" s="1068"/>
      <c r="H6" s="1068"/>
      <c r="I6" s="1068"/>
      <c r="J6" s="1068"/>
      <c r="K6" s="1068"/>
      <c r="L6" s="1068"/>
      <c r="M6" s="1068"/>
      <c r="N6" s="1068"/>
      <c r="O6" s="1068"/>
      <c r="P6" s="1068"/>
    </row>
    <row r="7" spans="1:16" ht="16.5" customHeight="1" x14ac:dyDescent="0.2">
      <c r="A7" s="1068"/>
      <c r="B7" s="1068"/>
      <c r="C7" s="1068"/>
      <c r="D7" s="1068"/>
      <c r="E7" s="1068"/>
      <c r="F7" s="1068"/>
      <c r="G7" s="1068"/>
      <c r="H7" s="1068"/>
      <c r="I7" s="1068"/>
      <c r="J7" s="1068"/>
      <c r="K7" s="1068"/>
      <c r="L7" s="1068"/>
      <c r="M7" s="1068"/>
      <c r="N7" s="1068"/>
      <c r="O7" s="1068"/>
      <c r="P7" s="1068"/>
    </row>
    <row r="8" spans="1:16" ht="16.5" customHeight="1" x14ac:dyDescent="0.2">
      <c r="A8" s="1068"/>
      <c r="B8" s="1068"/>
      <c r="C8" s="1068"/>
      <c r="D8" s="1068"/>
      <c r="E8" s="1068"/>
      <c r="F8" s="1068"/>
      <c r="G8" s="1068"/>
      <c r="H8" s="1068"/>
      <c r="I8" s="1068"/>
      <c r="J8" s="1068"/>
      <c r="K8" s="1068"/>
      <c r="L8" s="1068"/>
      <c r="M8" s="1068"/>
      <c r="N8" s="1068"/>
      <c r="O8" s="1068"/>
      <c r="P8" s="1068"/>
    </row>
    <row r="9" spans="1:16" ht="16.5" customHeight="1" x14ac:dyDescent="0.2">
      <c r="A9" s="1068"/>
      <c r="B9" s="1068"/>
      <c r="C9" s="1068"/>
      <c r="D9" s="1068"/>
      <c r="E9" s="1068"/>
      <c r="F9" s="1068"/>
      <c r="G9" s="1068"/>
      <c r="H9" s="1068"/>
      <c r="I9" s="1068"/>
      <c r="J9" s="1068"/>
      <c r="K9" s="1068"/>
      <c r="L9" s="1068"/>
      <c r="M9" s="1068"/>
      <c r="N9" s="1068"/>
      <c r="O9" s="1068"/>
      <c r="P9" s="1068"/>
    </row>
    <row r="10" spans="1:16" ht="16.5" customHeight="1" x14ac:dyDescent="0.2">
      <c r="A10" s="1068"/>
      <c r="B10" s="1068"/>
      <c r="C10" s="1068"/>
      <c r="D10" s="1068"/>
      <c r="E10" s="1068"/>
      <c r="F10" s="1068"/>
      <c r="G10" s="1068"/>
      <c r="H10" s="1068"/>
      <c r="I10" s="1068"/>
      <c r="J10" s="1068"/>
      <c r="K10" s="1068"/>
      <c r="L10" s="1068"/>
      <c r="M10" s="1068"/>
      <c r="N10" s="1068"/>
      <c r="O10" s="1068"/>
      <c r="P10" s="1068"/>
    </row>
    <row r="11" spans="1:16" ht="16.5" customHeight="1" x14ac:dyDescent="0.2">
      <c r="A11" s="1068"/>
      <c r="B11" s="1068"/>
      <c r="C11" s="1068"/>
      <c r="D11" s="1068"/>
      <c r="E11" s="1068"/>
      <c r="F11" s="1068"/>
      <c r="G11" s="1068"/>
      <c r="H11" s="1068"/>
      <c r="I11" s="1068"/>
      <c r="J11" s="1068"/>
      <c r="K11" s="1068"/>
      <c r="L11" s="1068"/>
      <c r="M11" s="1068"/>
      <c r="N11" s="1068"/>
      <c r="O11" s="1068"/>
      <c r="P11" s="1068"/>
    </row>
    <row r="12" spans="1:16" ht="16.5" customHeight="1" x14ac:dyDescent="0.2">
      <c r="A12" s="1068"/>
      <c r="B12" s="1068"/>
      <c r="C12" s="1068"/>
      <c r="D12" s="1068"/>
      <c r="E12" s="1068"/>
      <c r="F12" s="1068"/>
      <c r="G12" s="1068"/>
      <c r="H12" s="1068"/>
      <c r="I12" s="1068"/>
      <c r="J12" s="1068"/>
      <c r="K12" s="1068"/>
      <c r="L12" s="1068"/>
      <c r="M12" s="1068"/>
      <c r="N12" s="1068"/>
      <c r="O12" s="1068"/>
      <c r="P12" s="1068"/>
    </row>
    <row r="13" spans="1:16" ht="16.5" customHeight="1" x14ac:dyDescent="0.2">
      <c r="A13" s="1068"/>
      <c r="B13" s="1068"/>
      <c r="C13" s="1068"/>
      <c r="D13" s="1068"/>
      <c r="E13" s="1068"/>
      <c r="F13" s="1068"/>
      <c r="G13" s="1068"/>
      <c r="H13" s="1068"/>
      <c r="I13" s="1068"/>
      <c r="J13" s="1068"/>
      <c r="K13" s="1068"/>
      <c r="L13" s="1068"/>
      <c r="M13" s="1068"/>
      <c r="N13" s="1068"/>
      <c r="O13" s="1068"/>
      <c r="P13" s="1068"/>
    </row>
    <row r="14" spans="1:16" ht="16.5" customHeight="1" x14ac:dyDescent="0.2">
      <c r="A14" s="1068"/>
      <c r="B14" s="1068"/>
      <c r="C14" s="1068"/>
      <c r="D14" s="1068"/>
      <c r="E14" s="1068"/>
      <c r="F14" s="1068"/>
      <c r="G14" s="1068"/>
      <c r="H14" s="1068"/>
      <c r="I14" s="1068"/>
      <c r="J14" s="1068"/>
      <c r="K14" s="1068"/>
      <c r="L14" s="1068"/>
      <c r="M14" s="1068"/>
      <c r="N14" s="1068"/>
      <c r="O14" s="1068"/>
      <c r="P14" s="1068"/>
    </row>
    <row r="15" spans="1:16" ht="16.5" customHeight="1" x14ac:dyDescent="0.2">
      <c r="A15" s="1068"/>
      <c r="B15" s="1068"/>
      <c r="C15" s="1068"/>
      <c r="D15" s="1068"/>
      <c r="E15" s="1068"/>
      <c r="F15" s="1068"/>
      <c r="G15" s="1068"/>
      <c r="H15" s="1068"/>
      <c r="I15" s="1068"/>
      <c r="J15" s="1068"/>
      <c r="K15" s="1068"/>
      <c r="L15" s="1068"/>
      <c r="M15" s="1068"/>
      <c r="N15" s="1068"/>
      <c r="O15" s="1068"/>
      <c r="P15" s="1068"/>
    </row>
    <row r="16" spans="1:16" ht="16.5" customHeight="1" x14ac:dyDescent="0.2">
      <c r="A16" s="1068"/>
      <c r="B16" s="1068"/>
      <c r="C16" s="1068"/>
      <c r="D16" s="1068"/>
      <c r="E16" s="1068"/>
      <c r="F16" s="1068"/>
      <c r="G16" s="1068"/>
      <c r="H16" s="1068"/>
      <c r="I16" s="1068"/>
      <c r="J16" s="1068"/>
      <c r="K16" s="1068"/>
      <c r="L16" s="1068"/>
      <c r="M16" s="1068"/>
      <c r="N16" s="1068"/>
      <c r="O16" s="1068"/>
      <c r="P16" s="1068"/>
    </row>
    <row r="17" spans="1:16" ht="16.5" customHeight="1" x14ac:dyDescent="0.2">
      <c r="A17" s="1068"/>
      <c r="B17" s="1068"/>
      <c r="C17" s="1068"/>
      <c r="D17" s="1068"/>
      <c r="E17" s="1068"/>
      <c r="F17" s="1068"/>
      <c r="G17" s="1068"/>
      <c r="H17" s="1068"/>
      <c r="I17" s="1068"/>
      <c r="J17" s="1068"/>
      <c r="K17" s="1068"/>
      <c r="L17" s="1068"/>
      <c r="M17" s="1068"/>
      <c r="N17" s="1068"/>
      <c r="O17" s="1068"/>
      <c r="P17" s="1068"/>
    </row>
    <row r="18" spans="1:16" ht="16.5" customHeight="1" x14ac:dyDescent="0.2">
      <c r="A18" s="1068"/>
      <c r="B18" s="1068"/>
      <c r="C18" s="1068"/>
      <c r="D18" s="1068"/>
      <c r="E18" s="1068"/>
      <c r="F18" s="1068"/>
      <c r="G18" s="1068"/>
      <c r="H18" s="1068"/>
      <c r="I18" s="1068"/>
      <c r="J18" s="1068"/>
      <c r="K18" s="1068"/>
      <c r="L18" s="1068"/>
      <c r="M18" s="1068"/>
      <c r="N18" s="1068"/>
      <c r="O18" s="1068"/>
      <c r="P18" s="1068"/>
    </row>
    <row r="19" spans="1:16" ht="16.5" customHeight="1" x14ac:dyDescent="0.2">
      <c r="A19" s="1068"/>
      <c r="B19" s="1068"/>
      <c r="C19" s="1068"/>
      <c r="D19" s="1068"/>
      <c r="E19" s="1068"/>
      <c r="F19" s="1068"/>
      <c r="G19" s="1068"/>
      <c r="H19" s="1068"/>
      <c r="I19" s="1068"/>
      <c r="J19" s="1068"/>
      <c r="K19" s="1068"/>
      <c r="L19" s="1068"/>
      <c r="M19" s="1068"/>
      <c r="N19" s="1068"/>
      <c r="O19" s="1068"/>
      <c r="P19" s="1068"/>
    </row>
    <row r="20" spans="1:16" ht="16.5" customHeight="1" x14ac:dyDescent="0.2">
      <c r="A20" s="1068"/>
      <c r="B20" s="1068"/>
      <c r="C20" s="1068"/>
      <c r="D20" s="1068"/>
      <c r="E20" s="1068"/>
      <c r="F20" s="1068"/>
      <c r="G20" s="1068"/>
      <c r="H20" s="1068"/>
      <c r="I20" s="1068"/>
      <c r="J20" s="1068"/>
      <c r="K20" s="1068"/>
      <c r="L20" s="1068"/>
      <c r="M20" s="1068"/>
      <c r="N20" s="1068"/>
      <c r="O20" s="1068"/>
      <c r="P20" s="1068"/>
    </row>
    <row r="21" spans="1:16" ht="16.5" customHeight="1" x14ac:dyDescent="0.2">
      <c r="A21" s="1068"/>
      <c r="B21" s="1068"/>
      <c r="C21" s="1068"/>
      <c r="D21" s="1068"/>
      <c r="E21" s="1068"/>
      <c r="F21" s="1068"/>
      <c r="G21" s="1068"/>
      <c r="H21" s="1068"/>
      <c r="I21" s="1068"/>
      <c r="J21" s="1068"/>
      <c r="K21" s="1068"/>
      <c r="L21" s="1068"/>
      <c r="M21" s="1068"/>
      <c r="N21" s="1068"/>
      <c r="O21" s="1068"/>
      <c r="P21" s="1068"/>
    </row>
    <row r="22" spans="1:16" ht="16.5" customHeight="1" x14ac:dyDescent="0.2">
      <c r="A22" s="1068"/>
      <c r="B22" s="1068"/>
      <c r="C22" s="1068"/>
      <c r="D22" s="1068"/>
      <c r="E22" s="1068"/>
      <c r="F22" s="1068"/>
      <c r="G22" s="1068"/>
      <c r="H22" s="1068"/>
      <c r="I22" s="1068"/>
      <c r="J22" s="1068"/>
      <c r="K22" s="1068"/>
      <c r="L22" s="1068"/>
      <c r="M22" s="1068"/>
      <c r="N22" s="1068"/>
      <c r="O22" s="1068"/>
      <c r="P22" s="1068"/>
    </row>
    <row r="23" spans="1:16" ht="16.5" customHeight="1" x14ac:dyDescent="0.2">
      <c r="A23" s="1068"/>
      <c r="B23" s="1068"/>
      <c r="C23" s="1068"/>
      <c r="D23" s="1068"/>
      <c r="E23" s="1068"/>
      <c r="F23" s="1068"/>
      <c r="G23" s="1068"/>
      <c r="H23" s="1068"/>
      <c r="I23" s="1068"/>
      <c r="J23" s="1068"/>
      <c r="K23" s="1068"/>
      <c r="L23" s="1068"/>
      <c r="M23" s="1068"/>
      <c r="N23" s="1068"/>
      <c r="O23" s="1068"/>
      <c r="P23" s="1068"/>
    </row>
    <row r="24" spans="1:16" ht="16.5" customHeight="1" x14ac:dyDescent="0.2">
      <c r="A24" s="1068"/>
      <c r="B24" s="1068"/>
      <c r="C24" s="1068"/>
      <c r="D24" s="1068"/>
      <c r="E24" s="1068"/>
      <c r="F24" s="1068"/>
      <c r="G24" s="1068"/>
      <c r="H24" s="1068"/>
      <c r="I24" s="1068"/>
      <c r="J24" s="1068"/>
      <c r="K24" s="1068"/>
      <c r="L24" s="1068"/>
      <c r="M24" s="1068"/>
      <c r="N24" s="1068"/>
      <c r="O24" s="1068"/>
      <c r="P24" s="1068"/>
    </row>
    <row r="25" spans="1:16" ht="16.5" customHeight="1" x14ac:dyDescent="0.2">
      <c r="A25" s="1068"/>
      <c r="B25" s="1068"/>
      <c r="C25" s="1068"/>
      <c r="D25" s="1068"/>
      <c r="E25" s="1068"/>
      <c r="F25" s="1068"/>
      <c r="G25" s="1068"/>
      <c r="H25" s="1068"/>
      <c r="I25" s="1068"/>
      <c r="J25" s="1068"/>
      <c r="K25" s="1068"/>
      <c r="L25" s="1068"/>
      <c r="M25" s="1068"/>
      <c r="N25" s="1068"/>
      <c r="O25" s="1068"/>
      <c r="P25" s="1068"/>
    </row>
    <row r="26" spans="1:16" ht="16.5" customHeight="1" x14ac:dyDescent="0.2">
      <c r="A26" s="1068"/>
      <c r="B26" s="1068"/>
      <c r="C26" s="1068"/>
      <c r="D26" s="1068"/>
      <c r="E26" s="1068"/>
      <c r="F26" s="1068"/>
      <c r="G26" s="1068"/>
      <c r="H26" s="1068"/>
      <c r="I26" s="1068"/>
      <c r="J26" s="1068"/>
      <c r="K26" s="1068"/>
      <c r="L26" s="1068"/>
      <c r="M26" s="1068"/>
      <c r="N26" s="1068"/>
      <c r="O26" s="1068"/>
      <c r="P26" s="1068"/>
    </row>
    <row r="27" spans="1:16" ht="16.5" customHeight="1" x14ac:dyDescent="0.2">
      <c r="A27" s="1068"/>
      <c r="B27" s="1068"/>
      <c r="C27" s="1068"/>
      <c r="D27" s="1068"/>
      <c r="E27" s="1068"/>
      <c r="F27" s="1068"/>
      <c r="G27" s="1068"/>
      <c r="H27" s="1068"/>
      <c r="I27" s="1068"/>
      <c r="J27" s="1068"/>
      <c r="K27" s="1068"/>
      <c r="L27" s="1068"/>
      <c r="M27" s="1068"/>
      <c r="N27" s="1068"/>
      <c r="O27" s="1068"/>
      <c r="P27" s="1068"/>
    </row>
    <row r="28" spans="1:16" ht="16.5" customHeight="1" x14ac:dyDescent="0.2">
      <c r="A28" s="1068"/>
      <c r="B28" s="1068"/>
      <c r="C28" s="1068"/>
      <c r="D28" s="1068"/>
      <c r="E28" s="1068"/>
      <c r="F28" s="1068"/>
      <c r="G28" s="1068"/>
      <c r="H28" s="1068"/>
      <c r="I28" s="1068"/>
      <c r="J28" s="1068"/>
      <c r="K28" s="1068"/>
      <c r="L28" s="1068"/>
      <c r="M28" s="1068"/>
      <c r="N28" s="1068"/>
      <c r="O28" s="1068"/>
      <c r="P28" s="1068"/>
    </row>
    <row r="29" spans="1:16" ht="16.5" customHeight="1" x14ac:dyDescent="0.2">
      <c r="A29" s="1068"/>
      <c r="B29" s="1068"/>
      <c r="C29" s="1068"/>
      <c r="D29" s="1068"/>
      <c r="E29" s="1068"/>
      <c r="F29" s="1068"/>
      <c r="G29" s="1068"/>
      <c r="H29" s="1068"/>
      <c r="I29" s="1068"/>
      <c r="J29" s="1068"/>
      <c r="K29" s="1068"/>
      <c r="L29" s="1068"/>
      <c r="M29" s="1068"/>
      <c r="N29" s="1068"/>
      <c r="O29" s="1068"/>
      <c r="P29" s="1068"/>
    </row>
    <row r="30" spans="1:16" ht="16.5" customHeight="1" x14ac:dyDescent="0.2">
      <c r="A30" s="1068"/>
      <c r="B30" s="1068"/>
      <c r="C30" s="1068"/>
      <c r="D30" s="1068"/>
      <c r="E30" s="1068"/>
      <c r="F30" s="1068"/>
      <c r="G30" s="1068"/>
      <c r="H30" s="1068"/>
      <c r="I30" s="1068"/>
      <c r="J30" s="1068"/>
      <c r="K30" s="1068"/>
      <c r="L30" s="1068"/>
      <c r="M30" s="1068"/>
      <c r="N30" s="1068"/>
      <c r="O30" s="1068"/>
      <c r="P30" s="1068"/>
    </row>
    <row r="31" spans="1:16" ht="16.5" customHeight="1" x14ac:dyDescent="0.2">
      <c r="A31" s="1068"/>
      <c r="B31" s="1068"/>
      <c r="C31" s="1068"/>
      <c r="D31" s="1068"/>
      <c r="E31" s="1068"/>
      <c r="F31" s="1068"/>
      <c r="G31" s="1068"/>
      <c r="H31" s="1068"/>
      <c r="I31" s="1068"/>
      <c r="J31" s="1068"/>
      <c r="K31" s="1068"/>
      <c r="L31" s="1068"/>
      <c r="M31" s="1068"/>
      <c r="N31" s="1068"/>
      <c r="O31" s="1068"/>
      <c r="P31" s="1068"/>
    </row>
    <row r="32" spans="1:16" ht="31.5" customHeight="1" thickBot="1" x14ac:dyDescent="0.25">
      <c r="A32" s="1068"/>
      <c r="B32" s="1068"/>
      <c r="C32" s="1068"/>
      <c r="D32" s="1068"/>
      <c r="E32" s="1068"/>
      <c r="F32" s="1068"/>
      <c r="G32" s="1068"/>
      <c r="H32" s="1068"/>
      <c r="I32" s="1068"/>
      <c r="J32" s="1070" t="s">
        <v>497</v>
      </c>
      <c r="K32" s="1068"/>
      <c r="L32" s="1068"/>
      <c r="M32" s="1068"/>
      <c r="N32" s="1068"/>
      <c r="O32" s="1068"/>
      <c r="P32" s="1068"/>
    </row>
    <row r="33" spans="1:16" ht="39" customHeight="1" thickBot="1" x14ac:dyDescent="0.3">
      <c r="A33" s="1068"/>
      <c r="B33" s="1071" t="s">
        <v>505</v>
      </c>
      <c r="C33" s="1072"/>
      <c r="D33" s="1072"/>
      <c r="E33" s="1073" t="s">
        <v>498</v>
      </c>
      <c r="F33" s="1074" t="s">
        <v>3</v>
      </c>
      <c r="G33" s="1075" t="s">
        <v>4</v>
      </c>
      <c r="H33" s="1075" t="s">
        <v>5</v>
      </c>
      <c r="I33" s="1075" t="s">
        <v>6</v>
      </c>
      <c r="J33" s="1076" t="s">
        <v>7</v>
      </c>
      <c r="K33" s="1068"/>
      <c r="L33" s="1068"/>
      <c r="M33" s="1068"/>
      <c r="N33" s="1068"/>
      <c r="O33" s="1068"/>
      <c r="P33" s="1068"/>
    </row>
    <row r="34" spans="1:16" ht="39" customHeight="1" x14ac:dyDescent="0.2">
      <c r="A34" s="1068"/>
      <c r="B34" s="1077"/>
      <c r="C34" s="1078" t="s">
        <v>506</v>
      </c>
      <c r="D34" s="1078"/>
      <c r="E34" s="1079"/>
      <c r="F34" s="1080">
        <v>6.56</v>
      </c>
      <c r="G34" s="1081">
        <v>6.89</v>
      </c>
      <c r="H34" s="1081">
        <v>7.54</v>
      </c>
      <c r="I34" s="1081">
        <v>7.27</v>
      </c>
      <c r="J34" s="1082">
        <v>7.4</v>
      </c>
      <c r="K34" s="1068"/>
      <c r="L34" s="1068"/>
      <c r="M34" s="1068"/>
      <c r="N34" s="1068"/>
      <c r="O34" s="1068"/>
      <c r="P34" s="1068"/>
    </row>
    <row r="35" spans="1:16" ht="39" customHeight="1" x14ac:dyDescent="0.2">
      <c r="A35" s="1068"/>
      <c r="B35" s="1083"/>
      <c r="C35" s="1084" t="s">
        <v>507</v>
      </c>
      <c r="D35" s="1085"/>
      <c r="E35" s="1086"/>
      <c r="F35" s="1087">
        <v>5.34</v>
      </c>
      <c r="G35" s="1088">
        <v>5.5</v>
      </c>
      <c r="H35" s="1088">
        <v>5.91</v>
      </c>
      <c r="I35" s="1088">
        <v>5.48</v>
      </c>
      <c r="J35" s="1089">
        <v>4.0199999999999996</v>
      </c>
      <c r="K35" s="1068"/>
      <c r="L35" s="1068"/>
      <c r="M35" s="1068"/>
      <c r="N35" s="1068"/>
      <c r="O35" s="1068"/>
      <c r="P35" s="1068"/>
    </row>
    <row r="36" spans="1:16" ht="39" customHeight="1" x14ac:dyDescent="0.2">
      <c r="A36" s="1068"/>
      <c r="B36" s="1083"/>
      <c r="C36" s="1084" t="s">
        <v>508</v>
      </c>
      <c r="D36" s="1085"/>
      <c r="E36" s="1086"/>
      <c r="F36" s="1087">
        <v>3.07</v>
      </c>
      <c r="G36" s="1088">
        <v>3.12</v>
      </c>
      <c r="H36" s="1088">
        <v>3.22</v>
      </c>
      <c r="I36" s="1088">
        <v>2.6</v>
      </c>
      <c r="J36" s="1089">
        <v>2.95</v>
      </c>
      <c r="K36" s="1068"/>
      <c r="L36" s="1068"/>
      <c r="M36" s="1068"/>
      <c r="N36" s="1068"/>
      <c r="O36" s="1068"/>
      <c r="P36" s="1068"/>
    </row>
    <row r="37" spans="1:16" ht="39" customHeight="1" x14ac:dyDescent="0.2">
      <c r="A37" s="1068"/>
      <c r="B37" s="1083"/>
      <c r="C37" s="1084" t="s">
        <v>509</v>
      </c>
      <c r="D37" s="1085"/>
      <c r="E37" s="1086"/>
      <c r="F37" s="1087">
        <v>0.97</v>
      </c>
      <c r="G37" s="1088">
        <v>2.0099999999999998</v>
      </c>
      <c r="H37" s="1088">
        <v>2.4900000000000002</v>
      </c>
      <c r="I37" s="1088">
        <v>3.52</v>
      </c>
      <c r="J37" s="1089">
        <v>1.0900000000000001</v>
      </c>
      <c r="K37" s="1068"/>
      <c r="L37" s="1068"/>
      <c r="M37" s="1068"/>
      <c r="N37" s="1068"/>
      <c r="O37" s="1068"/>
      <c r="P37" s="1068"/>
    </row>
    <row r="38" spans="1:16" ht="39" customHeight="1" x14ac:dyDescent="0.2">
      <c r="A38" s="1068"/>
      <c r="B38" s="1083"/>
      <c r="C38" s="1084" t="s">
        <v>510</v>
      </c>
      <c r="D38" s="1085"/>
      <c r="E38" s="1086"/>
      <c r="F38" s="1087" t="s">
        <v>511</v>
      </c>
      <c r="G38" s="1088" t="s">
        <v>512</v>
      </c>
      <c r="H38" s="1088" t="s">
        <v>513</v>
      </c>
      <c r="I38" s="1088">
        <v>0.2</v>
      </c>
      <c r="J38" s="1089">
        <v>0.7</v>
      </c>
      <c r="K38" s="1068"/>
      <c r="L38" s="1068"/>
      <c r="M38" s="1068"/>
      <c r="N38" s="1068"/>
      <c r="O38" s="1068"/>
      <c r="P38" s="1068"/>
    </row>
    <row r="39" spans="1:16" ht="39" customHeight="1" x14ac:dyDescent="0.2">
      <c r="A39" s="1068"/>
      <c r="B39" s="1083"/>
      <c r="C39" s="1084" t="s">
        <v>514</v>
      </c>
      <c r="D39" s="1085"/>
      <c r="E39" s="1086"/>
      <c r="F39" s="1087">
        <v>0.6</v>
      </c>
      <c r="G39" s="1088">
        <v>0.65</v>
      </c>
      <c r="H39" s="1088">
        <v>0.67</v>
      </c>
      <c r="I39" s="1088">
        <v>0.43</v>
      </c>
      <c r="J39" s="1089">
        <v>0.3</v>
      </c>
      <c r="K39" s="1068"/>
      <c r="L39" s="1068"/>
      <c r="M39" s="1068"/>
      <c r="N39" s="1068"/>
      <c r="O39" s="1068"/>
      <c r="P39" s="1068"/>
    </row>
    <row r="40" spans="1:16" ht="39" customHeight="1" x14ac:dyDescent="0.2">
      <c r="A40" s="1068"/>
      <c r="B40" s="1083"/>
      <c r="C40" s="1084" t="s">
        <v>515</v>
      </c>
      <c r="D40" s="1085"/>
      <c r="E40" s="1086"/>
      <c r="F40" s="1087">
        <v>0.15</v>
      </c>
      <c r="G40" s="1088">
        <v>0.15</v>
      </c>
      <c r="H40" s="1088">
        <v>0.15</v>
      </c>
      <c r="I40" s="1088">
        <v>0.16</v>
      </c>
      <c r="J40" s="1089">
        <v>0.15</v>
      </c>
      <c r="K40" s="1068"/>
      <c r="L40" s="1068"/>
      <c r="M40" s="1068"/>
      <c r="N40" s="1068"/>
      <c r="O40" s="1068"/>
      <c r="P40" s="1068"/>
    </row>
    <row r="41" spans="1:16" ht="39" customHeight="1" x14ac:dyDescent="0.2">
      <c r="A41" s="1068"/>
      <c r="B41" s="1083"/>
      <c r="C41" s="1084" t="s">
        <v>516</v>
      </c>
      <c r="D41" s="1085"/>
      <c r="E41" s="1086"/>
      <c r="F41" s="1087">
        <v>0.11</v>
      </c>
      <c r="G41" s="1088">
        <v>0.11</v>
      </c>
      <c r="H41" s="1088">
        <v>0.11</v>
      </c>
      <c r="I41" s="1088">
        <v>0.11</v>
      </c>
      <c r="J41" s="1089">
        <v>0.13</v>
      </c>
      <c r="K41" s="1068"/>
      <c r="L41" s="1068"/>
      <c r="M41" s="1068"/>
      <c r="N41" s="1068"/>
      <c r="O41" s="1068"/>
      <c r="P41" s="1068"/>
    </row>
    <row r="42" spans="1:16" ht="39" customHeight="1" x14ac:dyDescent="0.2">
      <c r="A42" s="1068"/>
      <c r="B42" s="1090"/>
      <c r="C42" s="1084" t="s">
        <v>517</v>
      </c>
      <c r="D42" s="1085"/>
      <c r="E42" s="1086"/>
      <c r="F42" s="1087" t="s">
        <v>357</v>
      </c>
      <c r="G42" s="1088" t="s">
        <v>357</v>
      </c>
      <c r="H42" s="1088" t="s">
        <v>357</v>
      </c>
      <c r="I42" s="1088" t="s">
        <v>357</v>
      </c>
      <c r="J42" s="1089" t="s">
        <v>357</v>
      </c>
      <c r="K42" s="1068"/>
      <c r="L42" s="1068"/>
      <c r="M42" s="1068"/>
      <c r="N42" s="1068"/>
      <c r="O42" s="1068"/>
      <c r="P42" s="1068"/>
    </row>
    <row r="43" spans="1:16" ht="39" customHeight="1" thickBot="1" x14ac:dyDescent="0.25">
      <c r="A43" s="1068"/>
      <c r="B43" s="1091"/>
      <c r="C43" s="1092" t="s">
        <v>518</v>
      </c>
      <c r="D43" s="1093"/>
      <c r="E43" s="1094"/>
      <c r="F43" s="1095">
        <v>0.23</v>
      </c>
      <c r="G43" s="1096">
        <v>0.16</v>
      </c>
      <c r="H43" s="1096">
        <v>0.23</v>
      </c>
      <c r="I43" s="1096">
        <v>0.25</v>
      </c>
      <c r="J43" s="1097">
        <v>0.19</v>
      </c>
      <c r="K43" s="1068"/>
      <c r="L43" s="1068"/>
      <c r="M43" s="1068"/>
      <c r="N43" s="1068"/>
      <c r="O43" s="1068"/>
      <c r="P43" s="1068"/>
    </row>
    <row r="44" spans="1:16" ht="39" customHeight="1" x14ac:dyDescent="0.2">
      <c r="A44" s="1068"/>
      <c r="B44" s="1098" t="s">
        <v>519</v>
      </c>
      <c r="C44" s="1099"/>
      <c r="D44" s="1100"/>
      <c r="E44" s="1100"/>
      <c r="F44" s="1101"/>
      <c r="G44" s="1101"/>
      <c r="H44" s="1101"/>
      <c r="I44" s="1101"/>
      <c r="J44" s="1101"/>
      <c r="K44" s="1068"/>
      <c r="L44" s="1068"/>
      <c r="M44" s="1068"/>
      <c r="N44" s="1068"/>
      <c r="O44" s="1068"/>
      <c r="P44" s="1068"/>
    </row>
    <row r="45" spans="1:16" ht="16.5" x14ac:dyDescent="0.2">
      <c r="A45" s="1068"/>
      <c r="B45" s="1068"/>
      <c r="C45" s="1068"/>
      <c r="D45" s="1068"/>
      <c r="E45" s="1068"/>
      <c r="F45" s="1068"/>
      <c r="G45" s="1068"/>
      <c r="H45" s="1068"/>
      <c r="I45" s="1068"/>
      <c r="J45" s="1068"/>
      <c r="K45" s="1068"/>
      <c r="L45" s="1068"/>
      <c r="M45" s="1068"/>
      <c r="N45" s="1068"/>
      <c r="O45" s="1068"/>
      <c r="P45" s="1068"/>
    </row>
  </sheetData>
  <sheetProtection algorithmName="SHA-512" hashValue="+lsKucAnNYAq2vQXJgIjrAnGYe0WggdZetSQO0yULn9+8kVeObLS96cxqTmYM8aU71L6AiSLNlOuR/wjdYts2Q==" saltValue="oxppKlH7TZQZ0h+0/lcK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1103" customWidth="1"/>
    <col min="2" max="3" width="10.90625" style="1103" customWidth="1"/>
    <col min="4" max="4" width="10" style="1103" customWidth="1"/>
    <col min="5" max="10" width="11" style="1103" customWidth="1"/>
    <col min="11" max="15" width="13.08984375" style="1103" customWidth="1"/>
    <col min="16" max="21" width="11.453125" style="1103" customWidth="1"/>
    <col min="22" max="16384" width="0" style="1103" hidden="1"/>
  </cols>
  <sheetData>
    <row r="1" spans="1:21" ht="13.5" customHeight="1" x14ac:dyDescent="0.2">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2">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2">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2">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2">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2">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2">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2">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2">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2">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2">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2">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2">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2">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2">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2">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2">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2">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2">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2">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2">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2">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2">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2">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2">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2">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2">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2">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2">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2">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2">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2">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2">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2">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2">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2">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2">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2">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2">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2">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2">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2">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5">
      <c r="A43" s="1102"/>
      <c r="B43" s="1102"/>
      <c r="C43" s="1102"/>
      <c r="D43" s="1102"/>
      <c r="E43" s="1102"/>
      <c r="F43" s="1102"/>
      <c r="G43" s="1102"/>
      <c r="H43" s="1102"/>
      <c r="I43" s="1102"/>
      <c r="J43" s="1102"/>
      <c r="K43" s="1102"/>
      <c r="L43" s="1102"/>
      <c r="M43" s="1102"/>
      <c r="N43" s="1102"/>
      <c r="O43" s="1104" t="s">
        <v>520</v>
      </c>
      <c r="P43" s="1102"/>
      <c r="Q43" s="1102"/>
      <c r="R43" s="1102"/>
      <c r="S43" s="1102"/>
      <c r="T43" s="1102"/>
      <c r="U43" s="1102"/>
    </row>
    <row r="44" spans="1:21" ht="30.75" customHeight="1" thickBot="1" x14ac:dyDescent="0.3">
      <c r="A44" s="1102"/>
      <c r="B44" s="1105" t="s">
        <v>521</v>
      </c>
      <c r="C44" s="1106"/>
      <c r="D44" s="1106"/>
      <c r="E44" s="1107"/>
      <c r="F44" s="1107"/>
      <c r="G44" s="1107"/>
      <c r="H44" s="1107"/>
      <c r="I44" s="1107"/>
      <c r="J44" s="1108" t="s">
        <v>498</v>
      </c>
      <c r="K44" s="1109" t="s">
        <v>3</v>
      </c>
      <c r="L44" s="1110" t="s">
        <v>4</v>
      </c>
      <c r="M44" s="1110" t="s">
        <v>5</v>
      </c>
      <c r="N44" s="1110" t="s">
        <v>6</v>
      </c>
      <c r="O44" s="1111" t="s">
        <v>7</v>
      </c>
      <c r="P44" s="1102"/>
      <c r="Q44" s="1102"/>
      <c r="R44" s="1102"/>
      <c r="S44" s="1102"/>
      <c r="T44" s="1102"/>
      <c r="U44" s="1102"/>
    </row>
    <row r="45" spans="1:21" ht="30.75" customHeight="1" x14ac:dyDescent="0.2">
      <c r="A45" s="1102"/>
      <c r="B45" s="1112" t="s">
        <v>522</v>
      </c>
      <c r="C45" s="1113"/>
      <c r="D45" s="1114"/>
      <c r="E45" s="1115" t="s">
        <v>523</v>
      </c>
      <c r="F45" s="1115"/>
      <c r="G45" s="1115"/>
      <c r="H45" s="1115"/>
      <c r="I45" s="1115"/>
      <c r="J45" s="1116"/>
      <c r="K45" s="1117">
        <v>30941</v>
      </c>
      <c r="L45" s="1118">
        <v>30780</v>
      </c>
      <c r="M45" s="1118">
        <v>35115</v>
      </c>
      <c r="N45" s="1118">
        <v>28559</v>
      </c>
      <c r="O45" s="1119">
        <v>31368</v>
      </c>
      <c r="P45" s="1102"/>
      <c r="Q45" s="1102"/>
      <c r="R45" s="1102"/>
      <c r="S45" s="1102"/>
      <c r="T45" s="1102"/>
      <c r="U45" s="1102"/>
    </row>
    <row r="46" spans="1:21" ht="30.75" customHeight="1" x14ac:dyDescent="0.2">
      <c r="A46" s="1102"/>
      <c r="B46" s="1120"/>
      <c r="C46" s="1121"/>
      <c r="D46" s="1122"/>
      <c r="E46" s="1123" t="s">
        <v>524</v>
      </c>
      <c r="F46" s="1123"/>
      <c r="G46" s="1123"/>
      <c r="H46" s="1123"/>
      <c r="I46" s="1123"/>
      <c r="J46" s="1124"/>
      <c r="K46" s="1125" t="s">
        <v>357</v>
      </c>
      <c r="L46" s="1126" t="s">
        <v>357</v>
      </c>
      <c r="M46" s="1126" t="s">
        <v>357</v>
      </c>
      <c r="N46" s="1126" t="s">
        <v>357</v>
      </c>
      <c r="O46" s="1127" t="s">
        <v>357</v>
      </c>
      <c r="P46" s="1102"/>
      <c r="Q46" s="1102"/>
      <c r="R46" s="1102"/>
      <c r="S46" s="1102"/>
      <c r="T46" s="1102"/>
      <c r="U46" s="1102"/>
    </row>
    <row r="47" spans="1:21" ht="30.75" customHeight="1" x14ac:dyDescent="0.2">
      <c r="A47" s="1102"/>
      <c r="B47" s="1120"/>
      <c r="C47" s="1121"/>
      <c r="D47" s="1122"/>
      <c r="E47" s="1123" t="s">
        <v>525</v>
      </c>
      <c r="F47" s="1123"/>
      <c r="G47" s="1123"/>
      <c r="H47" s="1123"/>
      <c r="I47" s="1123"/>
      <c r="J47" s="1124"/>
      <c r="K47" s="1125">
        <v>1667</v>
      </c>
      <c r="L47" s="1126">
        <v>2000</v>
      </c>
      <c r="M47" s="1126">
        <v>2333</v>
      </c>
      <c r="N47" s="1126">
        <v>2667</v>
      </c>
      <c r="O47" s="1127">
        <v>3000</v>
      </c>
      <c r="P47" s="1102"/>
      <c r="Q47" s="1102"/>
      <c r="R47" s="1102"/>
      <c r="S47" s="1102"/>
      <c r="T47" s="1102"/>
      <c r="U47" s="1102"/>
    </row>
    <row r="48" spans="1:21" ht="30.75" customHeight="1" x14ac:dyDescent="0.2">
      <c r="A48" s="1102"/>
      <c r="B48" s="1120"/>
      <c r="C48" s="1121"/>
      <c r="D48" s="1122"/>
      <c r="E48" s="1123" t="s">
        <v>526</v>
      </c>
      <c r="F48" s="1123"/>
      <c r="G48" s="1123"/>
      <c r="H48" s="1123"/>
      <c r="I48" s="1123"/>
      <c r="J48" s="1124"/>
      <c r="K48" s="1125">
        <v>6418</v>
      </c>
      <c r="L48" s="1126">
        <v>5383</v>
      </c>
      <c r="M48" s="1126">
        <v>4994</v>
      </c>
      <c r="N48" s="1126">
        <v>4903</v>
      </c>
      <c r="O48" s="1127">
        <v>4966</v>
      </c>
      <c r="P48" s="1102"/>
      <c r="Q48" s="1102"/>
      <c r="R48" s="1102"/>
      <c r="S48" s="1102"/>
      <c r="T48" s="1102"/>
      <c r="U48" s="1102"/>
    </row>
    <row r="49" spans="1:21" ht="30.75" customHeight="1" x14ac:dyDescent="0.2">
      <c r="A49" s="1102"/>
      <c r="B49" s="1120"/>
      <c r="C49" s="1121"/>
      <c r="D49" s="1122"/>
      <c r="E49" s="1123" t="s">
        <v>527</v>
      </c>
      <c r="F49" s="1123"/>
      <c r="G49" s="1123"/>
      <c r="H49" s="1123"/>
      <c r="I49" s="1123"/>
      <c r="J49" s="1124"/>
      <c r="K49" s="1125">
        <v>50</v>
      </c>
      <c r="L49" s="1126">
        <v>0</v>
      </c>
      <c r="M49" s="1126">
        <v>0</v>
      </c>
      <c r="N49" s="1126">
        <v>0</v>
      </c>
      <c r="O49" s="1127">
        <v>0</v>
      </c>
      <c r="P49" s="1102"/>
      <c r="Q49" s="1102"/>
      <c r="R49" s="1102"/>
      <c r="S49" s="1102"/>
      <c r="T49" s="1102"/>
      <c r="U49" s="1102"/>
    </row>
    <row r="50" spans="1:21" ht="30.75" customHeight="1" x14ac:dyDescent="0.2">
      <c r="A50" s="1102"/>
      <c r="B50" s="1120"/>
      <c r="C50" s="1121"/>
      <c r="D50" s="1122"/>
      <c r="E50" s="1123" t="s">
        <v>528</v>
      </c>
      <c r="F50" s="1123"/>
      <c r="G50" s="1123"/>
      <c r="H50" s="1123"/>
      <c r="I50" s="1123"/>
      <c r="J50" s="1124"/>
      <c r="K50" s="1125">
        <v>221</v>
      </c>
      <c r="L50" s="1126">
        <v>193</v>
      </c>
      <c r="M50" s="1126">
        <v>104</v>
      </c>
      <c r="N50" s="1126">
        <v>194</v>
      </c>
      <c r="O50" s="1127">
        <v>229</v>
      </c>
      <c r="P50" s="1102"/>
      <c r="Q50" s="1102"/>
      <c r="R50" s="1102"/>
      <c r="S50" s="1102"/>
      <c r="T50" s="1102"/>
      <c r="U50" s="1102"/>
    </row>
    <row r="51" spans="1:21" ht="30.75" customHeight="1" x14ac:dyDescent="0.2">
      <c r="A51" s="1102"/>
      <c r="B51" s="1128"/>
      <c r="C51" s="1129"/>
      <c r="D51" s="1130"/>
      <c r="E51" s="1123" t="s">
        <v>529</v>
      </c>
      <c r="F51" s="1123"/>
      <c r="G51" s="1123"/>
      <c r="H51" s="1123"/>
      <c r="I51" s="1123"/>
      <c r="J51" s="1124"/>
      <c r="K51" s="1125">
        <v>1</v>
      </c>
      <c r="L51" s="1126" t="s">
        <v>357</v>
      </c>
      <c r="M51" s="1126">
        <v>1</v>
      </c>
      <c r="N51" s="1126">
        <v>0</v>
      </c>
      <c r="O51" s="1127" t="s">
        <v>357</v>
      </c>
      <c r="P51" s="1102"/>
      <c r="Q51" s="1102"/>
      <c r="R51" s="1102"/>
      <c r="S51" s="1102"/>
      <c r="T51" s="1102"/>
      <c r="U51" s="1102"/>
    </row>
    <row r="52" spans="1:21" ht="30.75" customHeight="1" x14ac:dyDescent="0.2">
      <c r="A52" s="1102"/>
      <c r="B52" s="1131" t="s">
        <v>530</v>
      </c>
      <c r="C52" s="1132"/>
      <c r="D52" s="1130"/>
      <c r="E52" s="1123" t="s">
        <v>531</v>
      </c>
      <c r="F52" s="1123"/>
      <c r="G52" s="1123"/>
      <c r="H52" s="1123"/>
      <c r="I52" s="1123"/>
      <c r="J52" s="1124"/>
      <c r="K52" s="1125">
        <v>26294</v>
      </c>
      <c r="L52" s="1126">
        <v>27272</v>
      </c>
      <c r="M52" s="1126">
        <v>32428</v>
      </c>
      <c r="N52" s="1126">
        <v>26360</v>
      </c>
      <c r="O52" s="1127">
        <v>30763</v>
      </c>
      <c r="P52" s="1102"/>
      <c r="Q52" s="1102"/>
      <c r="R52" s="1102"/>
      <c r="S52" s="1102"/>
      <c r="T52" s="1102"/>
      <c r="U52" s="1102"/>
    </row>
    <row r="53" spans="1:21" ht="30.75" customHeight="1" thickBot="1" x14ac:dyDescent="0.25">
      <c r="A53" s="1102"/>
      <c r="B53" s="1133" t="s">
        <v>532</v>
      </c>
      <c r="C53" s="1134"/>
      <c r="D53" s="1135"/>
      <c r="E53" s="1136" t="s">
        <v>533</v>
      </c>
      <c r="F53" s="1136"/>
      <c r="G53" s="1136"/>
      <c r="H53" s="1136"/>
      <c r="I53" s="1136"/>
      <c r="J53" s="1137"/>
      <c r="K53" s="1138">
        <v>13004</v>
      </c>
      <c r="L53" s="1139">
        <v>11084</v>
      </c>
      <c r="M53" s="1139">
        <v>10119</v>
      </c>
      <c r="N53" s="1139">
        <v>9963</v>
      </c>
      <c r="O53" s="1140">
        <v>8800</v>
      </c>
      <c r="P53" s="1102"/>
      <c r="Q53" s="1102"/>
      <c r="R53" s="1102"/>
      <c r="S53" s="1102"/>
      <c r="T53" s="1102"/>
      <c r="U53" s="1102"/>
    </row>
    <row r="54" spans="1:21" ht="24" customHeight="1" x14ac:dyDescent="0.25">
      <c r="A54" s="1102"/>
      <c r="B54" s="1141" t="s">
        <v>534</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3">
      <c r="A55" s="1102"/>
      <c r="B55" s="1142" t="s">
        <v>535</v>
      </c>
      <c r="C55" s="1143"/>
      <c r="D55" s="1143"/>
      <c r="E55" s="1143"/>
      <c r="F55" s="1143"/>
      <c r="G55" s="1143"/>
      <c r="H55" s="1143"/>
      <c r="I55" s="1143"/>
      <c r="J55" s="1143"/>
      <c r="K55" s="1144"/>
      <c r="L55" s="1144"/>
      <c r="M55" s="1144"/>
      <c r="N55" s="1144"/>
      <c r="O55" s="1145" t="s">
        <v>536</v>
      </c>
      <c r="P55" s="1102"/>
      <c r="Q55" s="1102"/>
      <c r="R55" s="1102"/>
      <c r="S55" s="1102"/>
      <c r="T55" s="1102"/>
      <c r="U55" s="1102"/>
    </row>
    <row r="56" spans="1:21" ht="31.5" customHeight="1" thickBot="1" x14ac:dyDescent="0.3">
      <c r="A56" s="1102"/>
      <c r="B56" s="1146"/>
      <c r="C56" s="1147"/>
      <c r="D56" s="1147"/>
      <c r="E56" s="1148"/>
      <c r="F56" s="1148"/>
      <c r="G56" s="1148"/>
      <c r="H56" s="1148"/>
      <c r="I56" s="1148"/>
      <c r="J56" s="1149" t="s">
        <v>498</v>
      </c>
      <c r="K56" s="1150" t="s">
        <v>537</v>
      </c>
      <c r="L56" s="1151" t="s">
        <v>538</v>
      </c>
      <c r="M56" s="1151" t="s">
        <v>539</v>
      </c>
      <c r="N56" s="1151" t="s">
        <v>540</v>
      </c>
      <c r="O56" s="1152" t="s">
        <v>541</v>
      </c>
      <c r="P56" s="1102"/>
      <c r="Q56" s="1102"/>
      <c r="R56" s="1102"/>
      <c r="S56" s="1102"/>
      <c r="T56" s="1102"/>
      <c r="U56" s="1102"/>
    </row>
    <row r="57" spans="1:21" ht="31.5" customHeight="1" x14ac:dyDescent="0.2">
      <c r="B57" s="1153" t="s">
        <v>542</v>
      </c>
      <c r="C57" s="1154"/>
      <c r="D57" s="1155" t="s">
        <v>543</v>
      </c>
      <c r="E57" s="1156"/>
      <c r="F57" s="1156"/>
      <c r="G57" s="1156"/>
      <c r="H57" s="1156"/>
      <c r="I57" s="1156"/>
      <c r="J57" s="1157"/>
      <c r="K57" s="1158">
        <v>370</v>
      </c>
      <c r="L57" s="1159">
        <v>1110</v>
      </c>
      <c r="M57" s="1159">
        <v>2220</v>
      </c>
      <c r="N57" s="1159">
        <v>3700</v>
      </c>
      <c r="O57" s="1160">
        <v>5550</v>
      </c>
    </row>
    <row r="58" spans="1:21" ht="31.5" customHeight="1" thickBot="1" x14ac:dyDescent="0.25">
      <c r="B58" s="1161"/>
      <c r="C58" s="1162"/>
      <c r="D58" s="1163" t="s">
        <v>544</v>
      </c>
      <c r="E58" s="1164"/>
      <c r="F58" s="1164"/>
      <c r="G58" s="1164"/>
      <c r="H58" s="1164"/>
      <c r="I58" s="1164"/>
      <c r="J58" s="1165"/>
      <c r="K58" s="1166">
        <v>2000</v>
      </c>
      <c r="L58" s="1167">
        <v>3333</v>
      </c>
      <c r="M58" s="1167">
        <v>5000</v>
      </c>
      <c r="N58" s="1167">
        <v>7000</v>
      </c>
      <c r="O58" s="1168">
        <v>9333</v>
      </c>
    </row>
    <row r="59" spans="1:21" ht="24" customHeight="1" x14ac:dyDescent="0.2">
      <c r="B59" s="1169"/>
      <c r="C59" s="1169"/>
      <c r="D59" s="1170" t="s">
        <v>545</v>
      </c>
      <c r="E59" s="1171"/>
      <c r="F59" s="1171"/>
      <c r="G59" s="1171"/>
      <c r="H59" s="1171"/>
      <c r="I59" s="1171"/>
      <c r="J59" s="1171"/>
      <c r="K59" s="1171"/>
      <c r="L59" s="1171"/>
      <c r="M59" s="1171"/>
      <c r="N59" s="1171"/>
      <c r="O59" s="1171"/>
    </row>
    <row r="60" spans="1:21" ht="24" customHeight="1" x14ac:dyDescent="0.2">
      <c r="B60" s="1172"/>
      <c r="C60" s="1172"/>
      <c r="D60" s="1170" t="s">
        <v>546</v>
      </c>
      <c r="E60" s="1171"/>
      <c r="F60" s="1171"/>
      <c r="G60" s="1171"/>
      <c r="H60" s="1171"/>
      <c r="I60" s="1171"/>
      <c r="J60" s="1171"/>
      <c r="K60" s="1171"/>
      <c r="L60" s="1171"/>
      <c r="M60" s="1171"/>
      <c r="N60" s="1171"/>
      <c r="O60" s="1171"/>
    </row>
    <row r="61" spans="1:21" ht="24" customHeight="1" x14ac:dyDescent="0.2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2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LFJQsbdvs0Fo/hpA5MCTNkkDZHJ1FzBo8BkJWz2yyiErgddmJ7CdHyfwAuLCMYXTs20CGl+B+7fynfq0rP9xGg==" saltValue="mNh2Fz8UO3kxBHHJVCJg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1173" customWidth="1"/>
    <col min="2" max="3" width="12.6328125" style="1173" customWidth="1"/>
    <col min="4" max="4" width="11.6328125" style="1173" customWidth="1"/>
    <col min="5" max="8" width="10.36328125" style="1173" customWidth="1"/>
    <col min="9" max="13" width="16.36328125" style="1173" customWidth="1"/>
    <col min="14" max="19" width="12.6328125" style="1173" customWidth="1"/>
    <col min="20" max="16384" width="0" style="117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1174" t="s">
        <v>520</v>
      </c>
    </row>
    <row r="40" spans="2:13" ht="27.75" customHeight="1" thickBot="1" x14ac:dyDescent="0.3">
      <c r="B40" s="1175" t="s">
        <v>521</v>
      </c>
      <c r="C40" s="1176"/>
      <c r="D40" s="1176"/>
      <c r="E40" s="1177"/>
      <c r="F40" s="1177"/>
      <c r="G40" s="1177"/>
      <c r="H40" s="1178" t="s">
        <v>498</v>
      </c>
      <c r="I40" s="1179" t="s">
        <v>3</v>
      </c>
      <c r="J40" s="1180" t="s">
        <v>4</v>
      </c>
      <c r="K40" s="1180" t="s">
        <v>5</v>
      </c>
      <c r="L40" s="1180" t="s">
        <v>6</v>
      </c>
      <c r="M40" s="1181" t="s">
        <v>7</v>
      </c>
    </row>
    <row r="41" spans="2:13" ht="27.75" customHeight="1" x14ac:dyDescent="0.2">
      <c r="B41" s="1182" t="s">
        <v>547</v>
      </c>
      <c r="C41" s="1183"/>
      <c r="D41" s="1184"/>
      <c r="E41" s="1185" t="s">
        <v>548</v>
      </c>
      <c r="F41" s="1185"/>
      <c r="G41" s="1185"/>
      <c r="H41" s="1186"/>
      <c r="I41" s="1187">
        <v>443111</v>
      </c>
      <c r="J41" s="1188">
        <v>454325</v>
      </c>
      <c r="K41" s="1188">
        <v>481313</v>
      </c>
      <c r="L41" s="1188">
        <v>496551</v>
      </c>
      <c r="M41" s="1189">
        <v>508448</v>
      </c>
    </row>
    <row r="42" spans="2:13" ht="27.75" customHeight="1" x14ac:dyDescent="0.2">
      <c r="B42" s="1190"/>
      <c r="C42" s="1191"/>
      <c r="D42" s="1192"/>
      <c r="E42" s="1193" t="s">
        <v>549</v>
      </c>
      <c r="F42" s="1193"/>
      <c r="G42" s="1193"/>
      <c r="H42" s="1194"/>
      <c r="I42" s="1195">
        <v>1902</v>
      </c>
      <c r="J42" s="1196">
        <v>1707</v>
      </c>
      <c r="K42" s="1196">
        <v>1538</v>
      </c>
      <c r="L42" s="1196">
        <v>1353</v>
      </c>
      <c r="M42" s="1197">
        <v>1184</v>
      </c>
    </row>
    <row r="43" spans="2:13" ht="27.75" customHeight="1" x14ac:dyDescent="0.2">
      <c r="B43" s="1190"/>
      <c r="C43" s="1191"/>
      <c r="D43" s="1192"/>
      <c r="E43" s="1193" t="s">
        <v>550</v>
      </c>
      <c r="F43" s="1193"/>
      <c r="G43" s="1193"/>
      <c r="H43" s="1194"/>
      <c r="I43" s="1195">
        <v>73298</v>
      </c>
      <c r="J43" s="1196">
        <v>70909</v>
      </c>
      <c r="K43" s="1196">
        <v>72308</v>
      </c>
      <c r="L43" s="1196">
        <v>70323</v>
      </c>
      <c r="M43" s="1197">
        <v>67653</v>
      </c>
    </row>
    <row r="44" spans="2:13" ht="27.75" customHeight="1" x14ac:dyDescent="0.2">
      <c r="B44" s="1190"/>
      <c r="C44" s="1191"/>
      <c r="D44" s="1192"/>
      <c r="E44" s="1193" t="s">
        <v>551</v>
      </c>
      <c r="F44" s="1193"/>
      <c r="G44" s="1193"/>
      <c r="H44" s="1194"/>
      <c r="I44" s="1195">
        <v>3</v>
      </c>
      <c r="J44" s="1196">
        <v>2</v>
      </c>
      <c r="K44" s="1196">
        <v>1</v>
      </c>
      <c r="L44" s="1196">
        <v>19</v>
      </c>
      <c r="M44" s="1197">
        <v>35</v>
      </c>
    </row>
    <row r="45" spans="2:13" ht="27.75" customHeight="1" x14ac:dyDescent="0.2">
      <c r="B45" s="1190"/>
      <c r="C45" s="1191"/>
      <c r="D45" s="1192"/>
      <c r="E45" s="1193" t="s">
        <v>552</v>
      </c>
      <c r="F45" s="1193"/>
      <c r="G45" s="1193"/>
      <c r="H45" s="1194"/>
      <c r="I45" s="1195">
        <v>75498</v>
      </c>
      <c r="J45" s="1196">
        <v>74247</v>
      </c>
      <c r="K45" s="1196">
        <v>72459</v>
      </c>
      <c r="L45" s="1196">
        <v>69225</v>
      </c>
      <c r="M45" s="1197">
        <v>66494</v>
      </c>
    </row>
    <row r="46" spans="2:13" ht="27.75" customHeight="1" x14ac:dyDescent="0.2">
      <c r="B46" s="1190"/>
      <c r="C46" s="1191"/>
      <c r="D46" s="1198"/>
      <c r="E46" s="1193" t="s">
        <v>553</v>
      </c>
      <c r="F46" s="1193"/>
      <c r="G46" s="1193"/>
      <c r="H46" s="1194"/>
      <c r="I46" s="1195" t="s">
        <v>357</v>
      </c>
      <c r="J46" s="1196" t="s">
        <v>357</v>
      </c>
      <c r="K46" s="1196" t="s">
        <v>357</v>
      </c>
      <c r="L46" s="1196" t="s">
        <v>357</v>
      </c>
      <c r="M46" s="1197" t="s">
        <v>357</v>
      </c>
    </row>
    <row r="47" spans="2:13" ht="27.75" customHeight="1" x14ac:dyDescent="0.2">
      <c r="B47" s="1190"/>
      <c r="C47" s="1191"/>
      <c r="D47" s="1199"/>
      <c r="E47" s="1200" t="s">
        <v>554</v>
      </c>
      <c r="F47" s="1201"/>
      <c r="G47" s="1201"/>
      <c r="H47" s="1202"/>
      <c r="I47" s="1195" t="s">
        <v>357</v>
      </c>
      <c r="J47" s="1196" t="s">
        <v>357</v>
      </c>
      <c r="K47" s="1196" t="s">
        <v>357</v>
      </c>
      <c r="L47" s="1196" t="s">
        <v>357</v>
      </c>
      <c r="M47" s="1197" t="s">
        <v>357</v>
      </c>
    </row>
    <row r="48" spans="2:13" ht="27.75" customHeight="1" x14ac:dyDescent="0.2">
      <c r="B48" s="1190"/>
      <c r="C48" s="1191"/>
      <c r="D48" s="1192"/>
      <c r="E48" s="1193" t="s">
        <v>555</v>
      </c>
      <c r="F48" s="1193"/>
      <c r="G48" s="1193"/>
      <c r="H48" s="1194"/>
      <c r="I48" s="1195" t="s">
        <v>357</v>
      </c>
      <c r="J48" s="1196" t="s">
        <v>357</v>
      </c>
      <c r="K48" s="1196" t="s">
        <v>357</v>
      </c>
      <c r="L48" s="1196" t="s">
        <v>357</v>
      </c>
      <c r="M48" s="1197" t="s">
        <v>357</v>
      </c>
    </row>
    <row r="49" spans="2:13" ht="27.75" customHeight="1" x14ac:dyDescent="0.2">
      <c r="B49" s="1203"/>
      <c r="C49" s="1204"/>
      <c r="D49" s="1192"/>
      <c r="E49" s="1193" t="s">
        <v>556</v>
      </c>
      <c r="F49" s="1193"/>
      <c r="G49" s="1193"/>
      <c r="H49" s="1194"/>
      <c r="I49" s="1195" t="s">
        <v>357</v>
      </c>
      <c r="J49" s="1196" t="s">
        <v>357</v>
      </c>
      <c r="K49" s="1196" t="s">
        <v>357</v>
      </c>
      <c r="L49" s="1196" t="s">
        <v>357</v>
      </c>
      <c r="M49" s="1197" t="s">
        <v>357</v>
      </c>
    </row>
    <row r="50" spans="2:13" ht="27.75" customHeight="1" x14ac:dyDescent="0.2">
      <c r="B50" s="1205" t="s">
        <v>557</v>
      </c>
      <c r="C50" s="1206"/>
      <c r="D50" s="1207"/>
      <c r="E50" s="1193" t="s">
        <v>558</v>
      </c>
      <c r="F50" s="1193"/>
      <c r="G50" s="1193"/>
      <c r="H50" s="1194"/>
      <c r="I50" s="1195">
        <v>18732</v>
      </c>
      <c r="J50" s="1196">
        <v>22511</v>
      </c>
      <c r="K50" s="1196">
        <v>22532</v>
      </c>
      <c r="L50" s="1196">
        <v>28210</v>
      </c>
      <c r="M50" s="1197">
        <v>39349</v>
      </c>
    </row>
    <row r="51" spans="2:13" ht="27.75" customHeight="1" x14ac:dyDescent="0.2">
      <c r="B51" s="1190"/>
      <c r="C51" s="1191"/>
      <c r="D51" s="1192"/>
      <c r="E51" s="1193" t="s">
        <v>559</v>
      </c>
      <c r="F51" s="1193"/>
      <c r="G51" s="1193"/>
      <c r="H51" s="1194"/>
      <c r="I51" s="1195">
        <v>32191</v>
      </c>
      <c r="J51" s="1196">
        <v>31561</v>
      </c>
      <c r="K51" s="1196">
        <v>28793</v>
      </c>
      <c r="L51" s="1196">
        <v>29581</v>
      </c>
      <c r="M51" s="1197">
        <v>37212</v>
      </c>
    </row>
    <row r="52" spans="2:13" ht="27.75" customHeight="1" x14ac:dyDescent="0.2">
      <c r="B52" s="1203"/>
      <c r="C52" s="1204"/>
      <c r="D52" s="1192"/>
      <c r="E52" s="1193" t="s">
        <v>560</v>
      </c>
      <c r="F52" s="1193"/>
      <c r="G52" s="1193"/>
      <c r="H52" s="1194"/>
      <c r="I52" s="1195">
        <v>327057</v>
      </c>
      <c r="J52" s="1196">
        <v>347856</v>
      </c>
      <c r="K52" s="1196">
        <v>357674</v>
      </c>
      <c r="L52" s="1196">
        <v>366350</v>
      </c>
      <c r="M52" s="1197">
        <v>372310</v>
      </c>
    </row>
    <row r="53" spans="2:13" ht="27.75" customHeight="1" thickBot="1" x14ac:dyDescent="0.25">
      <c r="B53" s="1208" t="s">
        <v>532</v>
      </c>
      <c r="C53" s="1209"/>
      <c r="D53" s="1210"/>
      <c r="E53" s="1211" t="s">
        <v>561</v>
      </c>
      <c r="F53" s="1211"/>
      <c r="G53" s="1211"/>
      <c r="H53" s="1212"/>
      <c r="I53" s="1213">
        <v>215831</v>
      </c>
      <c r="J53" s="1214">
        <v>199261</v>
      </c>
      <c r="K53" s="1214">
        <v>218620</v>
      </c>
      <c r="L53" s="1214">
        <v>213330</v>
      </c>
      <c r="M53" s="1215">
        <v>194944</v>
      </c>
    </row>
    <row r="54" spans="2:13" ht="27.75" customHeight="1" x14ac:dyDescent="0.25">
      <c r="B54" s="1216" t="s">
        <v>562</v>
      </c>
      <c r="C54" s="1217"/>
      <c r="D54" s="1217"/>
      <c r="E54" s="1218"/>
      <c r="F54" s="1218"/>
      <c r="G54" s="1218"/>
      <c r="H54" s="1218"/>
      <c r="I54" s="1219"/>
      <c r="J54" s="1219"/>
      <c r="K54" s="1219"/>
      <c r="L54" s="1219"/>
      <c r="M54" s="1219"/>
    </row>
    <row r="55" spans="2:13" ht="13" x14ac:dyDescent="0.2"/>
  </sheetData>
  <sheetProtection algorithmName="SHA-512" hashValue="Syxe3LGAP5gfplCSqjOvB1rYF7Cgqclfnc9C5qwWAMg2W6G2J/gYXBvoTUpkmoTIZQRXNaCOkihBgNTyMv+5yg==" saltValue="a9sx6C88F0zXI7bYT8d6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08984375" style="1041" customWidth="1"/>
    <col min="2" max="2" width="16.36328125" style="1041" customWidth="1"/>
    <col min="3" max="5" width="26.08984375" style="1041" customWidth="1"/>
    <col min="6" max="8" width="24.08984375" style="1041" customWidth="1"/>
    <col min="9" max="14" width="26" style="1041" customWidth="1"/>
    <col min="15" max="15" width="6.0898437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042"/>
      <c r="C53" s="1042"/>
      <c r="D53" s="1042"/>
      <c r="E53" s="1042"/>
      <c r="F53" s="1042"/>
      <c r="G53" s="1042"/>
      <c r="H53" s="1220" t="s">
        <v>563</v>
      </c>
    </row>
    <row r="54" spans="2:8" ht="29.25" customHeight="1" thickBot="1" x14ac:dyDescent="0.35">
      <c r="B54" s="1221" t="s">
        <v>25</v>
      </c>
      <c r="C54" s="1222"/>
      <c r="D54" s="1222"/>
      <c r="E54" s="1223" t="s">
        <v>498</v>
      </c>
      <c r="F54" s="1224" t="s">
        <v>5</v>
      </c>
      <c r="G54" s="1224" t="s">
        <v>6</v>
      </c>
      <c r="H54" s="1225" t="s">
        <v>7</v>
      </c>
    </row>
    <row r="55" spans="2:8" ht="52.5" customHeight="1" x14ac:dyDescent="0.2">
      <c r="B55" s="1226"/>
      <c r="C55" s="1227" t="s">
        <v>118</v>
      </c>
      <c r="D55" s="1227"/>
      <c r="E55" s="1228"/>
      <c r="F55" s="1229">
        <v>4096</v>
      </c>
      <c r="G55" s="1229">
        <v>3699</v>
      </c>
      <c r="H55" s="1230">
        <v>3703</v>
      </c>
    </row>
    <row r="56" spans="2:8" ht="52.5" customHeight="1" x14ac:dyDescent="0.2">
      <c r="B56" s="1231"/>
      <c r="C56" s="1232" t="s">
        <v>564</v>
      </c>
      <c r="D56" s="1232"/>
      <c r="E56" s="1233"/>
      <c r="F56" s="1234">
        <v>6306</v>
      </c>
      <c r="G56" s="1234">
        <v>6309</v>
      </c>
      <c r="H56" s="1235">
        <v>6240</v>
      </c>
    </row>
    <row r="57" spans="2:8" ht="53.25" customHeight="1" x14ac:dyDescent="0.2">
      <c r="B57" s="1231"/>
      <c r="C57" s="1236" t="s">
        <v>123</v>
      </c>
      <c r="D57" s="1236"/>
      <c r="E57" s="1237"/>
      <c r="F57" s="1238">
        <v>12490</v>
      </c>
      <c r="G57" s="1238">
        <v>15126</v>
      </c>
      <c r="H57" s="1239">
        <v>16368</v>
      </c>
    </row>
    <row r="58" spans="2:8" ht="45.75" customHeight="1" x14ac:dyDescent="0.2">
      <c r="B58" s="1240"/>
      <c r="C58" s="1241" t="s">
        <v>565</v>
      </c>
      <c r="D58" s="1242"/>
      <c r="E58" s="1243"/>
      <c r="F58" s="1244">
        <v>5250</v>
      </c>
      <c r="G58" s="1244">
        <v>5250</v>
      </c>
      <c r="H58" s="1245">
        <v>7251</v>
      </c>
    </row>
    <row r="59" spans="2:8" ht="45.75" customHeight="1" x14ac:dyDescent="0.2">
      <c r="B59" s="1240"/>
      <c r="C59" s="1241" t="s">
        <v>566</v>
      </c>
      <c r="D59" s="1242"/>
      <c r="E59" s="1243"/>
      <c r="F59" s="1244">
        <v>3540</v>
      </c>
      <c r="G59" s="1244">
        <v>3426</v>
      </c>
      <c r="H59" s="1245">
        <v>4160</v>
      </c>
    </row>
    <row r="60" spans="2:8" ht="45.75" customHeight="1" x14ac:dyDescent="0.2">
      <c r="B60" s="1240"/>
      <c r="C60" s="1241" t="s">
        <v>567</v>
      </c>
      <c r="D60" s="1242"/>
      <c r="E60" s="1243"/>
      <c r="F60" s="1244">
        <v>0</v>
      </c>
      <c r="G60" s="1244">
        <v>3000</v>
      </c>
      <c r="H60" s="1245">
        <v>1743</v>
      </c>
    </row>
    <row r="61" spans="2:8" ht="45.75" customHeight="1" x14ac:dyDescent="0.2">
      <c r="B61" s="1240"/>
      <c r="C61" s="1241" t="s">
        <v>568</v>
      </c>
      <c r="D61" s="1242"/>
      <c r="E61" s="1243"/>
      <c r="F61" s="1244">
        <v>1488</v>
      </c>
      <c r="G61" s="1244">
        <v>1337</v>
      </c>
      <c r="H61" s="1245">
        <v>1094</v>
      </c>
    </row>
    <row r="62" spans="2:8" ht="45.75" customHeight="1" thickBot="1" x14ac:dyDescent="0.25">
      <c r="B62" s="1246"/>
      <c r="C62" s="1247" t="s">
        <v>569</v>
      </c>
      <c r="D62" s="1248"/>
      <c r="E62" s="1249"/>
      <c r="F62" s="1250">
        <v>590</v>
      </c>
      <c r="G62" s="1250">
        <v>591</v>
      </c>
      <c r="H62" s="1251">
        <v>591</v>
      </c>
    </row>
    <row r="63" spans="2:8" ht="52.5" customHeight="1" thickBot="1" x14ac:dyDescent="0.25">
      <c r="B63" s="1252"/>
      <c r="C63" s="1253" t="s">
        <v>570</v>
      </c>
      <c r="D63" s="1253"/>
      <c r="E63" s="1254"/>
      <c r="F63" s="1255">
        <v>22892</v>
      </c>
      <c r="G63" s="1255">
        <v>25133</v>
      </c>
      <c r="H63" s="1256">
        <v>26311</v>
      </c>
    </row>
    <row r="64" spans="2:8" ht="13" x14ac:dyDescent="0.2"/>
  </sheetData>
  <sheetProtection algorithmName="SHA-512" hashValue="YbMLDARkghLU27KKIbONKNLr9vQmBHKNI7/EmqyYsRKH+wSa/mXZg0p3nbo5yzAiUAlZFUzyy+g/OYYrd7l6kw==" saltValue="E5O6jCTjVnjgCXBTbDS5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AN65" sqref="AN65:DC6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47" t="s">
        <v>16</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ht="13" x14ac:dyDescent="0.2">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ht="13" x14ac:dyDescent="0.2">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ht="13" x14ac:dyDescent="0.2">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ht="13" x14ac:dyDescent="0.2">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2">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127.8</v>
      </c>
      <c r="BQ51" s="41"/>
      <c r="BR51" s="41"/>
      <c r="BS51" s="41"/>
      <c r="BT51" s="41"/>
      <c r="BU51" s="41"/>
      <c r="BV51" s="41"/>
      <c r="BW51" s="41"/>
      <c r="BX51" s="41">
        <v>116.6</v>
      </c>
      <c r="BY51" s="41"/>
      <c r="BZ51" s="41"/>
      <c r="CA51" s="41"/>
      <c r="CB51" s="41"/>
      <c r="CC51" s="41"/>
      <c r="CD51" s="41"/>
      <c r="CE51" s="41"/>
      <c r="CF51" s="41">
        <v>126.7</v>
      </c>
      <c r="CG51" s="41"/>
      <c r="CH51" s="41"/>
      <c r="CI51" s="41"/>
      <c r="CJ51" s="41"/>
      <c r="CK51" s="41"/>
      <c r="CL51" s="41"/>
      <c r="CM51" s="41"/>
      <c r="CN51" s="41">
        <v>121.9</v>
      </c>
      <c r="CO51" s="41"/>
      <c r="CP51" s="41"/>
      <c r="CQ51" s="41"/>
      <c r="CR51" s="41"/>
      <c r="CS51" s="41"/>
      <c r="CT51" s="41"/>
      <c r="CU51" s="41"/>
      <c r="CV51" s="41">
        <v>104.6</v>
      </c>
      <c r="CW51" s="41"/>
      <c r="CX51" s="41"/>
      <c r="CY51" s="41"/>
      <c r="CZ51" s="41"/>
      <c r="DA51" s="41"/>
      <c r="DB51" s="41"/>
      <c r="DC51" s="41"/>
    </row>
    <row r="52" spans="1:109" ht="13" x14ac:dyDescent="0.2">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ht="13" x14ac:dyDescent="0.2">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59.9</v>
      </c>
      <c r="BQ53" s="41"/>
      <c r="BR53" s="41"/>
      <c r="BS53" s="41"/>
      <c r="BT53" s="41"/>
      <c r="BU53" s="41"/>
      <c r="BV53" s="41"/>
      <c r="BW53" s="41"/>
      <c r="BX53" s="41">
        <v>59.2</v>
      </c>
      <c r="BY53" s="41"/>
      <c r="BZ53" s="41"/>
      <c r="CA53" s="41"/>
      <c r="CB53" s="41"/>
      <c r="CC53" s="41"/>
      <c r="CD53" s="41"/>
      <c r="CE53" s="41"/>
      <c r="CF53" s="41">
        <v>58.3</v>
      </c>
      <c r="CG53" s="41"/>
      <c r="CH53" s="41"/>
      <c r="CI53" s="41"/>
      <c r="CJ53" s="41"/>
      <c r="CK53" s="41"/>
      <c r="CL53" s="41"/>
      <c r="CM53" s="41"/>
      <c r="CN53" s="41">
        <v>59.8</v>
      </c>
      <c r="CO53" s="41"/>
      <c r="CP53" s="41"/>
      <c r="CQ53" s="41"/>
      <c r="CR53" s="41"/>
      <c r="CS53" s="41"/>
      <c r="CT53" s="41"/>
      <c r="CU53" s="41"/>
      <c r="CV53" s="41">
        <v>60.8</v>
      </c>
      <c r="CW53" s="41"/>
      <c r="CX53" s="41"/>
      <c r="CY53" s="41"/>
      <c r="CZ53" s="41"/>
      <c r="DA53" s="41"/>
      <c r="DB53" s="41"/>
      <c r="DC53" s="41"/>
    </row>
    <row r="54" spans="1:109" ht="13" x14ac:dyDescent="0.2">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ht="13" x14ac:dyDescent="0.2">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106</v>
      </c>
      <c r="BQ55" s="41"/>
      <c r="BR55" s="41"/>
      <c r="BS55" s="41"/>
      <c r="BT55" s="41"/>
      <c r="BU55" s="41"/>
      <c r="BV55" s="41"/>
      <c r="BW55" s="41"/>
      <c r="BX55" s="41">
        <v>97.6</v>
      </c>
      <c r="BY55" s="41"/>
      <c r="BZ55" s="41"/>
      <c r="CA55" s="41"/>
      <c r="CB55" s="41"/>
      <c r="CC55" s="41"/>
      <c r="CD55" s="41"/>
      <c r="CE55" s="41"/>
      <c r="CF55" s="41">
        <v>91.9</v>
      </c>
      <c r="CG55" s="41"/>
      <c r="CH55" s="41"/>
      <c r="CI55" s="41"/>
      <c r="CJ55" s="41"/>
      <c r="CK55" s="41"/>
      <c r="CL55" s="41"/>
      <c r="CM55" s="41"/>
      <c r="CN55" s="41">
        <v>86</v>
      </c>
      <c r="CO55" s="41"/>
      <c r="CP55" s="41"/>
      <c r="CQ55" s="41"/>
      <c r="CR55" s="41"/>
      <c r="CS55" s="41"/>
      <c r="CT55" s="41"/>
      <c r="CU55" s="41"/>
      <c r="CV55" s="41">
        <v>72.8</v>
      </c>
      <c r="CW55" s="41"/>
      <c r="CX55" s="41"/>
      <c r="CY55" s="41"/>
      <c r="CZ55" s="41"/>
      <c r="DA55" s="41"/>
      <c r="DB55" s="41"/>
      <c r="DC55" s="41"/>
    </row>
    <row r="56" spans="1:109" ht="13" x14ac:dyDescent="0.2">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ht="13" x14ac:dyDescent="0.2">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62</v>
      </c>
      <c r="BQ57" s="41"/>
      <c r="BR57" s="41"/>
      <c r="BS57" s="41"/>
      <c r="BT57" s="41"/>
      <c r="BU57" s="41"/>
      <c r="BV57" s="41"/>
      <c r="BW57" s="41"/>
      <c r="BX57" s="41">
        <v>62.9</v>
      </c>
      <c r="BY57" s="41"/>
      <c r="BZ57" s="41"/>
      <c r="CA57" s="41"/>
      <c r="CB57" s="41"/>
      <c r="CC57" s="41"/>
      <c r="CD57" s="41"/>
      <c r="CE57" s="41"/>
      <c r="CF57" s="41">
        <v>63.4</v>
      </c>
      <c r="CG57" s="41"/>
      <c r="CH57" s="41"/>
      <c r="CI57" s="41"/>
      <c r="CJ57" s="41"/>
      <c r="CK57" s="41"/>
      <c r="CL57" s="41"/>
      <c r="CM57" s="41"/>
      <c r="CN57" s="41">
        <v>64.3</v>
      </c>
      <c r="CO57" s="41"/>
      <c r="CP57" s="41"/>
      <c r="CQ57" s="41"/>
      <c r="CR57" s="41"/>
      <c r="CS57" s="41"/>
      <c r="CT57" s="41"/>
      <c r="CU57" s="41"/>
      <c r="CV57" s="41">
        <v>65.2</v>
      </c>
      <c r="CW57" s="41"/>
      <c r="CX57" s="41"/>
      <c r="CY57" s="41"/>
      <c r="CZ57" s="41"/>
      <c r="DA57" s="41"/>
      <c r="DB57" s="41"/>
      <c r="DC57" s="41"/>
      <c r="DD57" s="23"/>
      <c r="DE57" s="22"/>
    </row>
    <row r="58" spans="1:109" s="18" customFormat="1" ht="13" x14ac:dyDescent="0.2">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47" t="s">
        <v>17</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ht="13" x14ac:dyDescent="0.2">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ht="13" x14ac:dyDescent="0.2">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ht="13" x14ac:dyDescent="0.2">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ht="13" x14ac:dyDescent="0.2">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ht="13" x14ac:dyDescent="0.2">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127.8</v>
      </c>
      <c r="BQ73" s="41"/>
      <c r="BR73" s="41"/>
      <c r="BS73" s="41"/>
      <c r="BT73" s="41"/>
      <c r="BU73" s="41"/>
      <c r="BV73" s="41"/>
      <c r="BW73" s="41"/>
      <c r="BX73" s="41">
        <v>116.6</v>
      </c>
      <c r="BY73" s="41"/>
      <c r="BZ73" s="41"/>
      <c r="CA73" s="41"/>
      <c r="CB73" s="41"/>
      <c r="CC73" s="41"/>
      <c r="CD73" s="41"/>
      <c r="CE73" s="41"/>
      <c r="CF73" s="41">
        <v>126.7</v>
      </c>
      <c r="CG73" s="41"/>
      <c r="CH73" s="41"/>
      <c r="CI73" s="41"/>
      <c r="CJ73" s="41"/>
      <c r="CK73" s="41"/>
      <c r="CL73" s="41"/>
      <c r="CM73" s="41"/>
      <c r="CN73" s="41">
        <v>121.9</v>
      </c>
      <c r="CO73" s="41"/>
      <c r="CP73" s="41"/>
      <c r="CQ73" s="41"/>
      <c r="CR73" s="41"/>
      <c r="CS73" s="41"/>
      <c r="CT73" s="41"/>
      <c r="CU73" s="41"/>
      <c r="CV73" s="41">
        <v>104.6</v>
      </c>
      <c r="CW73" s="41"/>
      <c r="CX73" s="41"/>
      <c r="CY73" s="41"/>
      <c r="CZ73" s="41"/>
      <c r="DA73" s="41"/>
      <c r="DB73" s="41"/>
      <c r="DC73" s="41"/>
    </row>
    <row r="74" spans="2:107" ht="13" x14ac:dyDescent="0.2">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ht="13" x14ac:dyDescent="0.2">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8.8000000000000007</v>
      </c>
      <c r="BQ75" s="41"/>
      <c r="BR75" s="41"/>
      <c r="BS75" s="41"/>
      <c r="BT75" s="41"/>
      <c r="BU75" s="41"/>
      <c r="BV75" s="41"/>
      <c r="BW75" s="41"/>
      <c r="BX75" s="41">
        <v>7.7</v>
      </c>
      <c r="BY75" s="41"/>
      <c r="BZ75" s="41"/>
      <c r="CA75" s="41"/>
      <c r="CB75" s="41"/>
      <c r="CC75" s="41"/>
      <c r="CD75" s="41"/>
      <c r="CE75" s="41"/>
      <c r="CF75" s="41">
        <v>6.6</v>
      </c>
      <c r="CG75" s="41"/>
      <c r="CH75" s="41"/>
      <c r="CI75" s="41"/>
      <c r="CJ75" s="41"/>
      <c r="CK75" s="41"/>
      <c r="CL75" s="41"/>
      <c r="CM75" s="41"/>
      <c r="CN75" s="41">
        <v>6</v>
      </c>
      <c r="CO75" s="41"/>
      <c r="CP75" s="41"/>
      <c r="CQ75" s="41"/>
      <c r="CR75" s="41"/>
      <c r="CS75" s="41"/>
      <c r="CT75" s="41"/>
      <c r="CU75" s="41"/>
      <c r="CV75" s="41">
        <v>5.4</v>
      </c>
      <c r="CW75" s="41"/>
      <c r="CX75" s="41"/>
      <c r="CY75" s="41"/>
      <c r="CZ75" s="41"/>
      <c r="DA75" s="41"/>
      <c r="DB75" s="41"/>
      <c r="DC75" s="41"/>
    </row>
    <row r="76" spans="2:107" ht="13" x14ac:dyDescent="0.2">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ht="13" x14ac:dyDescent="0.2">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106</v>
      </c>
      <c r="BQ77" s="41"/>
      <c r="BR77" s="41"/>
      <c r="BS77" s="41"/>
      <c r="BT77" s="41"/>
      <c r="BU77" s="41"/>
      <c r="BV77" s="41"/>
      <c r="BW77" s="41"/>
      <c r="BX77" s="41">
        <v>97.6</v>
      </c>
      <c r="BY77" s="41"/>
      <c r="BZ77" s="41"/>
      <c r="CA77" s="41"/>
      <c r="CB77" s="41"/>
      <c r="CC77" s="41"/>
      <c r="CD77" s="41"/>
      <c r="CE77" s="41"/>
      <c r="CF77" s="41">
        <v>91.9</v>
      </c>
      <c r="CG77" s="41"/>
      <c r="CH77" s="41"/>
      <c r="CI77" s="41"/>
      <c r="CJ77" s="41"/>
      <c r="CK77" s="41"/>
      <c r="CL77" s="41"/>
      <c r="CM77" s="41"/>
      <c r="CN77" s="41">
        <v>86</v>
      </c>
      <c r="CO77" s="41"/>
      <c r="CP77" s="41"/>
      <c r="CQ77" s="41"/>
      <c r="CR77" s="41"/>
      <c r="CS77" s="41"/>
      <c r="CT77" s="41"/>
      <c r="CU77" s="41"/>
      <c r="CV77" s="41">
        <v>72.8</v>
      </c>
      <c r="CW77" s="41"/>
      <c r="CX77" s="41"/>
      <c r="CY77" s="41"/>
      <c r="CZ77" s="41"/>
      <c r="DA77" s="41"/>
      <c r="DB77" s="41"/>
      <c r="DC77" s="41"/>
    </row>
    <row r="78" spans="2:107" ht="13" x14ac:dyDescent="0.2">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ht="13" x14ac:dyDescent="0.2">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9</v>
      </c>
      <c r="BQ79" s="41"/>
      <c r="BR79" s="41"/>
      <c r="BS79" s="41"/>
      <c r="BT79" s="41"/>
      <c r="BU79" s="41"/>
      <c r="BV79" s="41"/>
      <c r="BW79" s="41"/>
      <c r="BX79" s="41">
        <v>8</v>
      </c>
      <c r="BY79" s="41"/>
      <c r="BZ79" s="41"/>
      <c r="CA79" s="41"/>
      <c r="CB79" s="41"/>
      <c r="CC79" s="41"/>
      <c r="CD79" s="41"/>
      <c r="CE79" s="41"/>
      <c r="CF79" s="41">
        <v>7.3</v>
      </c>
      <c r="CG79" s="41"/>
      <c r="CH79" s="41"/>
      <c r="CI79" s="41"/>
      <c r="CJ79" s="41"/>
      <c r="CK79" s="41"/>
      <c r="CL79" s="41"/>
      <c r="CM79" s="41"/>
      <c r="CN79" s="41">
        <v>7.3</v>
      </c>
      <c r="CO79" s="41"/>
      <c r="CP79" s="41"/>
      <c r="CQ79" s="41"/>
      <c r="CR79" s="41"/>
      <c r="CS79" s="41"/>
      <c r="CT79" s="41"/>
      <c r="CU79" s="41"/>
      <c r="CV79" s="41">
        <v>7.1</v>
      </c>
      <c r="CW79" s="41"/>
      <c r="CX79" s="41"/>
      <c r="CY79" s="41"/>
      <c r="CZ79" s="41"/>
      <c r="DA79" s="41"/>
      <c r="DB79" s="41"/>
      <c r="DC79" s="41"/>
    </row>
    <row r="80" spans="2:107" ht="13" x14ac:dyDescent="0.2">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8+z3bw3gCPhXigkwQdDxzYdVcvyMjE9cJAiJRJXCXLiALiDydwS8PC0G6MJDODJv/VCmrrJ151RqFGiiY10oyg==" saltValue="Es3XuTM/xwTAAPhhBSKS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FWDSgDx/sz8TUz10CveQzfCiRPid/0avJu+8G54l0Fum0x0Jn44esazh/D/UYkjNKCBnEa3mdaxmOjS0oV6kag==" saltValue="bj88Qghgovr+aY2a1XvQ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XrEwRM73LbAPdphTMxM3P6Kshh/ENbxr8YBzpqY3ZdcwulyQOCiymfgvwAn0dMmh6Xfu5R748nHmWFOk9BQygA==" saltValue="/Ap7y7ObktkiwYESFzBO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338" customWidth="1"/>
    <col min="2" max="2" width="2.36328125" style="338" customWidth="1"/>
    <col min="3" max="16" width="2.6328125" style="338" customWidth="1"/>
    <col min="17" max="17" width="2.36328125" style="338" customWidth="1"/>
    <col min="18" max="95" width="1.6328125" style="338" customWidth="1"/>
    <col min="96" max="133" width="1.6328125" style="496" customWidth="1"/>
    <col min="134" max="143" width="1.6328125" style="338" customWidth="1"/>
    <col min="144" max="16384" width="0" style="338" hidden="1"/>
  </cols>
  <sheetData>
    <row r="1" spans="2:143" ht="22.5" customHeight="1" thickBot="1" x14ac:dyDescent="0.25">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146</v>
      </c>
      <c r="DI1" s="336"/>
      <c r="DJ1" s="336"/>
      <c r="DK1" s="336"/>
      <c r="DL1" s="336"/>
      <c r="DM1" s="336"/>
      <c r="DN1" s="337"/>
      <c r="DO1" s="338"/>
      <c r="DP1" s="335" t="s">
        <v>147</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2">
      <c r="B2" s="339" t="s">
        <v>148</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2">
      <c r="B3" s="342" t="s">
        <v>149</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150</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151</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2">
      <c r="B4" s="342" t="s">
        <v>25</v>
      </c>
      <c r="C4" s="343"/>
      <c r="D4" s="343"/>
      <c r="E4" s="343"/>
      <c r="F4" s="343"/>
      <c r="G4" s="343"/>
      <c r="H4" s="343"/>
      <c r="I4" s="343"/>
      <c r="J4" s="343"/>
      <c r="K4" s="343"/>
      <c r="L4" s="343"/>
      <c r="M4" s="343"/>
      <c r="N4" s="343"/>
      <c r="O4" s="343"/>
      <c r="P4" s="343"/>
      <c r="Q4" s="344"/>
      <c r="R4" s="342" t="s">
        <v>152</v>
      </c>
      <c r="S4" s="343"/>
      <c r="T4" s="343"/>
      <c r="U4" s="343"/>
      <c r="V4" s="343"/>
      <c r="W4" s="343"/>
      <c r="X4" s="343"/>
      <c r="Y4" s="344"/>
      <c r="Z4" s="342" t="s">
        <v>153</v>
      </c>
      <c r="AA4" s="343"/>
      <c r="AB4" s="343"/>
      <c r="AC4" s="344"/>
      <c r="AD4" s="342" t="s">
        <v>154</v>
      </c>
      <c r="AE4" s="343"/>
      <c r="AF4" s="343"/>
      <c r="AG4" s="343"/>
      <c r="AH4" s="343"/>
      <c r="AI4" s="343"/>
      <c r="AJ4" s="343"/>
      <c r="AK4" s="344"/>
      <c r="AL4" s="342" t="s">
        <v>153</v>
      </c>
      <c r="AM4" s="343"/>
      <c r="AN4" s="343"/>
      <c r="AO4" s="344"/>
      <c r="AP4" s="348" t="s">
        <v>155</v>
      </c>
      <c r="AQ4" s="348"/>
      <c r="AR4" s="348"/>
      <c r="AS4" s="348"/>
      <c r="AT4" s="348"/>
      <c r="AU4" s="348"/>
      <c r="AV4" s="348"/>
      <c r="AW4" s="348"/>
      <c r="AX4" s="348"/>
      <c r="AY4" s="348"/>
      <c r="AZ4" s="348"/>
      <c r="BA4" s="348"/>
      <c r="BB4" s="348"/>
      <c r="BC4" s="348"/>
      <c r="BD4" s="348"/>
      <c r="BE4" s="348"/>
      <c r="BF4" s="348"/>
      <c r="BG4" s="348" t="s">
        <v>156</v>
      </c>
      <c r="BH4" s="348"/>
      <c r="BI4" s="348"/>
      <c r="BJ4" s="348"/>
      <c r="BK4" s="348"/>
      <c r="BL4" s="348"/>
      <c r="BM4" s="348"/>
      <c r="BN4" s="348"/>
      <c r="BO4" s="348" t="s">
        <v>153</v>
      </c>
      <c r="BP4" s="348"/>
      <c r="BQ4" s="348"/>
      <c r="BR4" s="348"/>
      <c r="BS4" s="348" t="s">
        <v>157</v>
      </c>
      <c r="BT4" s="348"/>
      <c r="BU4" s="348"/>
      <c r="BV4" s="348"/>
      <c r="BW4" s="348"/>
      <c r="BX4" s="348"/>
      <c r="BY4" s="348"/>
      <c r="BZ4" s="348"/>
      <c r="CA4" s="348"/>
      <c r="CB4" s="348"/>
      <c r="CD4" s="345" t="s">
        <v>158</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2">
      <c r="B5" s="349" t="s">
        <v>159</v>
      </c>
      <c r="C5" s="350"/>
      <c r="D5" s="350"/>
      <c r="E5" s="350"/>
      <c r="F5" s="350"/>
      <c r="G5" s="350"/>
      <c r="H5" s="350"/>
      <c r="I5" s="350"/>
      <c r="J5" s="350"/>
      <c r="K5" s="350"/>
      <c r="L5" s="350"/>
      <c r="M5" s="350"/>
      <c r="N5" s="350"/>
      <c r="O5" s="350"/>
      <c r="P5" s="350"/>
      <c r="Q5" s="351"/>
      <c r="R5" s="352">
        <v>120679722</v>
      </c>
      <c r="S5" s="353"/>
      <c r="T5" s="353"/>
      <c r="U5" s="353"/>
      <c r="V5" s="353"/>
      <c r="W5" s="353"/>
      <c r="X5" s="353"/>
      <c r="Y5" s="354"/>
      <c r="Z5" s="355">
        <v>28</v>
      </c>
      <c r="AA5" s="355"/>
      <c r="AB5" s="355"/>
      <c r="AC5" s="355"/>
      <c r="AD5" s="356">
        <v>112443812</v>
      </c>
      <c r="AE5" s="356"/>
      <c r="AF5" s="356"/>
      <c r="AG5" s="356"/>
      <c r="AH5" s="356"/>
      <c r="AI5" s="356"/>
      <c r="AJ5" s="356"/>
      <c r="AK5" s="356"/>
      <c r="AL5" s="357">
        <v>58.4</v>
      </c>
      <c r="AM5" s="358"/>
      <c r="AN5" s="358"/>
      <c r="AO5" s="359"/>
      <c r="AP5" s="349" t="s">
        <v>160</v>
      </c>
      <c r="AQ5" s="350"/>
      <c r="AR5" s="350"/>
      <c r="AS5" s="350"/>
      <c r="AT5" s="350"/>
      <c r="AU5" s="350"/>
      <c r="AV5" s="350"/>
      <c r="AW5" s="350"/>
      <c r="AX5" s="350"/>
      <c r="AY5" s="350"/>
      <c r="AZ5" s="350"/>
      <c r="BA5" s="350"/>
      <c r="BB5" s="350"/>
      <c r="BC5" s="350"/>
      <c r="BD5" s="350"/>
      <c r="BE5" s="350"/>
      <c r="BF5" s="351"/>
      <c r="BG5" s="360">
        <v>109931289</v>
      </c>
      <c r="BH5" s="361"/>
      <c r="BI5" s="361"/>
      <c r="BJ5" s="361"/>
      <c r="BK5" s="361"/>
      <c r="BL5" s="361"/>
      <c r="BM5" s="361"/>
      <c r="BN5" s="362"/>
      <c r="BO5" s="363">
        <v>91.1</v>
      </c>
      <c r="BP5" s="363"/>
      <c r="BQ5" s="363"/>
      <c r="BR5" s="363"/>
      <c r="BS5" s="364">
        <v>2139478</v>
      </c>
      <c r="BT5" s="364"/>
      <c r="BU5" s="364"/>
      <c r="BV5" s="364"/>
      <c r="BW5" s="364"/>
      <c r="BX5" s="364"/>
      <c r="BY5" s="364"/>
      <c r="BZ5" s="364"/>
      <c r="CA5" s="364"/>
      <c r="CB5" s="365"/>
      <c r="CD5" s="345" t="s">
        <v>155</v>
      </c>
      <c r="CE5" s="346"/>
      <c r="CF5" s="346"/>
      <c r="CG5" s="346"/>
      <c r="CH5" s="346"/>
      <c r="CI5" s="346"/>
      <c r="CJ5" s="346"/>
      <c r="CK5" s="346"/>
      <c r="CL5" s="346"/>
      <c r="CM5" s="346"/>
      <c r="CN5" s="346"/>
      <c r="CO5" s="346"/>
      <c r="CP5" s="346"/>
      <c r="CQ5" s="347"/>
      <c r="CR5" s="345" t="s">
        <v>161</v>
      </c>
      <c r="CS5" s="346"/>
      <c r="CT5" s="346"/>
      <c r="CU5" s="346"/>
      <c r="CV5" s="346"/>
      <c r="CW5" s="346"/>
      <c r="CX5" s="346"/>
      <c r="CY5" s="347"/>
      <c r="CZ5" s="345" t="s">
        <v>153</v>
      </c>
      <c r="DA5" s="346"/>
      <c r="DB5" s="346"/>
      <c r="DC5" s="347"/>
      <c r="DD5" s="345" t="s">
        <v>162</v>
      </c>
      <c r="DE5" s="346"/>
      <c r="DF5" s="346"/>
      <c r="DG5" s="346"/>
      <c r="DH5" s="346"/>
      <c r="DI5" s="346"/>
      <c r="DJ5" s="346"/>
      <c r="DK5" s="346"/>
      <c r="DL5" s="346"/>
      <c r="DM5" s="346"/>
      <c r="DN5" s="346"/>
      <c r="DO5" s="346"/>
      <c r="DP5" s="347"/>
      <c r="DQ5" s="345" t="s">
        <v>163</v>
      </c>
      <c r="DR5" s="346"/>
      <c r="DS5" s="346"/>
      <c r="DT5" s="346"/>
      <c r="DU5" s="346"/>
      <c r="DV5" s="346"/>
      <c r="DW5" s="346"/>
      <c r="DX5" s="346"/>
      <c r="DY5" s="346"/>
      <c r="DZ5" s="346"/>
      <c r="EA5" s="346"/>
      <c r="EB5" s="346"/>
      <c r="EC5" s="347"/>
    </row>
    <row r="6" spans="2:143" ht="11.25" customHeight="1" x14ac:dyDescent="0.2">
      <c r="B6" s="367" t="s">
        <v>164</v>
      </c>
      <c r="C6" s="368"/>
      <c r="D6" s="368"/>
      <c r="E6" s="368"/>
      <c r="F6" s="368"/>
      <c r="G6" s="368"/>
      <c r="H6" s="368"/>
      <c r="I6" s="368"/>
      <c r="J6" s="368"/>
      <c r="K6" s="368"/>
      <c r="L6" s="368"/>
      <c r="M6" s="368"/>
      <c r="N6" s="368"/>
      <c r="O6" s="368"/>
      <c r="P6" s="368"/>
      <c r="Q6" s="369"/>
      <c r="R6" s="360">
        <v>2270680</v>
      </c>
      <c r="S6" s="361"/>
      <c r="T6" s="361"/>
      <c r="U6" s="361"/>
      <c r="V6" s="361"/>
      <c r="W6" s="361"/>
      <c r="X6" s="361"/>
      <c r="Y6" s="362"/>
      <c r="Z6" s="363">
        <v>0.5</v>
      </c>
      <c r="AA6" s="363"/>
      <c r="AB6" s="363"/>
      <c r="AC6" s="363"/>
      <c r="AD6" s="364">
        <v>2270680</v>
      </c>
      <c r="AE6" s="364"/>
      <c r="AF6" s="364"/>
      <c r="AG6" s="364"/>
      <c r="AH6" s="364"/>
      <c r="AI6" s="364"/>
      <c r="AJ6" s="364"/>
      <c r="AK6" s="364"/>
      <c r="AL6" s="370">
        <v>1.2</v>
      </c>
      <c r="AM6" s="371"/>
      <c r="AN6" s="371"/>
      <c r="AO6" s="372"/>
      <c r="AP6" s="367" t="s">
        <v>165</v>
      </c>
      <c r="AQ6" s="368"/>
      <c r="AR6" s="368"/>
      <c r="AS6" s="368"/>
      <c r="AT6" s="368"/>
      <c r="AU6" s="368"/>
      <c r="AV6" s="368"/>
      <c r="AW6" s="368"/>
      <c r="AX6" s="368"/>
      <c r="AY6" s="368"/>
      <c r="AZ6" s="368"/>
      <c r="BA6" s="368"/>
      <c r="BB6" s="368"/>
      <c r="BC6" s="368"/>
      <c r="BD6" s="368"/>
      <c r="BE6" s="368"/>
      <c r="BF6" s="369"/>
      <c r="BG6" s="360">
        <v>109931289</v>
      </c>
      <c r="BH6" s="361"/>
      <c r="BI6" s="361"/>
      <c r="BJ6" s="361"/>
      <c r="BK6" s="361"/>
      <c r="BL6" s="361"/>
      <c r="BM6" s="361"/>
      <c r="BN6" s="362"/>
      <c r="BO6" s="363">
        <v>91.1</v>
      </c>
      <c r="BP6" s="363"/>
      <c r="BQ6" s="363"/>
      <c r="BR6" s="363"/>
      <c r="BS6" s="364">
        <v>2139478</v>
      </c>
      <c r="BT6" s="364"/>
      <c r="BU6" s="364"/>
      <c r="BV6" s="364"/>
      <c r="BW6" s="364"/>
      <c r="BX6" s="364"/>
      <c r="BY6" s="364"/>
      <c r="BZ6" s="364"/>
      <c r="CA6" s="364"/>
      <c r="CB6" s="365"/>
      <c r="CD6" s="373" t="s">
        <v>166</v>
      </c>
      <c r="CE6" s="374"/>
      <c r="CF6" s="374"/>
      <c r="CG6" s="374"/>
      <c r="CH6" s="374"/>
      <c r="CI6" s="374"/>
      <c r="CJ6" s="374"/>
      <c r="CK6" s="374"/>
      <c r="CL6" s="374"/>
      <c r="CM6" s="374"/>
      <c r="CN6" s="374"/>
      <c r="CO6" s="374"/>
      <c r="CP6" s="374"/>
      <c r="CQ6" s="375"/>
      <c r="CR6" s="360">
        <v>1028183</v>
      </c>
      <c r="CS6" s="361"/>
      <c r="CT6" s="361"/>
      <c r="CU6" s="361"/>
      <c r="CV6" s="361"/>
      <c r="CW6" s="361"/>
      <c r="CX6" s="361"/>
      <c r="CY6" s="362"/>
      <c r="CZ6" s="357">
        <v>0.2</v>
      </c>
      <c r="DA6" s="358"/>
      <c r="DB6" s="358"/>
      <c r="DC6" s="376"/>
      <c r="DD6" s="377" t="s">
        <v>64</v>
      </c>
      <c r="DE6" s="361"/>
      <c r="DF6" s="361"/>
      <c r="DG6" s="361"/>
      <c r="DH6" s="361"/>
      <c r="DI6" s="361"/>
      <c r="DJ6" s="361"/>
      <c r="DK6" s="361"/>
      <c r="DL6" s="361"/>
      <c r="DM6" s="361"/>
      <c r="DN6" s="361"/>
      <c r="DO6" s="361"/>
      <c r="DP6" s="362"/>
      <c r="DQ6" s="377">
        <v>1027067</v>
      </c>
      <c r="DR6" s="361"/>
      <c r="DS6" s="361"/>
      <c r="DT6" s="361"/>
      <c r="DU6" s="361"/>
      <c r="DV6" s="361"/>
      <c r="DW6" s="361"/>
      <c r="DX6" s="361"/>
      <c r="DY6" s="361"/>
      <c r="DZ6" s="361"/>
      <c r="EA6" s="361"/>
      <c r="EB6" s="361"/>
      <c r="EC6" s="378"/>
    </row>
    <row r="7" spans="2:143" ht="11.25" customHeight="1" x14ac:dyDescent="0.2">
      <c r="B7" s="367" t="s">
        <v>167</v>
      </c>
      <c r="C7" s="368"/>
      <c r="D7" s="368"/>
      <c r="E7" s="368"/>
      <c r="F7" s="368"/>
      <c r="G7" s="368"/>
      <c r="H7" s="368"/>
      <c r="I7" s="368"/>
      <c r="J7" s="368"/>
      <c r="K7" s="368"/>
      <c r="L7" s="368"/>
      <c r="M7" s="368"/>
      <c r="N7" s="368"/>
      <c r="O7" s="368"/>
      <c r="P7" s="368"/>
      <c r="Q7" s="369"/>
      <c r="R7" s="360">
        <v>56917</v>
      </c>
      <c r="S7" s="361"/>
      <c r="T7" s="361"/>
      <c r="U7" s="361"/>
      <c r="V7" s="361"/>
      <c r="W7" s="361"/>
      <c r="X7" s="361"/>
      <c r="Y7" s="362"/>
      <c r="Z7" s="363">
        <v>0</v>
      </c>
      <c r="AA7" s="363"/>
      <c r="AB7" s="363"/>
      <c r="AC7" s="363"/>
      <c r="AD7" s="364">
        <v>56917</v>
      </c>
      <c r="AE7" s="364"/>
      <c r="AF7" s="364"/>
      <c r="AG7" s="364"/>
      <c r="AH7" s="364"/>
      <c r="AI7" s="364"/>
      <c r="AJ7" s="364"/>
      <c r="AK7" s="364"/>
      <c r="AL7" s="370">
        <v>0</v>
      </c>
      <c r="AM7" s="371"/>
      <c r="AN7" s="371"/>
      <c r="AO7" s="372"/>
      <c r="AP7" s="367" t="s">
        <v>168</v>
      </c>
      <c r="AQ7" s="368"/>
      <c r="AR7" s="368"/>
      <c r="AS7" s="368"/>
      <c r="AT7" s="368"/>
      <c r="AU7" s="368"/>
      <c r="AV7" s="368"/>
      <c r="AW7" s="368"/>
      <c r="AX7" s="368"/>
      <c r="AY7" s="368"/>
      <c r="AZ7" s="368"/>
      <c r="BA7" s="368"/>
      <c r="BB7" s="368"/>
      <c r="BC7" s="368"/>
      <c r="BD7" s="368"/>
      <c r="BE7" s="368"/>
      <c r="BF7" s="369"/>
      <c r="BG7" s="360">
        <v>60520305</v>
      </c>
      <c r="BH7" s="361"/>
      <c r="BI7" s="361"/>
      <c r="BJ7" s="361"/>
      <c r="BK7" s="361"/>
      <c r="BL7" s="361"/>
      <c r="BM7" s="361"/>
      <c r="BN7" s="362"/>
      <c r="BO7" s="363">
        <v>50.1</v>
      </c>
      <c r="BP7" s="363"/>
      <c r="BQ7" s="363"/>
      <c r="BR7" s="363"/>
      <c r="BS7" s="364">
        <v>2139478</v>
      </c>
      <c r="BT7" s="364"/>
      <c r="BU7" s="364"/>
      <c r="BV7" s="364"/>
      <c r="BW7" s="364"/>
      <c r="BX7" s="364"/>
      <c r="BY7" s="364"/>
      <c r="BZ7" s="364"/>
      <c r="CA7" s="364"/>
      <c r="CB7" s="365"/>
      <c r="CD7" s="379" t="s">
        <v>169</v>
      </c>
      <c r="CE7" s="380"/>
      <c r="CF7" s="380"/>
      <c r="CG7" s="380"/>
      <c r="CH7" s="380"/>
      <c r="CI7" s="380"/>
      <c r="CJ7" s="380"/>
      <c r="CK7" s="380"/>
      <c r="CL7" s="380"/>
      <c r="CM7" s="380"/>
      <c r="CN7" s="380"/>
      <c r="CO7" s="380"/>
      <c r="CP7" s="380"/>
      <c r="CQ7" s="381"/>
      <c r="CR7" s="360">
        <v>30817215</v>
      </c>
      <c r="CS7" s="361"/>
      <c r="CT7" s="361"/>
      <c r="CU7" s="361"/>
      <c r="CV7" s="361"/>
      <c r="CW7" s="361"/>
      <c r="CX7" s="361"/>
      <c r="CY7" s="362"/>
      <c r="CZ7" s="363">
        <v>7.3</v>
      </c>
      <c r="DA7" s="363"/>
      <c r="DB7" s="363"/>
      <c r="DC7" s="363"/>
      <c r="DD7" s="377">
        <v>1355866</v>
      </c>
      <c r="DE7" s="361"/>
      <c r="DF7" s="361"/>
      <c r="DG7" s="361"/>
      <c r="DH7" s="361"/>
      <c r="DI7" s="361"/>
      <c r="DJ7" s="361"/>
      <c r="DK7" s="361"/>
      <c r="DL7" s="361"/>
      <c r="DM7" s="361"/>
      <c r="DN7" s="361"/>
      <c r="DO7" s="361"/>
      <c r="DP7" s="362"/>
      <c r="DQ7" s="377">
        <v>26615970</v>
      </c>
      <c r="DR7" s="361"/>
      <c r="DS7" s="361"/>
      <c r="DT7" s="361"/>
      <c r="DU7" s="361"/>
      <c r="DV7" s="361"/>
      <c r="DW7" s="361"/>
      <c r="DX7" s="361"/>
      <c r="DY7" s="361"/>
      <c r="DZ7" s="361"/>
      <c r="EA7" s="361"/>
      <c r="EB7" s="361"/>
      <c r="EC7" s="378"/>
    </row>
    <row r="8" spans="2:143" ht="11.25" customHeight="1" x14ac:dyDescent="0.2">
      <c r="B8" s="367" t="s">
        <v>170</v>
      </c>
      <c r="C8" s="368"/>
      <c r="D8" s="368"/>
      <c r="E8" s="368"/>
      <c r="F8" s="368"/>
      <c r="G8" s="368"/>
      <c r="H8" s="368"/>
      <c r="I8" s="368"/>
      <c r="J8" s="368"/>
      <c r="K8" s="368"/>
      <c r="L8" s="368"/>
      <c r="M8" s="368"/>
      <c r="N8" s="368"/>
      <c r="O8" s="368"/>
      <c r="P8" s="368"/>
      <c r="Q8" s="369"/>
      <c r="R8" s="360">
        <v>260430</v>
      </c>
      <c r="S8" s="361"/>
      <c r="T8" s="361"/>
      <c r="U8" s="361"/>
      <c r="V8" s="361"/>
      <c r="W8" s="361"/>
      <c r="X8" s="361"/>
      <c r="Y8" s="362"/>
      <c r="Z8" s="363">
        <v>0.1</v>
      </c>
      <c r="AA8" s="363"/>
      <c r="AB8" s="363"/>
      <c r="AC8" s="363"/>
      <c r="AD8" s="364">
        <v>260430</v>
      </c>
      <c r="AE8" s="364"/>
      <c r="AF8" s="364"/>
      <c r="AG8" s="364"/>
      <c r="AH8" s="364"/>
      <c r="AI8" s="364"/>
      <c r="AJ8" s="364"/>
      <c r="AK8" s="364"/>
      <c r="AL8" s="370">
        <v>0.1</v>
      </c>
      <c r="AM8" s="371"/>
      <c r="AN8" s="371"/>
      <c r="AO8" s="372"/>
      <c r="AP8" s="367" t="s">
        <v>171</v>
      </c>
      <c r="AQ8" s="368"/>
      <c r="AR8" s="368"/>
      <c r="AS8" s="368"/>
      <c r="AT8" s="368"/>
      <c r="AU8" s="368"/>
      <c r="AV8" s="368"/>
      <c r="AW8" s="368"/>
      <c r="AX8" s="368"/>
      <c r="AY8" s="368"/>
      <c r="AZ8" s="368"/>
      <c r="BA8" s="368"/>
      <c r="BB8" s="368"/>
      <c r="BC8" s="368"/>
      <c r="BD8" s="368"/>
      <c r="BE8" s="368"/>
      <c r="BF8" s="369"/>
      <c r="BG8" s="360">
        <v>1255726</v>
      </c>
      <c r="BH8" s="361"/>
      <c r="BI8" s="361"/>
      <c r="BJ8" s="361"/>
      <c r="BK8" s="361"/>
      <c r="BL8" s="361"/>
      <c r="BM8" s="361"/>
      <c r="BN8" s="362"/>
      <c r="BO8" s="363">
        <v>1</v>
      </c>
      <c r="BP8" s="363"/>
      <c r="BQ8" s="363"/>
      <c r="BR8" s="363"/>
      <c r="BS8" s="364" t="s">
        <v>64</v>
      </c>
      <c r="BT8" s="364"/>
      <c r="BU8" s="364"/>
      <c r="BV8" s="364"/>
      <c r="BW8" s="364"/>
      <c r="BX8" s="364"/>
      <c r="BY8" s="364"/>
      <c r="BZ8" s="364"/>
      <c r="CA8" s="364"/>
      <c r="CB8" s="365"/>
      <c r="CD8" s="379" t="s">
        <v>172</v>
      </c>
      <c r="CE8" s="380"/>
      <c r="CF8" s="380"/>
      <c r="CG8" s="380"/>
      <c r="CH8" s="380"/>
      <c r="CI8" s="380"/>
      <c r="CJ8" s="380"/>
      <c r="CK8" s="380"/>
      <c r="CL8" s="380"/>
      <c r="CM8" s="380"/>
      <c r="CN8" s="380"/>
      <c r="CO8" s="380"/>
      <c r="CP8" s="380"/>
      <c r="CQ8" s="381"/>
      <c r="CR8" s="360">
        <v>165118343</v>
      </c>
      <c r="CS8" s="361"/>
      <c r="CT8" s="361"/>
      <c r="CU8" s="361"/>
      <c r="CV8" s="361"/>
      <c r="CW8" s="361"/>
      <c r="CX8" s="361"/>
      <c r="CY8" s="362"/>
      <c r="CZ8" s="363">
        <v>39.299999999999997</v>
      </c>
      <c r="DA8" s="363"/>
      <c r="DB8" s="363"/>
      <c r="DC8" s="363"/>
      <c r="DD8" s="377">
        <v>2667050</v>
      </c>
      <c r="DE8" s="361"/>
      <c r="DF8" s="361"/>
      <c r="DG8" s="361"/>
      <c r="DH8" s="361"/>
      <c r="DI8" s="361"/>
      <c r="DJ8" s="361"/>
      <c r="DK8" s="361"/>
      <c r="DL8" s="361"/>
      <c r="DM8" s="361"/>
      <c r="DN8" s="361"/>
      <c r="DO8" s="361"/>
      <c r="DP8" s="362"/>
      <c r="DQ8" s="377">
        <v>66489055</v>
      </c>
      <c r="DR8" s="361"/>
      <c r="DS8" s="361"/>
      <c r="DT8" s="361"/>
      <c r="DU8" s="361"/>
      <c r="DV8" s="361"/>
      <c r="DW8" s="361"/>
      <c r="DX8" s="361"/>
      <c r="DY8" s="361"/>
      <c r="DZ8" s="361"/>
      <c r="EA8" s="361"/>
      <c r="EB8" s="361"/>
      <c r="EC8" s="378"/>
    </row>
    <row r="9" spans="2:143" ht="11.25" customHeight="1" x14ac:dyDescent="0.2">
      <c r="B9" s="367" t="s">
        <v>173</v>
      </c>
      <c r="C9" s="368"/>
      <c r="D9" s="368"/>
      <c r="E9" s="368"/>
      <c r="F9" s="368"/>
      <c r="G9" s="368"/>
      <c r="H9" s="368"/>
      <c r="I9" s="368"/>
      <c r="J9" s="368"/>
      <c r="K9" s="368"/>
      <c r="L9" s="368"/>
      <c r="M9" s="368"/>
      <c r="N9" s="368"/>
      <c r="O9" s="368"/>
      <c r="P9" s="368"/>
      <c r="Q9" s="369"/>
      <c r="R9" s="360">
        <v>524894</v>
      </c>
      <c r="S9" s="361"/>
      <c r="T9" s="361"/>
      <c r="U9" s="361"/>
      <c r="V9" s="361"/>
      <c r="W9" s="361"/>
      <c r="X9" s="361"/>
      <c r="Y9" s="362"/>
      <c r="Z9" s="363">
        <v>0.1</v>
      </c>
      <c r="AA9" s="363"/>
      <c r="AB9" s="363"/>
      <c r="AC9" s="363"/>
      <c r="AD9" s="364">
        <v>524894</v>
      </c>
      <c r="AE9" s="364"/>
      <c r="AF9" s="364"/>
      <c r="AG9" s="364"/>
      <c r="AH9" s="364"/>
      <c r="AI9" s="364"/>
      <c r="AJ9" s="364"/>
      <c r="AK9" s="364"/>
      <c r="AL9" s="370">
        <v>0.3</v>
      </c>
      <c r="AM9" s="371"/>
      <c r="AN9" s="371"/>
      <c r="AO9" s="372"/>
      <c r="AP9" s="367" t="s">
        <v>174</v>
      </c>
      <c r="AQ9" s="368"/>
      <c r="AR9" s="368"/>
      <c r="AS9" s="368"/>
      <c r="AT9" s="368"/>
      <c r="AU9" s="368"/>
      <c r="AV9" s="368"/>
      <c r="AW9" s="368"/>
      <c r="AX9" s="368"/>
      <c r="AY9" s="368"/>
      <c r="AZ9" s="368"/>
      <c r="BA9" s="368"/>
      <c r="BB9" s="368"/>
      <c r="BC9" s="368"/>
      <c r="BD9" s="368"/>
      <c r="BE9" s="368"/>
      <c r="BF9" s="369"/>
      <c r="BG9" s="360">
        <v>50486781</v>
      </c>
      <c r="BH9" s="361"/>
      <c r="BI9" s="361"/>
      <c r="BJ9" s="361"/>
      <c r="BK9" s="361"/>
      <c r="BL9" s="361"/>
      <c r="BM9" s="361"/>
      <c r="BN9" s="362"/>
      <c r="BO9" s="363">
        <v>41.8</v>
      </c>
      <c r="BP9" s="363"/>
      <c r="BQ9" s="363"/>
      <c r="BR9" s="363"/>
      <c r="BS9" s="364" t="s">
        <v>64</v>
      </c>
      <c r="BT9" s="364"/>
      <c r="BU9" s="364"/>
      <c r="BV9" s="364"/>
      <c r="BW9" s="364"/>
      <c r="BX9" s="364"/>
      <c r="BY9" s="364"/>
      <c r="BZ9" s="364"/>
      <c r="CA9" s="364"/>
      <c r="CB9" s="365"/>
      <c r="CD9" s="379" t="s">
        <v>175</v>
      </c>
      <c r="CE9" s="380"/>
      <c r="CF9" s="380"/>
      <c r="CG9" s="380"/>
      <c r="CH9" s="380"/>
      <c r="CI9" s="380"/>
      <c r="CJ9" s="380"/>
      <c r="CK9" s="380"/>
      <c r="CL9" s="380"/>
      <c r="CM9" s="380"/>
      <c r="CN9" s="380"/>
      <c r="CO9" s="380"/>
      <c r="CP9" s="380"/>
      <c r="CQ9" s="381"/>
      <c r="CR9" s="360">
        <v>31271355</v>
      </c>
      <c r="CS9" s="361"/>
      <c r="CT9" s="361"/>
      <c r="CU9" s="361"/>
      <c r="CV9" s="361"/>
      <c r="CW9" s="361"/>
      <c r="CX9" s="361"/>
      <c r="CY9" s="362"/>
      <c r="CZ9" s="363">
        <v>7.4</v>
      </c>
      <c r="DA9" s="363"/>
      <c r="DB9" s="363"/>
      <c r="DC9" s="363"/>
      <c r="DD9" s="377">
        <v>523950</v>
      </c>
      <c r="DE9" s="361"/>
      <c r="DF9" s="361"/>
      <c r="DG9" s="361"/>
      <c r="DH9" s="361"/>
      <c r="DI9" s="361"/>
      <c r="DJ9" s="361"/>
      <c r="DK9" s="361"/>
      <c r="DL9" s="361"/>
      <c r="DM9" s="361"/>
      <c r="DN9" s="361"/>
      <c r="DO9" s="361"/>
      <c r="DP9" s="362"/>
      <c r="DQ9" s="377">
        <v>17936919</v>
      </c>
      <c r="DR9" s="361"/>
      <c r="DS9" s="361"/>
      <c r="DT9" s="361"/>
      <c r="DU9" s="361"/>
      <c r="DV9" s="361"/>
      <c r="DW9" s="361"/>
      <c r="DX9" s="361"/>
      <c r="DY9" s="361"/>
      <c r="DZ9" s="361"/>
      <c r="EA9" s="361"/>
      <c r="EB9" s="361"/>
      <c r="EC9" s="378"/>
    </row>
    <row r="10" spans="2:143" ht="11.25" customHeight="1" x14ac:dyDescent="0.2">
      <c r="B10" s="367" t="s">
        <v>176</v>
      </c>
      <c r="C10" s="368"/>
      <c r="D10" s="368"/>
      <c r="E10" s="368"/>
      <c r="F10" s="368"/>
      <c r="G10" s="368"/>
      <c r="H10" s="368"/>
      <c r="I10" s="368"/>
      <c r="J10" s="368"/>
      <c r="K10" s="368"/>
      <c r="L10" s="368"/>
      <c r="M10" s="368"/>
      <c r="N10" s="368"/>
      <c r="O10" s="368"/>
      <c r="P10" s="368"/>
      <c r="Q10" s="369"/>
      <c r="R10" s="360">
        <v>136524</v>
      </c>
      <c r="S10" s="361"/>
      <c r="T10" s="361"/>
      <c r="U10" s="361"/>
      <c r="V10" s="361"/>
      <c r="W10" s="361"/>
      <c r="X10" s="361"/>
      <c r="Y10" s="362"/>
      <c r="Z10" s="363">
        <v>0</v>
      </c>
      <c r="AA10" s="363"/>
      <c r="AB10" s="363"/>
      <c r="AC10" s="363"/>
      <c r="AD10" s="364">
        <v>136524</v>
      </c>
      <c r="AE10" s="364"/>
      <c r="AF10" s="364"/>
      <c r="AG10" s="364"/>
      <c r="AH10" s="364"/>
      <c r="AI10" s="364"/>
      <c r="AJ10" s="364"/>
      <c r="AK10" s="364"/>
      <c r="AL10" s="370">
        <v>0.1</v>
      </c>
      <c r="AM10" s="371"/>
      <c r="AN10" s="371"/>
      <c r="AO10" s="372"/>
      <c r="AP10" s="367" t="s">
        <v>177</v>
      </c>
      <c r="AQ10" s="368"/>
      <c r="AR10" s="368"/>
      <c r="AS10" s="368"/>
      <c r="AT10" s="368"/>
      <c r="AU10" s="368"/>
      <c r="AV10" s="368"/>
      <c r="AW10" s="368"/>
      <c r="AX10" s="368"/>
      <c r="AY10" s="368"/>
      <c r="AZ10" s="368"/>
      <c r="BA10" s="368"/>
      <c r="BB10" s="368"/>
      <c r="BC10" s="368"/>
      <c r="BD10" s="368"/>
      <c r="BE10" s="368"/>
      <c r="BF10" s="369"/>
      <c r="BG10" s="360">
        <v>2945922</v>
      </c>
      <c r="BH10" s="361"/>
      <c r="BI10" s="361"/>
      <c r="BJ10" s="361"/>
      <c r="BK10" s="361"/>
      <c r="BL10" s="361"/>
      <c r="BM10" s="361"/>
      <c r="BN10" s="362"/>
      <c r="BO10" s="363">
        <v>2.4</v>
      </c>
      <c r="BP10" s="363"/>
      <c r="BQ10" s="363"/>
      <c r="BR10" s="363"/>
      <c r="BS10" s="364">
        <v>487786</v>
      </c>
      <c r="BT10" s="364"/>
      <c r="BU10" s="364"/>
      <c r="BV10" s="364"/>
      <c r="BW10" s="364"/>
      <c r="BX10" s="364"/>
      <c r="BY10" s="364"/>
      <c r="BZ10" s="364"/>
      <c r="CA10" s="364"/>
      <c r="CB10" s="365"/>
      <c r="CD10" s="379" t="s">
        <v>178</v>
      </c>
      <c r="CE10" s="380"/>
      <c r="CF10" s="380"/>
      <c r="CG10" s="380"/>
      <c r="CH10" s="380"/>
      <c r="CI10" s="380"/>
      <c r="CJ10" s="380"/>
      <c r="CK10" s="380"/>
      <c r="CL10" s="380"/>
      <c r="CM10" s="380"/>
      <c r="CN10" s="380"/>
      <c r="CO10" s="380"/>
      <c r="CP10" s="380"/>
      <c r="CQ10" s="381"/>
      <c r="CR10" s="360">
        <v>284185</v>
      </c>
      <c r="CS10" s="361"/>
      <c r="CT10" s="361"/>
      <c r="CU10" s="361"/>
      <c r="CV10" s="361"/>
      <c r="CW10" s="361"/>
      <c r="CX10" s="361"/>
      <c r="CY10" s="362"/>
      <c r="CZ10" s="363">
        <v>0.1</v>
      </c>
      <c r="DA10" s="363"/>
      <c r="DB10" s="363"/>
      <c r="DC10" s="363"/>
      <c r="DD10" s="377" t="s">
        <v>64</v>
      </c>
      <c r="DE10" s="361"/>
      <c r="DF10" s="361"/>
      <c r="DG10" s="361"/>
      <c r="DH10" s="361"/>
      <c r="DI10" s="361"/>
      <c r="DJ10" s="361"/>
      <c r="DK10" s="361"/>
      <c r="DL10" s="361"/>
      <c r="DM10" s="361"/>
      <c r="DN10" s="361"/>
      <c r="DO10" s="361"/>
      <c r="DP10" s="362"/>
      <c r="DQ10" s="377">
        <v>242009</v>
      </c>
      <c r="DR10" s="361"/>
      <c r="DS10" s="361"/>
      <c r="DT10" s="361"/>
      <c r="DU10" s="361"/>
      <c r="DV10" s="361"/>
      <c r="DW10" s="361"/>
      <c r="DX10" s="361"/>
      <c r="DY10" s="361"/>
      <c r="DZ10" s="361"/>
      <c r="EA10" s="361"/>
      <c r="EB10" s="361"/>
      <c r="EC10" s="378"/>
    </row>
    <row r="11" spans="2:143" ht="11.25" customHeight="1" x14ac:dyDescent="0.2">
      <c r="B11" s="367" t="s">
        <v>179</v>
      </c>
      <c r="C11" s="368"/>
      <c r="D11" s="368"/>
      <c r="E11" s="368"/>
      <c r="F11" s="368"/>
      <c r="G11" s="368"/>
      <c r="H11" s="368"/>
      <c r="I11" s="368"/>
      <c r="J11" s="368"/>
      <c r="K11" s="368"/>
      <c r="L11" s="368"/>
      <c r="M11" s="368"/>
      <c r="N11" s="368"/>
      <c r="O11" s="368"/>
      <c r="P11" s="368"/>
      <c r="Q11" s="369"/>
      <c r="R11" s="360">
        <v>17749187</v>
      </c>
      <c r="S11" s="361"/>
      <c r="T11" s="361"/>
      <c r="U11" s="361"/>
      <c r="V11" s="361"/>
      <c r="W11" s="361"/>
      <c r="X11" s="361"/>
      <c r="Y11" s="362"/>
      <c r="Z11" s="370">
        <v>4.0999999999999996</v>
      </c>
      <c r="AA11" s="371"/>
      <c r="AB11" s="371"/>
      <c r="AC11" s="382"/>
      <c r="AD11" s="377">
        <v>17749187</v>
      </c>
      <c r="AE11" s="361"/>
      <c r="AF11" s="361"/>
      <c r="AG11" s="361"/>
      <c r="AH11" s="361"/>
      <c r="AI11" s="361"/>
      <c r="AJ11" s="361"/>
      <c r="AK11" s="362"/>
      <c r="AL11" s="370">
        <v>9.1999999999999993</v>
      </c>
      <c r="AM11" s="371"/>
      <c r="AN11" s="371"/>
      <c r="AO11" s="372"/>
      <c r="AP11" s="367" t="s">
        <v>180</v>
      </c>
      <c r="AQ11" s="368"/>
      <c r="AR11" s="368"/>
      <c r="AS11" s="368"/>
      <c r="AT11" s="368"/>
      <c r="AU11" s="368"/>
      <c r="AV11" s="368"/>
      <c r="AW11" s="368"/>
      <c r="AX11" s="368"/>
      <c r="AY11" s="368"/>
      <c r="AZ11" s="368"/>
      <c r="BA11" s="368"/>
      <c r="BB11" s="368"/>
      <c r="BC11" s="368"/>
      <c r="BD11" s="368"/>
      <c r="BE11" s="368"/>
      <c r="BF11" s="369"/>
      <c r="BG11" s="360">
        <v>5831876</v>
      </c>
      <c r="BH11" s="361"/>
      <c r="BI11" s="361"/>
      <c r="BJ11" s="361"/>
      <c r="BK11" s="361"/>
      <c r="BL11" s="361"/>
      <c r="BM11" s="361"/>
      <c r="BN11" s="362"/>
      <c r="BO11" s="363">
        <v>4.8</v>
      </c>
      <c r="BP11" s="363"/>
      <c r="BQ11" s="363"/>
      <c r="BR11" s="363"/>
      <c r="BS11" s="364">
        <v>1651692</v>
      </c>
      <c r="BT11" s="364"/>
      <c r="BU11" s="364"/>
      <c r="BV11" s="364"/>
      <c r="BW11" s="364"/>
      <c r="BX11" s="364"/>
      <c r="BY11" s="364"/>
      <c r="BZ11" s="364"/>
      <c r="CA11" s="364"/>
      <c r="CB11" s="365"/>
      <c r="CD11" s="379" t="s">
        <v>181</v>
      </c>
      <c r="CE11" s="380"/>
      <c r="CF11" s="380"/>
      <c r="CG11" s="380"/>
      <c r="CH11" s="380"/>
      <c r="CI11" s="380"/>
      <c r="CJ11" s="380"/>
      <c r="CK11" s="380"/>
      <c r="CL11" s="380"/>
      <c r="CM11" s="380"/>
      <c r="CN11" s="380"/>
      <c r="CO11" s="380"/>
      <c r="CP11" s="380"/>
      <c r="CQ11" s="381"/>
      <c r="CR11" s="360">
        <v>8294341</v>
      </c>
      <c r="CS11" s="361"/>
      <c r="CT11" s="361"/>
      <c r="CU11" s="361"/>
      <c r="CV11" s="361"/>
      <c r="CW11" s="361"/>
      <c r="CX11" s="361"/>
      <c r="CY11" s="362"/>
      <c r="CZ11" s="363">
        <v>2</v>
      </c>
      <c r="DA11" s="363"/>
      <c r="DB11" s="363"/>
      <c r="DC11" s="363"/>
      <c r="DD11" s="377">
        <v>5215877</v>
      </c>
      <c r="DE11" s="361"/>
      <c r="DF11" s="361"/>
      <c r="DG11" s="361"/>
      <c r="DH11" s="361"/>
      <c r="DI11" s="361"/>
      <c r="DJ11" s="361"/>
      <c r="DK11" s="361"/>
      <c r="DL11" s="361"/>
      <c r="DM11" s="361"/>
      <c r="DN11" s="361"/>
      <c r="DO11" s="361"/>
      <c r="DP11" s="362"/>
      <c r="DQ11" s="377">
        <v>2916489</v>
      </c>
      <c r="DR11" s="361"/>
      <c r="DS11" s="361"/>
      <c r="DT11" s="361"/>
      <c r="DU11" s="361"/>
      <c r="DV11" s="361"/>
      <c r="DW11" s="361"/>
      <c r="DX11" s="361"/>
      <c r="DY11" s="361"/>
      <c r="DZ11" s="361"/>
      <c r="EA11" s="361"/>
      <c r="EB11" s="361"/>
      <c r="EC11" s="378"/>
    </row>
    <row r="12" spans="2:143" ht="11.25" customHeight="1" x14ac:dyDescent="0.2">
      <c r="B12" s="367" t="s">
        <v>182</v>
      </c>
      <c r="C12" s="368"/>
      <c r="D12" s="368"/>
      <c r="E12" s="368"/>
      <c r="F12" s="368"/>
      <c r="G12" s="368"/>
      <c r="H12" s="368"/>
      <c r="I12" s="368"/>
      <c r="J12" s="368"/>
      <c r="K12" s="368"/>
      <c r="L12" s="368"/>
      <c r="M12" s="368"/>
      <c r="N12" s="368"/>
      <c r="O12" s="368"/>
      <c r="P12" s="368"/>
      <c r="Q12" s="369"/>
      <c r="R12" s="360">
        <v>11623</v>
      </c>
      <c r="S12" s="361"/>
      <c r="T12" s="361"/>
      <c r="U12" s="361"/>
      <c r="V12" s="361"/>
      <c r="W12" s="361"/>
      <c r="X12" s="361"/>
      <c r="Y12" s="362"/>
      <c r="Z12" s="363">
        <v>0</v>
      </c>
      <c r="AA12" s="363"/>
      <c r="AB12" s="363"/>
      <c r="AC12" s="363"/>
      <c r="AD12" s="364">
        <v>11623</v>
      </c>
      <c r="AE12" s="364"/>
      <c r="AF12" s="364"/>
      <c r="AG12" s="364"/>
      <c r="AH12" s="364"/>
      <c r="AI12" s="364"/>
      <c r="AJ12" s="364"/>
      <c r="AK12" s="364"/>
      <c r="AL12" s="370">
        <v>0</v>
      </c>
      <c r="AM12" s="371"/>
      <c r="AN12" s="371"/>
      <c r="AO12" s="372"/>
      <c r="AP12" s="367" t="s">
        <v>183</v>
      </c>
      <c r="AQ12" s="368"/>
      <c r="AR12" s="368"/>
      <c r="AS12" s="368"/>
      <c r="AT12" s="368"/>
      <c r="AU12" s="368"/>
      <c r="AV12" s="368"/>
      <c r="AW12" s="368"/>
      <c r="AX12" s="368"/>
      <c r="AY12" s="368"/>
      <c r="AZ12" s="368"/>
      <c r="BA12" s="368"/>
      <c r="BB12" s="368"/>
      <c r="BC12" s="368"/>
      <c r="BD12" s="368"/>
      <c r="BE12" s="368"/>
      <c r="BF12" s="369"/>
      <c r="BG12" s="360">
        <v>42306703</v>
      </c>
      <c r="BH12" s="361"/>
      <c r="BI12" s="361"/>
      <c r="BJ12" s="361"/>
      <c r="BK12" s="361"/>
      <c r="BL12" s="361"/>
      <c r="BM12" s="361"/>
      <c r="BN12" s="362"/>
      <c r="BO12" s="363">
        <v>35.1</v>
      </c>
      <c r="BP12" s="363"/>
      <c r="BQ12" s="363"/>
      <c r="BR12" s="363"/>
      <c r="BS12" s="364" t="s">
        <v>64</v>
      </c>
      <c r="BT12" s="364"/>
      <c r="BU12" s="364"/>
      <c r="BV12" s="364"/>
      <c r="BW12" s="364"/>
      <c r="BX12" s="364"/>
      <c r="BY12" s="364"/>
      <c r="BZ12" s="364"/>
      <c r="CA12" s="364"/>
      <c r="CB12" s="365"/>
      <c r="CD12" s="379" t="s">
        <v>184</v>
      </c>
      <c r="CE12" s="380"/>
      <c r="CF12" s="380"/>
      <c r="CG12" s="380"/>
      <c r="CH12" s="380"/>
      <c r="CI12" s="380"/>
      <c r="CJ12" s="380"/>
      <c r="CK12" s="380"/>
      <c r="CL12" s="380"/>
      <c r="CM12" s="380"/>
      <c r="CN12" s="380"/>
      <c r="CO12" s="380"/>
      <c r="CP12" s="380"/>
      <c r="CQ12" s="381"/>
      <c r="CR12" s="360">
        <v>12842927</v>
      </c>
      <c r="CS12" s="361"/>
      <c r="CT12" s="361"/>
      <c r="CU12" s="361"/>
      <c r="CV12" s="361"/>
      <c r="CW12" s="361"/>
      <c r="CX12" s="361"/>
      <c r="CY12" s="362"/>
      <c r="CZ12" s="363">
        <v>3.1</v>
      </c>
      <c r="DA12" s="363"/>
      <c r="DB12" s="363"/>
      <c r="DC12" s="363"/>
      <c r="DD12" s="377">
        <v>1813379</v>
      </c>
      <c r="DE12" s="361"/>
      <c r="DF12" s="361"/>
      <c r="DG12" s="361"/>
      <c r="DH12" s="361"/>
      <c r="DI12" s="361"/>
      <c r="DJ12" s="361"/>
      <c r="DK12" s="361"/>
      <c r="DL12" s="361"/>
      <c r="DM12" s="361"/>
      <c r="DN12" s="361"/>
      <c r="DO12" s="361"/>
      <c r="DP12" s="362"/>
      <c r="DQ12" s="377">
        <v>5658113</v>
      </c>
      <c r="DR12" s="361"/>
      <c r="DS12" s="361"/>
      <c r="DT12" s="361"/>
      <c r="DU12" s="361"/>
      <c r="DV12" s="361"/>
      <c r="DW12" s="361"/>
      <c r="DX12" s="361"/>
      <c r="DY12" s="361"/>
      <c r="DZ12" s="361"/>
      <c r="EA12" s="361"/>
      <c r="EB12" s="361"/>
      <c r="EC12" s="378"/>
    </row>
    <row r="13" spans="2:143" ht="11.25" customHeight="1" x14ac:dyDescent="0.2">
      <c r="B13" s="367" t="s">
        <v>185</v>
      </c>
      <c r="C13" s="368"/>
      <c r="D13" s="368"/>
      <c r="E13" s="368"/>
      <c r="F13" s="368"/>
      <c r="G13" s="368"/>
      <c r="H13" s="368"/>
      <c r="I13" s="368"/>
      <c r="J13" s="368"/>
      <c r="K13" s="368"/>
      <c r="L13" s="368"/>
      <c r="M13" s="368"/>
      <c r="N13" s="368"/>
      <c r="O13" s="368"/>
      <c r="P13" s="368"/>
      <c r="Q13" s="369"/>
      <c r="R13" s="360" t="s">
        <v>64</v>
      </c>
      <c r="S13" s="361"/>
      <c r="T13" s="361"/>
      <c r="U13" s="361"/>
      <c r="V13" s="361"/>
      <c r="W13" s="361"/>
      <c r="X13" s="361"/>
      <c r="Y13" s="362"/>
      <c r="Z13" s="363" t="s">
        <v>64</v>
      </c>
      <c r="AA13" s="363"/>
      <c r="AB13" s="363"/>
      <c r="AC13" s="363"/>
      <c r="AD13" s="364" t="s">
        <v>64</v>
      </c>
      <c r="AE13" s="364"/>
      <c r="AF13" s="364"/>
      <c r="AG13" s="364"/>
      <c r="AH13" s="364"/>
      <c r="AI13" s="364"/>
      <c r="AJ13" s="364"/>
      <c r="AK13" s="364"/>
      <c r="AL13" s="370" t="s">
        <v>64</v>
      </c>
      <c r="AM13" s="371"/>
      <c r="AN13" s="371"/>
      <c r="AO13" s="372"/>
      <c r="AP13" s="367" t="s">
        <v>186</v>
      </c>
      <c r="AQ13" s="368"/>
      <c r="AR13" s="368"/>
      <c r="AS13" s="368"/>
      <c r="AT13" s="368"/>
      <c r="AU13" s="368"/>
      <c r="AV13" s="368"/>
      <c r="AW13" s="368"/>
      <c r="AX13" s="368"/>
      <c r="AY13" s="368"/>
      <c r="AZ13" s="368"/>
      <c r="BA13" s="368"/>
      <c r="BB13" s="368"/>
      <c r="BC13" s="368"/>
      <c r="BD13" s="368"/>
      <c r="BE13" s="368"/>
      <c r="BF13" s="369"/>
      <c r="BG13" s="360">
        <v>42001512</v>
      </c>
      <c r="BH13" s="361"/>
      <c r="BI13" s="361"/>
      <c r="BJ13" s="361"/>
      <c r="BK13" s="361"/>
      <c r="BL13" s="361"/>
      <c r="BM13" s="361"/>
      <c r="BN13" s="362"/>
      <c r="BO13" s="363">
        <v>34.799999999999997</v>
      </c>
      <c r="BP13" s="363"/>
      <c r="BQ13" s="363"/>
      <c r="BR13" s="363"/>
      <c r="BS13" s="364" t="s">
        <v>64</v>
      </c>
      <c r="BT13" s="364"/>
      <c r="BU13" s="364"/>
      <c r="BV13" s="364"/>
      <c r="BW13" s="364"/>
      <c r="BX13" s="364"/>
      <c r="BY13" s="364"/>
      <c r="BZ13" s="364"/>
      <c r="CA13" s="364"/>
      <c r="CB13" s="365"/>
      <c r="CD13" s="379" t="s">
        <v>187</v>
      </c>
      <c r="CE13" s="380"/>
      <c r="CF13" s="380"/>
      <c r="CG13" s="380"/>
      <c r="CH13" s="380"/>
      <c r="CI13" s="380"/>
      <c r="CJ13" s="380"/>
      <c r="CK13" s="380"/>
      <c r="CL13" s="380"/>
      <c r="CM13" s="380"/>
      <c r="CN13" s="380"/>
      <c r="CO13" s="380"/>
      <c r="CP13" s="380"/>
      <c r="CQ13" s="381"/>
      <c r="CR13" s="360">
        <v>53029370</v>
      </c>
      <c r="CS13" s="361"/>
      <c r="CT13" s="361"/>
      <c r="CU13" s="361"/>
      <c r="CV13" s="361"/>
      <c r="CW13" s="361"/>
      <c r="CX13" s="361"/>
      <c r="CY13" s="362"/>
      <c r="CZ13" s="363">
        <v>12.6</v>
      </c>
      <c r="DA13" s="363"/>
      <c r="DB13" s="363"/>
      <c r="DC13" s="363"/>
      <c r="DD13" s="377">
        <v>34269275</v>
      </c>
      <c r="DE13" s="361"/>
      <c r="DF13" s="361"/>
      <c r="DG13" s="361"/>
      <c r="DH13" s="361"/>
      <c r="DI13" s="361"/>
      <c r="DJ13" s="361"/>
      <c r="DK13" s="361"/>
      <c r="DL13" s="361"/>
      <c r="DM13" s="361"/>
      <c r="DN13" s="361"/>
      <c r="DO13" s="361"/>
      <c r="DP13" s="362"/>
      <c r="DQ13" s="377">
        <v>22620987</v>
      </c>
      <c r="DR13" s="361"/>
      <c r="DS13" s="361"/>
      <c r="DT13" s="361"/>
      <c r="DU13" s="361"/>
      <c r="DV13" s="361"/>
      <c r="DW13" s="361"/>
      <c r="DX13" s="361"/>
      <c r="DY13" s="361"/>
      <c r="DZ13" s="361"/>
      <c r="EA13" s="361"/>
      <c r="EB13" s="361"/>
      <c r="EC13" s="378"/>
    </row>
    <row r="14" spans="2:143" ht="11.25" customHeight="1" x14ac:dyDescent="0.2">
      <c r="B14" s="367" t="s">
        <v>188</v>
      </c>
      <c r="C14" s="368"/>
      <c r="D14" s="368"/>
      <c r="E14" s="368"/>
      <c r="F14" s="368"/>
      <c r="G14" s="368"/>
      <c r="H14" s="368"/>
      <c r="I14" s="368"/>
      <c r="J14" s="368"/>
      <c r="K14" s="368"/>
      <c r="L14" s="368"/>
      <c r="M14" s="368"/>
      <c r="N14" s="368"/>
      <c r="O14" s="368"/>
      <c r="P14" s="368"/>
      <c r="Q14" s="369"/>
      <c r="R14" s="360" t="s">
        <v>64</v>
      </c>
      <c r="S14" s="361"/>
      <c r="T14" s="361"/>
      <c r="U14" s="361"/>
      <c r="V14" s="361"/>
      <c r="W14" s="361"/>
      <c r="X14" s="361"/>
      <c r="Y14" s="362"/>
      <c r="Z14" s="363" t="s">
        <v>64</v>
      </c>
      <c r="AA14" s="363"/>
      <c r="AB14" s="363"/>
      <c r="AC14" s="363"/>
      <c r="AD14" s="364" t="s">
        <v>64</v>
      </c>
      <c r="AE14" s="364"/>
      <c r="AF14" s="364"/>
      <c r="AG14" s="364"/>
      <c r="AH14" s="364"/>
      <c r="AI14" s="364"/>
      <c r="AJ14" s="364"/>
      <c r="AK14" s="364"/>
      <c r="AL14" s="370" t="s">
        <v>64</v>
      </c>
      <c r="AM14" s="371"/>
      <c r="AN14" s="371"/>
      <c r="AO14" s="372"/>
      <c r="AP14" s="367" t="s">
        <v>189</v>
      </c>
      <c r="AQ14" s="368"/>
      <c r="AR14" s="368"/>
      <c r="AS14" s="368"/>
      <c r="AT14" s="368"/>
      <c r="AU14" s="368"/>
      <c r="AV14" s="368"/>
      <c r="AW14" s="368"/>
      <c r="AX14" s="368"/>
      <c r="AY14" s="368"/>
      <c r="AZ14" s="368"/>
      <c r="BA14" s="368"/>
      <c r="BB14" s="368"/>
      <c r="BC14" s="368"/>
      <c r="BD14" s="368"/>
      <c r="BE14" s="368"/>
      <c r="BF14" s="369"/>
      <c r="BG14" s="360">
        <v>2015052</v>
      </c>
      <c r="BH14" s="361"/>
      <c r="BI14" s="361"/>
      <c r="BJ14" s="361"/>
      <c r="BK14" s="361"/>
      <c r="BL14" s="361"/>
      <c r="BM14" s="361"/>
      <c r="BN14" s="362"/>
      <c r="BO14" s="363">
        <v>1.7</v>
      </c>
      <c r="BP14" s="363"/>
      <c r="BQ14" s="363"/>
      <c r="BR14" s="363"/>
      <c r="BS14" s="364" t="s">
        <v>64</v>
      </c>
      <c r="BT14" s="364"/>
      <c r="BU14" s="364"/>
      <c r="BV14" s="364"/>
      <c r="BW14" s="364"/>
      <c r="BX14" s="364"/>
      <c r="BY14" s="364"/>
      <c r="BZ14" s="364"/>
      <c r="CA14" s="364"/>
      <c r="CB14" s="365"/>
      <c r="CD14" s="379" t="s">
        <v>190</v>
      </c>
      <c r="CE14" s="380"/>
      <c r="CF14" s="380"/>
      <c r="CG14" s="380"/>
      <c r="CH14" s="380"/>
      <c r="CI14" s="380"/>
      <c r="CJ14" s="380"/>
      <c r="CK14" s="380"/>
      <c r="CL14" s="380"/>
      <c r="CM14" s="380"/>
      <c r="CN14" s="380"/>
      <c r="CO14" s="380"/>
      <c r="CP14" s="380"/>
      <c r="CQ14" s="381"/>
      <c r="CR14" s="360">
        <v>8159330</v>
      </c>
      <c r="CS14" s="361"/>
      <c r="CT14" s="361"/>
      <c r="CU14" s="361"/>
      <c r="CV14" s="361"/>
      <c r="CW14" s="361"/>
      <c r="CX14" s="361"/>
      <c r="CY14" s="362"/>
      <c r="CZ14" s="363">
        <v>1.9</v>
      </c>
      <c r="DA14" s="363"/>
      <c r="DB14" s="363"/>
      <c r="DC14" s="363"/>
      <c r="DD14" s="377">
        <v>595727</v>
      </c>
      <c r="DE14" s="361"/>
      <c r="DF14" s="361"/>
      <c r="DG14" s="361"/>
      <c r="DH14" s="361"/>
      <c r="DI14" s="361"/>
      <c r="DJ14" s="361"/>
      <c r="DK14" s="361"/>
      <c r="DL14" s="361"/>
      <c r="DM14" s="361"/>
      <c r="DN14" s="361"/>
      <c r="DO14" s="361"/>
      <c r="DP14" s="362"/>
      <c r="DQ14" s="377">
        <v>7012531</v>
      </c>
      <c r="DR14" s="361"/>
      <c r="DS14" s="361"/>
      <c r="DT14" s="361"/>
      <c r="DU14" s="361"/>
      <c r="DV14" s="361"/>
      <c r="DW14" s="361"/>
      <c r="DX14" s="361"/>
      <c r="DY14" s="361"/>
      <c r="DZ14" s="361"/>
      <c r="EA14" s="361"/>
      <c r="EB14" s="361"/>
      <c r="EC14" s="378"/>
    </row>
    <row r="15" spans="2:143" ht="11.25" customHeight="1" x14ac:dyDescent="0.2">
      <c r="B15" s="367" t="s">
        <v>191</v>
      </c>
      <c r="C15" s="368"/>
      <c r="D15" s="368"/>
      <c r="E15" s="368"/>
      <c r="F15" s="368"/>
      <c r="G15" s="368"/>
      <c r="H15" s="368"/>
      <c r="I15" s="368"/>
      <c r="J15" s="368"/>
      <c r="K15" s="368"/>
      <c r="L15" s="368"/>
      <c r="M15" s="368"/>
      <c r="N15" s="368"/>
      <c r="O15" s="368"/>
      <c r="P15" s="368"/>
      <c r="Q15" s="369"/>
      <c r="R15" s="360">
        <v>3576652</v>
      </c>
      <c r="S15" s="361"/>
      <c r="T15" s="361"/>
      <c r="U15" s="361"/>
      <c r="V15" s="361"/>
      <c r="W15" s="361"/>
      <c r="X15" s="361"/>
      <c r="Y15" s="362"/>
      <c r="Z15" s="363">
        <v>0.8</v>
      </c>
      <c r="AA15" s="363"/>
      <c r="AB15" s="363"/>
      <c r="AC15" s="363"/>
      <c r="AD15" s="364">
        <v>3576652</v>
      </c>
      <c r="AE15" s="364"/>
      <c r="AF15" s="364"/>
      <c r="AG15" s="364"/>
      <c r="AH15" s="364"/>
      <c r="AI15" s="364"/>
      <c r="AJ15" s="364"/>
      <c r="AK15" s="364"/>
      <c r="AL15" s="370">
        <v>1.9</v>
      </c>
      <c r="AM15" s="371"/>
      <c r="AN15" s="371"/>
      <c r="AO15" s="372"/>
      <c r="AP15" s="367" t="s">
        <v>192</v>
      </c>
      <c r="AQ15" s="368"/>
      <c r="AR15" s="368"/>
      <c r="AS15" s="368"/>
      <c r="AT15" s="368"/>
      <c r="AU15" s="368"/>
      <c r="AV15" s="368"/>
      <c r="AW15" s="368"/>
      <c r="AX15" s="368"/>
      <c r="AY15" s="368"/>
      <c r="AZ15" s="368"/>
      <c r="BA15" s="368"/>
      <c r="BB15" s="368"/>
      <c r="BC15" s="368"/>
      <c r="BD15" s="368"/>
      <c r="BE15" s="368"/>
      <c r="BF15" s="369"/>
      <c r="BG15" s="360">
        <v>5089229</v>
      </c>
      <c r="BH15" s="361"/>
      <c r="BI15" s="361"/>
      <c r="BJ15" s="361"/>
      <c r="BK15" s="361"/>
      <c r="BL15" s="361"/>
      <c r="BM15" s="361"/>
      <c r="BN15" s="362"/>
      <c r="BO15" s="363">
        <v>4.2</v>
      </c>
      <c r="BP15" s="363"/>
      <c r="BQ15" s="363"/>
      <c r="BR15" s="363"/>
      <c r="BS15" s="364" t="s">
        <v>64</v>
      </c>
      <c r="BT15" s="364"/>
      <c r="BU15" s="364"/>
      <c r="BV15" s="364"/>
      <c r="BW15" s="364"/>
      <c r="BX15" s="364"/>
      <c r="BY15" s="364"/>
      <c r="BZ15" s="364"/>
      <c r="CA15" s="364"/>
      <c r="CB15" s="365"/>
      <c r="CD15" s="379" t="s">
        <v>193</v>
      </c>
      <c r="CE15" s="380"/>
      <c r="CF15" s="380"/>
      <c r="CG15" s="380"/>
      <c r="CH15" s="380"/>
      <c r="CI15" s="380"/>
      <c r="CJ15" s="380"/>
      <c r="CK15" s="380"/>
      <c r="CL15" s="380"/>
      <c r="CM15" s="380"/>
      <c r="CN15" s="380"/>
      <c r="CO15" s="380"/>
      <c r="CP15" s="380"/>
      <c r="CQ15" s="381"/>
      <c r="CR15" s="360">
        <v>71978619</v>
      </c>
      <c r="CS15" s="361"/>
      <c r="CT15" s="361"/>
      <c r="CU15" s="361"/>
      <c r="CV15" s="361"/>
      <c r="CW15" s="361"/>
      <c r="CX15" s="361"/>
      <c r="CY15" s="362"/>
      <c r="CZ15" s="363">
        <v>17.100000000000001</v>
      </c>
      <c r="DA15" s="363"/>
      <c r="DB15" s="363"/>
      <c r="DC15" s="363"/>
      <c r="DD15" s="377">
        <v>6167467</v>
      </c>
      <c r="DE15" s="361"/>
      <c r="DF15" s="361"/>
      <c r="DG15" s="361"/>
      <c r="DH15" s="361"/>
      <c r="DI15" s="361"/>
      <c r="DJ15" s="361"/>
      <c r="DK15" s="361"/>
      <c r="DL15" s="361"/>
      <c r="DM15" s="361"/>
      <c r="DN15" s="361"/>
      <c r="DO15" s="361"/>
      <c r="DP15" s="362"/>
      <c r="DQ15" s="377">
        <v>49625328</v>
      </c>
      <c r="DR15" s="361"/>
      <c r="DS15" s="361"/>
      <c r="DT15" s="361"/>
      <c r="DU15" s="361"/>
      <c r="DV15" s="361"/>
      <c r="DW15" s="361"/>
      <c r="DX15" s="361"/>
      <c r="DY15" s="361"/>
      <c r="DZ15" s="361"/>
      <c r="EA15" s="361"/>
      <c r="EB15" s="361"/>
      <c r="EC15" s="378"/>
    </row>
    <row r="16" spans="2:143" ht="11.25" customHeight="1" x14ac:dyDescent="0.2">
      <c r="B16" s="367" t="s">
        <v>194</v>
      </c>
      <c r="C16" s="368"/>
      <c r="D16" s="368"/>
      <c r="E16" s="368"/>
      <c r="F16" s="368"/>
      <c r="G16" s="368"/>
      <c r="H16" s="368"/>
      <c r="I16" s="368"/>
      <c r="J16" s="368"/>
      <c r="K16" s="368"/>
      <c r="L16" s="368"/>
      <c r="M16" s="368"/>
      <c r="N16" s="368"/>
      <c r="O16" s="368"/>
      <c r="P16" s="368"/>
      <c r="Q16" s="369"/>
      <c r="R16" s="360">
        <v>188737</v>
      </c>
      <c r="S16" s="361"/>
      <c r="T16" s="361"/>
      <c r="U16" s="361"/>
      <c r="V16" s="361"/>
      <c r="W16" s="361"/>
      <c r="X16" s="361"/>
      <c r="Y16" s="362"/>
      <c r="Z16" s="363">
        <v>0</v>
      </c>
      <c r="AA16" s="363"/>
      <c r="AB16" s="363"/>
      <c r="AC16" s="363"/>
      <c r="AD16" s="364">
        <v>188737</v>
      </c>
      <c r="AE16" s="364"/>
      <c r="AF16" s="364"/>
      <c r="AG16" s="364"/>
      <c r="AH16" s="364"/>
      <c r="AI16" s="364"/>
      <c r="AJ16" s="364"/>
      <c r="AK16" s="364"/>
      <c r="AL16" s="370">
        <v>0.1</v>
      </c>
      <c r="AM16" s="371"/>
      <c r="AN16" s="371"/>
      <c r="AO16" s="372"/>
      <c r="AP16" s="367" t="s">
        <v>195</v>
      </c>
      <c r="AQ16" s="368"/>
      <c r="AR16" s="368"/>
      <c r="AS16" s="368"/>
      <c r="AT16" s="368"/>
      <c r="AU16" s="368"/>
      <c r="AV16" s="368"/>
      <c r="AW16" s="368"/>
      <c r="AX16" s="368"/>
      <c r="AY16" s="368"/>
      <c r="AZ16" s="368"/>
      <c r="BA16" s="368"/>
      <c r="BB16" s="368"/>
      <c r="BC16" s="368"/>
      <c r="BD16" s="368"/>
      <c r="BE16" s="368"/>
      <c r="BF16" s="369"/>
      <c r="BG16" s="360" t="s">
        <v>64</v>
      </c>
      <c r="BH16" s="361"/>
      <c r="BI16" s="361"/>
      <c r="BJ16" s="361"/>
      <c r="BK16" s="361"/>
      <c r="BL16" s="361"/>
      <c r="BM16" s="361"/>
      <c r="BN16" s="362"/>
      <c r="BO16" s="363" t="s">
        <v>64</v>
      </c>
      <c r="BP16" s="363"/>
      <c r="BQ16" s="363"/>
      <c r="BR16" s="363"/>
      <c r="BS16" s="364" t="s">
        <v>64</v>
      </c>
      <c r="BT16" s="364"/>
      <c r="BU16" s="364"/>
      <c r="BV16" s="364"/>
      <c r="BW16" s="364"/>
      <c r="BX16" s="364"/>
      <c r="BY16" s="364"/>
      <c r="BZ16" s="364"/>
      <c r="CA16" s="364"/>
      <c r="CB16" s="365"/>
      <c r="CD16" s="379" t="s">
        <v>196</v>
      </c>
      <c r="CE16" s="380"/>
      <c r="CF16" s="380"/>
      <c r="CG16" s="380"/>
      <c r="CH16" s="380"/>
      <c r="CI16" s="380"/>
      <c r="CJ16" s="380"/>
      <c r="CK16" s="380"/>
      <c r="CL16" s="380"/>
      <c r="CM16" s="380"/>
      <c r="CN16" s="380"/>
      <c r="CO16" s="380"/>
      <c r="CP16" s="380"/>
      <c r="CQ16" s="381"/>
      <c r="CR16" s="360">
        <v>3004392</v>
      </c>
      <c r="CS16" s="361"/>
      <c r="CT16" s="361"/>
      <c r="CU16" s="361"/>
      <c r="CV16" s="361"/>
      <c r="CW16" s="361"/>
      <c r="CX16" s="361"/>
      <c r="CY16" s="362"/>
      <c r="CZ16" s="363">
        <v>0.7</v>
      </c>
      <c r="DA16" s="363"/>
      <c r="DB16" s="363"/>
      <c r="DC16" s="363"/>
      <c r="DD16" s="377" t="s">
        <v>64</v>
      </c>
      <c r="DE16" s="361"/>
      <c r="DF16" s="361"/>
      <c r="DG16" s="361"/>
      <c r="DH16" s="361"/>
      <c r="DI16" s="361"/>
      <c r="DJ16" s="361"/>
      <c r="DK16" s="361"/>
      <c r="DL16" s="361"/>
      <c r="DM16" s="361"/>
      <c r="DN16" s="361"/>
      <c r="DO16" s="361"/>
      <c r="DP16" s="362"/>
      <c r="DQ16" s="377">
        <v>79023</v>
      </c>
      <c r="DR16" s="361"/>
      <c r="DS16" s="361"/>
      <c r="DT16" s="361"/>
      <c r="DU16" s="361"/>
      <c r="DV16" s="361"/>
      <c r="DW16" s="361"/>
      <c r="DX16" s="361"/>
      <c r="DY16" s="361"/>
      <c r="DZ16" s="361"/>
      <c r="EA16" s="361"/>
      <c r="EB16" s="361"/>
      <c r="EC16" s="378"/>
    </row>
    <row r="17" spans="2:133" ht="11.25" customHeight="1" x14ac:dyDescent="0.2">
      <c r="B17" s="367" t="s">
        <v>197</v>
      </c>
      <c r="C17" s="368"/>
      <c r="D17" s="368"/>
      <c r="E17" s="368"/>
      <c r="F17" s="368"/>
      <c r="G17" s="368"/>
      <c r="H17" s="368"/>
      <c r="I17" s="368"/>
      <c r="J17" s="368"/>
      <c r="K17" s="368"/>
      <c r="L17" s="368"/>
      <c r="M17" s="368"/>
      <c r="N17" s="368"/>
      <c r="O17" s="368"/>
      <c r="P17" s="368"/>
      <c r="Q17" s="369"/>
      <c r="R17" s="360">
        <v>1452388</v>
      </c>
      <c r="S17" s="361"/>
      <c r="T17" s="361"/>
      <c r="U17" s="361"/>
      <c r="V17" s="361"/>
      <c r="W17" s="361"/>
      <c r="X17" s="361"/>
      <c r="Y17" s="362"/>
      <c r="Z17" s="363">
        <v>0.3</v>
      </c>
      <c r="AA17" s="363"/>
      <c r="AB17" s="363"/>
      <c r="AC17" s="363"/>
      <c r="AD17" s="364">
        <v>1452388</v>
      </c>
      <c r="AE17" s="364"/>
      <c r="AF17" s="364"/>
      <c r="AG17" s="364"/>
      <c r="AH17" s="364"/>
      <c r="AI17" s="364"/>
      <c r="AJ17" s="364"/>
      <c r="AK17" s="364"/>
      <c r="AL17" s="370">
        <v>0.8</v>
      </c>
      <c r="AM17" s="371"/>
      <c r="AN17" s="371"/>
      <c r="AO17" s="372"/>
      <c r="AP17" s="367" t="s">
        <v>198</v>
      </c>
      <c r="AQ17" s="368"/>
      <c r="AR17" s="368"/>
      <c r="AS17" s="368"/>
      <c r="AT17" s="368"/>
      <c r="AU17" s="368"/>
      <c r="AV17" s="368"/>
      <c r="AW17" s="368"/>
      <c r="AX17" s="368"/>
      <c r="AY17" s="368"/>
      <c r="AZ17" s="368"/>
      <c r="BA17" s="368"/>
      <c r="BB17" s="368"/>
      <c r="BC17" s="368"/>
      <c r="BD17" s="368"/>
      <c r="BE17" s="368"/>
      <c r="BF17" s="369"/>
      <c r="BG17" s="360" t="s">
        <v>64</v>
      </c>
      <c r="BH17" s="361"/>
      <c r="BI17" s="361"/>
      <c r="BJ17" s="361"/>
      <c r="BK17" s="361"/>
      <c r="BL17" s="361"/>
      <c r="BM17" s="361"/>
      <c r="BN17" s="362"/>
      <c r="BO17" s="363" t="s">
        <v>64</v>
      </c>
      <c r="BP17" s="363"/>
      <c r="BQ17" s="363"/>
      <c r="BR17" s="363"/>
      <c r="BS17" s="364" t="s">
        <v>64</v>
      </c>
      <c r="BT17" s="364"/>
      <c r="BU17" s="364"/>
      <c r="BV17" s="364"/>
      <c r="BW17" s="364"/>
      <c r="BX17" s="364"/>
      <c r="BY17" s="364"/>
      <c r="BZ17" s="364"/>
      <c r="CA17" s="364"/>
      <c r="CB17" s="365"/>
      <c r="CD17" s="379" t="s">
        <v>199</v>
      </c>
      <c r="CE17" s="380"/>
      <c r="CF17" s="380"/>
      <c r="CG17" s="380"/>
      <c r="CH17" s="380"/>
      <c r="CI17" s="380"/>
      <c r="CJ17" s="380"/>
      <c r="CK17" s="380"/>
      <c r="CL17" s="380"/>
      <c r="CM17" s="380"/>
      <c r="CN17" s="380"/>
      <c r="CO17" s="380"/>
      <c r="CP17" s="380"/>
      <c r="CQ17" s="381"/>
      <c r="CR17" s="360">
        <v>33733659</v>
      </c>
      <c r="CS17" s="361"/>
      <c r="CT17" s="361"/>
      <c r="CU17" s="361"/>
      <c r="CV17" s="361"/>
      <c r="CW17" s="361"/>
      <c r="CX17" s="361"/>
      <c r="CY17" s="362"/>
      <c r="CZ17" s="363">
        <v>8</v>
      </c>
      <c r="DA17" s="363"/>
      <c r="DB17" s="363"/>
      <c r="DC17" s="363"/>
      <c r="DD17" s="377" t="s">
        <v>64</v>
      </c>
      <c r="DE17" s="361"/>
      <c r="DF17" s="361"/>
      <c r="DG17" s="361"/>
      <c r="DH17" s="361"/>
      <c r="DI17" s="361"/>
      <c r="DJ17" s="361"/>
      <c r="DK17" s="361"/>
      <c r="DL17" s="361"/>
      <c r="DM17" s="361"/>
      <c r="DN17" s="361"/>
      <c r="DO17" s="361"/>
      <c r="DP17" s="362"/>
      <c r="DQ17" s="377">
        <v>32003087</v>
      </c>
      <c r="DR17" s="361"/>
      <c r="DS17" s="361"/>
      <c r="DT17" s="361"/>
      <c r="DU17" s="361"/>
      <c r="DV17" s="361"/>
      <c r="DW17" s="361"/>
      <c r="DX17" s="361"/>
      <c r="DY17" s="361"/>
      <c r="DZ17" s="361"/>
      <c r="EA17" s="361"/>
      <c r="EB17" s="361"/>
      <c r="EC17" s="378"/>
    </row>
    <row r="18" spans="2:133" ht="11.25" customHeight="1" x14ac:dyDescent="0.2">
      <c r="B18" s="367" t="s">
        <v>200</v>
      </c>
      <c r="C18" s="368"/>
      <c r="D18" s="368"/>
      <c r="E18" s="368"/>
      <c r="F18" s="368"/>
      <c r="G18" s="368"/>
      <c r="H18" s="368"/>
      <c r="I18" s="368"/>
      <c r="J18" s="368"/>
      <c r="K18" s="368"/>
      <c r="L18" s="368"/>
      <c r="M18" s="368"/>
      <c r="N18" s="368"/>
      <c r="O18" s="368"/>
      <c r="P18" s="368"/>
      <c r="Q18" s="369"/>
      <c r="R18" s="360">
        <v>2394090</v>
      </c>
      <c r="S18" s="361"/>
      <c r="T18" s="361"/>
      <c r="U18" s="361"/>
      <c r="V18" s="361"/>
      <c r="W18" s="361"/>
      <c r="X18" s="361"/>
      <c r="Y18" s="362"/>
      <c r="Z18" s="363">
        <v>0.6</v>
      </c>
      <c r="AA18" s="363"/>
      <c r="AB18" s="363"/>
      <c r="AC18" s="363"/>
      <c r="AD18" s="364">
        <v>2223808</v>
      </c>
      <c r="AE18" s="364"/>
      <c r="AF18" s="364"/>
      <c r="AG18" s="364"/>
      <c r="AH18" s="364"/>
      <c r="AI18" s="364"/>
      <c r="AJ18" s="364"/>
      <c r="AK18" s="364"/>
      <c r="AL18" s="370">
        <v>1.2000000476837158</v>
      </c>
      <c r="AM18" s="371"/>
      <c r="AN18" s="371"/>
      <c r="AO18" s="372"/>
      <c r="AP18" s="367" t="s">
        <v>201</v>
      </c>
      <c r="AQ18" s="368"/>
      <c r="AR18" s="368"/>
      <c r="AS18" s="368"/>
      <c r="AT18" s="368"/>
      <c r="AU18" s="368"/>
      <c r="AV18" s="368"/>
      <c r="AW18" s="368"/>
      <c r="AX18" s="368"/>
      <c r="AY18" s="368"/>
      <c r="AZ18" s="368"/>
      <c r="BA18" s="368"/>
      <c r="BB18" s="368"/>
      <c r="BC18" s="368"/>
      <c r="BD18" s="368"/>
      <c r="BE18" s="368"/>
      <c r="BF18" s="369"/>
      <c r="BG18" s="360" t="s">
        <v>64</v>
      </c>
      <c r="BH18" s="361"/>
      <c r="BI18" s="361"/>
      <c r="BJ18" s="361"/>
      <c r="BK18" s="361"/>
      <c r="BL18" s="361"/>
      <c r="BM18" s="361"/>
      <c r="BN18" s="362"/>
      <c r="BO18" s="363" t="s">
        <v>64</v>
      </c>
      <c r="BP18" s="363"/>
      <c r="BQ18" s="363"/>
      <c r="BR18" s="363"/>
      <c r="BS18" s="364" t="s">
        <v>64</v>
      </c>
      <c r="BT18" s="364"/>
      <c r="BU18" s="364"/>
      <c r="BV18" s="364"/>
      <c r="BW18" s="364"/>
      <c r="BX18" s="364"/>
      <c r="BY18" s="364"/>
      <c r="BZ18" s="364"/>
      <c r="CA18" s="364"/>
      <c r="CB18" s="365"/>
      <c r="CD18" s="379" t="s">
        <v>202</v>
      </c>
      <c r="CE18" s="380"/>
      <c r="CF18" s="380"/>
      <c r="CG18" s="380"/>
      <c r="CH18" s="380"/>
      <c r="CI18" s="380"/>
      <c r="CJ18" s="380"/>
      <c r="CK18" s="380"/>
      <c r="CL18" s="380"/>
      <c r="CM18" s="380"/>
      <c r="CN18" s="380"/>
      <c r="CO18" s="380"/>
      <c r="CP18" s="380"/>
      <c r="CQ18" s="381"/>
      <c r="CR18" s="360">
        <v>707500</v>
      </c>
      <c r="CS18" s="361"/>
      <c r="CT18" s="361"/>
      <c r="CU18" s="361"/>
      <c r="CV18" s="361"/>
      <c r="CW18" s="361"/>
      <c r="CX18" s="361"/>
      <c r="CY18" s="362"/>
      <c r="CZ18" s="363">
        <v>0.2</v>
      </c>
      <c r="DA18" s="363"/>
      <c r="DB18" s="363"/>
      <c r="DC18" s="363"/>
      <c r="DD18" s="377" t="s">
        <v>64</v>
      </c>
      <c r="DE18" s="361"/>
      <c r="DF18" s="361"/>
      <c r="DG18" s="361"/>
      <c r="DH18" s="361"/>
      <c r="DI18" s="361"/>
      <c r="DJ18" s="361"/>
      <c r="DK18" s="361"/>
      <c r="DL18" s="361"/>
      <c r="DM18" s="361"/>
      <c r="DN18" s="361"/>
      <c r="DO18" s="361"/>
      <c r="DP18" s="362"/>
      <c r="DQ18" s="377">
        <v>707500</v>
      </c>
      <c r="DR18" s="361"/>
      <c r="DS18" s="361"/>
      <c r="DT18" s="361"/>
      <c r="DU18" s="361"/>
      <c r="DV18" s="361"/>
      <c r="DW18" s="361"/>
      <c r="DX18" s="361"/>
      <c r="DY18" s="361"/>
      <c r="DZ18" s="361"/>
      <c r="EA18" s="361"/>
      <c r="EB18" s="361"/>
      <c r="EC18" s="378"/>
    </row>
    <row r="19" spans="2:133" ht="11.25" customHeight="1" x14ac:dyDescent="0.2">
      <c r="B19" s="367" t="s">
        <v>203</v>
      </c>
      <c r="C19" s="368"/>
      <c r="D19" s="368"/>
      <c r="E19" s="368"/>
      <c r="F19" s="368"/>
      <c r="G19" s="368"/>
      <c r="H19" s="368"/>
      <c r="I19" s="368"/>
      <c r="J19" s="368"/>
      <c r="K19" s="368"/>
      <c r="L19" s="368"/>
      <c r="M19" s="368"/>
      <c r="N19" s="368"/>
      <c r="O19" s="368"/>
      <c r="P19" s="368"/>
      <c r="Q19" s="369"/>
      <c r="R19" s="360">
        <v>976292</v>
      </c>
      <c r="S19" s="361"/>
      <c r="T19" s="361"/>
      <c r="U19" s="361"/>
      <c r="V19" s="361"/>
      <c r="W19" s="361"/>
      <c r="X19" s="361"/>
      <c r="Y19" s="362"/>
      <c r="Z19" s="363">
        <v>0.2</v>
      </c>
      <c r="AA19" s="363"/>
      <c r="AB19" s="363"/>
      <c r="AC19" s="363"/>
      <c r="AD19" s="364">
        <v>976292</v>
      </c>
      <c r="AE19" s="364"/>
      <c r="AF19" s="364"/>
      <c r="AG19" s="364"/>
      <c r="AH19" s="364"/>
      <c r="AI19" s="364"/>
      <c r="AJ19" s="364"/>
      <c r="AK19" s="364"/>
      <c r="AL19" s="370">
        <v>0.5</v>
      </c>
      <c r="AM19" s="371"/>
      <c r="AN19" s="371"/>
      <c r="AO19" s="372"/>
      <c r="AP19" s="367" t="s">
        <v>204</v>
      </c>
      <c r="AQ19" s="368"/>
      <c r="AR19" s="368"/>
      <c r="AS19" s="368"/>
      <c r="AT19" s="368"/>
      <c r="AU19" s="368"/>
      <c r="AV19" s="368"/>
      <c r="AW19" s="368"/>
      <c r="AX19" s="368"/>
      <c r="AY19" s="368"/>
      <c r="AZ19" s="368"/>
      <c r="BA19" s="368"/>
      <c r="BB19" s="368"/>
      <c r="BC19" s="368"/>
      <c r="BD19" s="368"/>
      <c r="BE19" s="368"/>
      <c r="BF19" s="369"/>
      <c r="BG19" s="360">
        <v>10748433</v>
      </c>
      <c r="BH19" s="361"/>
      <c r="BI19" s="361"/>
      <c r="BJ19" s="361"/>
      <c r="BK19" s="361"/>
      <c r="BL19" s="361"/>
      <c r="BM19" s="361"/>
      <c r="BN19" s="362"/>
      <c r="BO19" s="363">
        <v>8.9</v>
      </c>
      <c r="BP19" s="363"/>
      <c r="BQ19" s="363"/>
      <c r="BR19" s="363"/>
      <c r="BS19" s="364" t="s">
        <v>64</v>
      </c>
      <c r="BT19" s="364"/>
      <c r="BU19" s="364"/>
      <c r="BV19" s="364"/>
      <c r="BW19" s="364"/>
      <c r="BX19" s="364"/>
      <c r="BY19" s="364"/>
      <c r="BZ19" s="364"/>
      <c r="CA19" s="364"/>
      <c r="CB19" s="365"/>
      <c r="CD19" s="379" t="s">
        <v>205</v>
      </c>
      <c r="CE19" s="380"/>
      <c r="CF19" s="380"/>
      <c r="CG19" s="380"/>
      <c r="CH19" s="380"/>
      <c r="CI19" s="380"/>
      <c r="CJ19" s="380"/>
      <c r="CK19" s="380"/>
      <c r="CL19" s="380"/>
      <c r="CM19" s="380"/>
      <c r="CN19" s="380"/>
      <c r="CO19" s="380"/>
      <c r="CP19" s="380"/>
      <c r="CQ19" s="381"/>
      <c r="CR19" s="360" t="s">
        <v>64</v>
      </c>
      <c r="CS19" s="361"/>
      <c r="CT19" s="361"/>
      <c r="CU19" s="361"/>
      <c r="CV19" s="361"/>
      <c r="CW19" s="361"/>
      <c r="CX19" s="361"/>
      <c r="CY19" s="362"/>
      <c r="CZ19" s="363" t="s">
        <v>64</v>
      </c>
      <c r="DA19" s="363"/>
      <c r="DB19" s="363"/>
      <c r="DC19" s="363"/>
      <c r="DD19" s="377" t="s">
        <v>64</v>
      </c>
      <c r="DE19" s="361"/>
      <c r="DF19" s="361"/>
      <c r="DG19" s="361"/>
      <c r="DH19" s="361"/>
      <c r="DI19" s="361"/>
      <c r="DJ19" s="361"/>
      <c r="DK19" s="361"/>
      <c r="DL19" s="361"/>
      <c r="DM19" s="361"/>
      <c r="DN19" s="361"/>
      <c r="DO19" s="361"/>
      <c r="DP19" s="362"/>
      <c r="DQ19" s="377" t="s">
        <v>64</v>
      </c>
      <c r="DR19" s="361"/>
      <c r="DS19" s="361"/>
      <c r="DT19" s="361"/>
      <c r="DU19" s="361"/>
      <c r="DV19" s="361"/>
      <c r="DW19" s="361"/>
      <c r="DX19" s="361"/>
      <c r="DY19" s="361"/>
      <c r="DZ19" s="361"/>
      <c r="EA19" s="361"/>
      <c r="EB19" s="361"/>
      <c r="EC19" s="378"/>
    </row>
    <row r="20" spans="2:133" ht="11.25" customHeight="1" x14ac:dyDescent="0.2">
      <c r="B20" s="367" t="s">
        <v>206</v>
      </c>
      <c r="C20" s="368"/>
      <c r="D20" s="368"/>
      <c r="E20" s="368"/>
      <c r="F20" s="368"/>
      <c r="G20" s="368"/>
      <c r="H20" s="368"/>
      <c r="I20" s="368"/>
      <c r="J20" s="368"/>
      <c r="K20" s="368"/>
      <c r="L20" s="368"/>
      <c r="M20" s="368"/>
      <c r="N20" s="368"/>
      <c r="O20" s="368"/>
      <c r="P20" s="368"/>
      <c r="Q20" s="369"/>
      <c r="R20" s="360">
        <v>62279</v>
      </c>
      <c r="S20" s="361"/>
      <c r="T20" s="361"/>
      <c r="U20" s="361"/>
      <c r="V20" s="361"/>
      <c r="W20" s="361"/>
      <c r="X20" s="361"/>
      <c r="Y20" s="362"/>
      <c r="Z20" s="363">
        <v>0</v>
      </c>
      <c r="AA20" s="363"/>
      <c r="AB20" s="363"/>
      <c r="AC20" s="363"/>
      <c r="AD20" s="364">
        <v>62279</v>
      </c>
      <c r="AE20" s="364"/>
      <c r="AF20" s="364"/>
      <c r="AG20" s="364"/>
      <c r="AH20" s="364"/>
      <c r="AI20" s="364"/>
      <c r="AJ20" s="364"/>
      <c r="AK20" s="364"/>
      <c r="AL20" s="370">
        <v>0</v>
      </c>
      <c r="AM20" s="371"/>
      <c r="AN20" s="371"/>
      <c r="AO20" s="372"/>
      <c r="AP20" s="367" t="s">
        <v>207</v>
      </c>
      <c r="AQ20" s="368"/>
      <c r="AR20" s="368"/>
      <c r="AS20" s="368"/>
      <c r="AT20" s="368"/>
      <c r="AU20" s="368"/>
      <c r="AV20" s="368"/>
      <c r="AW20" s="368"/>
      <c r="AX20" s="368"/>
      <c r="AY20" s="368"/>
      <c r="AZ20" s="368"/>
      <c r="BA20" s="368"/>
      <c r="BB20" s="368"/>
      <c r="BC20" s="368"/>
      <c r="BD20" s="368"/>
      <c r="BE20" s="368"/>
      <c r="BF20" s="369"/>
      <c r="BG20" s="360">
        <v>10748433</v>
      </c>
      <c r="BH20" s="361"/>
      <c r="BI20" s="361"/>
      <c r="BJ20" s="361"/>
      <c r="BK20" s="361"/>
      <c r="BL20" s="361"/>
      <c r="BM20" s="361"/>
      <c r="BN20" s="362"/>
      <c r="BO20" s="363">
        <v>8.9</v>
      </c>
      <c r="BP20" s="363"/>
      <c r="BQ20" s="363"/>
      <c r="BR20" s="363"/>
      <c r="BS20" s="364" t="s">
        <v>64</v>
      </c>
      <c r="BT20" s="364"/>
      <c r="BU20" s="364"/>
      <c r="BV20" s="364"/>
      <c r="BW20" s="364"/>
      <c r="BX20" s="364"/>
      <c r="BY20" s="364"/>
      <c r="BZ20" s="364"/>
      <c r="CA20" s="364"/>
      <c r="CB20" s="365"/>
      <c r="CD20" s="379" t="s">
        <v>208</v>
      </c>
      <c r="CE20" s="380"/>
      <c r="CF20" s="380"/>
      <c r="CG20" s="380"/>
      <c r="CH20" s="380"/>
      <c r="CI20" s="380"/>
      <c r="CJ20" s="380"/>
      <c r="CK20" s="380"/>
      <c r="CL20" s="380"/>
      <c r="CM20" s="380"/>
      <c r="CN20" s="380"/>
      <c r="CO20" s="380"/>
      <c r="CP20" s="380"/>
      <c r="CQ20" s="381"/>
      <c r="CR20" s="360">
        <v>420269419</v>
      </c>
      <c r="CS20" s="361"/>
      <c r="CT20" s="361"/>
      <c r="CU20" s="361"/>
      <c r="CV20" s="361"/>
      <c r="CW20" s="361"/>
      <c r="CX20" s="361"/>
      <c r="CY20" s="362"/>
      <c r="CZ20" s="363">
        <v>100</v>
      </c>
      <c r="DA20" s="363"/>
      <c r="DB20" s="363"/>
      <c r="DC20" s="363"/>
      <c r="DD20" s="377">
        <v>52608591</v>
      </c>
      <c r="DE20" s="361"/>
      <c r="DF20" s="361"/>
      <c r="DG20" s="361"/>
      <c r="DH20" s="361"/>
      <c r="DI20" s="361"/>
      <c r="DJ20" s="361"/>
      <c r="DK20" s="361"/>
      <c r="DL20" s="361"/>
      <c r="DM20" s="361"/>
      <c r="DN20" s="361"/>
      <c r="DO20" s="361"/>
      <c r="DP20" s="362"/>
      <c r="DQ20" s="377">
        <v>232934078</v>
      </c>
      <c r="DR20" s="361"/>
      <c r="DS20" s="361"/>
      <c r="DT20" s="361"/>
      <c r="DU20" s="361"/>
      <c r="DV20" s="361"/>
      <c r="DW20" s="361"/>
      <c r="DX20" s="361"/>
      <c r="DY20" s="361"/>
      <c r="DZ20" s="361"/>
      <c r="EA20" s="361"/>
      <c r="EB20" s="361"/>
      <c r="EC20" s="378"/>
    </row>
    <row r="21" spans="2:133" ht="11.25" customHeight="1" x14ac:dyDescent="0.2">
      <c r="B21" s="367" t="s">
        <v>209</v>
      </c>
      <c r="C21" s="368"/>
      <c r="D21" s="368"/>
      <c r="E21" s="368"/>
      <c r="F21" s="368"/>
      <c r="G21" s="368"/>
      <c r="H21" s="368"/>
      <c r="I21" s="368"/>
      <c r="J21" s="368"/>
      <c r="K21" s="368"/>
      <c r="L21" s="368"/>
      <c r="M21" s="368"/>
      <c r="N21" s="368"/>
      <c r="O21" s="368"/>
      <c r="P21" s="368"/>
      <c r="Q21" s="369"/>
      <c r="R21" s="360">
        <v>30084</v>
      </c>
      <c r="S21" s="361"/>
      <c r="T21" s="361"/>
      <c r="U21" s="361"/>
      <c r="V21" s="361"/>
      <c r="W21" s="361"/>
      <c r="X21" s="361"/>
      <c r="Y21" s="362"/>
      <c r="Z21" s="363">
        <v>0</v>
      </c>
      <c r="AA21" s="363"/>
      <c r="AB21" s="363"/>
      <c r="AC21" s="363"/>
      <c r="AD21" s="364">
        <v>30084</v>
      </c>
      <c r="AE21" s="364"/>
      <c r="AF21" s="364"/>
      <c r="AG21" s="364"/>
      <c r="AH21" s="364"/>
      <c r="AI21" s="364"/>
      <c r="AJ21" s="364"/>
      <c r="AK21" s="364"/>
      <c r="AL21" s="370">
        <v>0</v>
      </c>
      <c r="AM21" s="371"/>
      <c r="AN21" s="371"/>
      <c r="AO21" s="372"/>
      <c r="AP21" s="383" t="s">
        <v>210</v>
      </c>
      <c r="AQ21" s="384"/>
      <c r="AR21" s="384"/>
      <c r="AS21" s="384"/>
      <c r="AT21" s="384"/>
      <c r="AU21" s="384"/>
      <c r="AV21" s="384"/>
      <c r="AW21" s="384"/>
      <c r="AX21" s="384"/>
      <c r="AY21" s="384"/>
      <c r="AZ21" s="384"/>
      <c r="BA21" s="384"/>
      <c r="BB21" s="384"/>
      <c r="BC21" s="384"/>
      <c r="BD21" s="384"/>
      <c r="BE21" s="384"/>
      <c r="BF21" s="385"/>
      <c r="BG21" s="360">
        <v>17688</v>
      </c>
      <c r="BH21" s="361"/>
      <c r="BI21" s="361"/>
      <c r="BJ21" s="361"/>
      <c r="BK21" s="361"/>
      <c r="BL21" s="361"/>
      <c r="BM21" s="361"/>
      <c r="BN21" s="362"/>
      <c r="BO21" s="363">
        <v>0</v>
      </c>
      <c r="BP21" s="363"/>
      <c r="BQ21" s="363"/>
      <c r="BR21" s="363"/>
      <c r="BS21" s="364" t="s">
        <v>64</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2">
      <c r="B22" s="395" t="s">
        <v>211</v>
      </c>
      <c r="C22" s="396"/>
      <c r="D22" s="396"/>
      <c r="E22" s="396"/>
      <c r="F22" s="396"/>
      <c r="G22" s="396"/>
      <c r="H22" s="396"/>
      <c r="I22" s="396"/>
      <c r="J22" s="396"/>
      <c r="K22" s="396"/>
      <c r="L22" s="396"/>
      <c r="M22" s="396"/>
      <c r="N22" s="396"/>
      <c r="O22" s="396"/>
      <c r="P22" s="396"/>
      <c r="Q22" s="397"/>
      <c r="R22" s="360">
        <v>1325435</v>
      </c>
      <c r="S22" s="361"/>
      <c r="T22" s="361"/>
      <c r="U22" s="361"/>
      <c r="V22" s="361"/>
      <c r="W22" s="361"/>
      <c r="X22" s="361"/>
      <c r="Y22" s="362"/>
      <c r="Z22" s="363">
        <v>0.3</v>
      </c>
      <c r="AA22" s="363"/>
      <c r="AB22" s="363"/>
      <c r="AC22" s="363"/>
      <c r="AD22" s="364">
        <v>1155153</v>
      </c>
      <c r="AE22" s="364"/>
      <c r="AF22" s="364"/>
      <c r="AG22" s="364"/>
      <c r="AH22" s="364"/>
      <c r="AI22" s="364"/>
      <c r="AJ22" s="364"/>
      <c r="AK22" s="364"/>
      <c r="AL22" s="370">
        <v>0.60000002384185791</v>
      </c>
      <c r="AM22" s="371"/>
      <c r="AN22" s="371"/>
      <c r="AO22" s="372"/>
      <c r="AP22" s="383" t="s">
        <v>212</v>
      </c>
      <c r="AQ22" s="384"/>
      <c r="AR22" s="384"/>
      <c r="AS22" s="384"/>
      <c r="AT22" s="384"/>
      <c r="AU22" s="384"/>
      <c r="AV22" s="384"/>
      <c r="AW22" s="384"/>
      <c r="AX22" s="384"/>
      <c r="AY22" s="384"/>
      <c r="AZ22" s="384"/>
      <c r="BA22" s="384"/>
      <c r="BB22" s="384"/>
      <c r="BC22" s="384"/>
      <c r="BD22" s="384"/>
      <c r="BE22" s="384"/>
      <c r="BF22" s="385"/>
      <c r="BG22" s="360">
        <v>2494835</v>
      </c>
      <c r="BH22" s="361"/>
      <c r="BI22" s="361"/>
      <c r="BJ22" s="361"/>
      <c r="BK22" s="361"/>
      <c r="BL22" s="361"/>
      <c r="BM22" s="361"/>
      <c r="BN22" s="362"/>
      <c r="BO22" s="363">
        <v>2.1</v>
      </c>
      <c r="BP22" s="363"/>
      <c r="BQ22" s="363"/>
      <c r="BR22" s="363"/>
      <c r="BS22" s="364" t="s">
        <v>64</v>
      </c>
      <c r="BT22" s="364"/>
      <c r="BU22" s="364"/>
      <c r="BV22" s="364"/>
      <c r="BW22" s="364"/>
      <c r="BX22" s="364"/>
      <c r="BY22" s="364"/>
      <c r="BZ22" s="364"/>
      <c r="CA22" s="364"/>
      <c r="CB22" s="365"/>
      <c r="CD22" s="345" t="s">
        <v>213</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2">
      <c r="B23" s="367" t="s">
        <v>214</v>
      </c>
      <c r="C23" s="368"/>
      <c r="D23" s="368"/>
      <c r="E23" s="368"/>
      <c r="F23" s="368"/>
      <c r="G23" s="368"/>
      <c r="H23" s="368"/>
      <c r="I23" s="368"/>
      <c r="J23" s="368"/>
      <c r="K23" s="368"/>
      <c r="L23" s="368"/>
      <c r="M23" s="368"/>
      <c r="N23" s="368"/>
      <c r="O23" s="368"/>
      <c r="P23" s="368"/>
      <c r="Q23" s="369"/>
      <c r="R23" s="360">
        <v>53825313</v>
      </c>
      <c r="S23" s="361"/>
      <c r="T23" s="361"/>
      <c r="U23" s="361"/>
      <c r="V23" s="361"/>
      <c r="W23" s="361"/>
      <c r="X23" s="361"/>
      <c r="Y23" s="362"/>
      <c r="Z23" s="363">
        <v>12.5</v>
      </c>
      <c r="AA23" s="363"/>
      <c r="AB23" s="363"/>
      <c r="AC23" s="363"/>
      <c r="AD23" s="364">
        <v>50846016</v>
      </c>
      <c r="AE23" s="364"/>
      <c r="AF23" s="364"/>
      <c r="AG23" s="364"/>
      <c r="AH23" s="364"/>
      <c r="AI23" s="364"/>
      <c r="AJ23" s="364"/>
      <c r="AK23" s="364"/>
      <c r="AL23" s="370">
        <v>26.4</v>
      </c>
      <c r="AM23" s="371"/>
      <c r="AN23" s="371"/>
      <c r="AO23" s="372"/>
      <c r="AP23" s="383" t="s">
        <v>215</v>
      </c>
      <c r="AQ23" s="384"/>
      <c r="AR23" s="384"/>
      <c r="AS23" s="384"/>
      <c r="AT23" s="384"/>
      <c r="AU23" s="384"/>
      <c r="AV23" s="384"/>
      <c r="AW23" s="384"/>
      <c r="AX23" s="384"/>
      <c r="AY23" s="384"/>
      <c r="AZ23" s="384"/>
      <c r="BA23" s="384"/>
      <c r="BB23" s="384"/>
      <c r="BC23" s="384"/>
      <c r="BD23" s="384"/>
      <c r="BE23" s="384"/>
      <c r="BF23" s="385"/>
      <c r="BG23" s="360">
        <v>8235910</v>
      </c>
      <c r="BH23" s="361"/>
      <c r="BI23" s="361"/>
      <c r="BJ23" s="361"/>
      <c r="BK23" s="361"/>
      <c r="BL23" s="361"/>
      <c r="BM23" s="361"/>
      <c r="BN23" s="362"/>
      <c r="BO23" s="363">
        <v>6.8</v>
      </c>
      <c r="BP23" s="363"/>
      <c r="BQ23" s="363"/>
      <c r="BR23" s="363"/>
      <c r="BS23" s="364" t="s">
        <v>64</v>
      </c>
      <c r="BT23" s="364"/>
      <c r="BU23" s="364"/>
      <c r="BV23" s="364"/>
      <c r="BW23" s="364"/>
      <c r="BX23" s="364"/>
      <c r="BY23" s="364"/>
      <c r="BZ23" s="364"/>
      <c r="CA23" s="364"/>
      <c r="CB23" s="365"/>
      <c r="CD23" s="345" t="s">
        <v>155</v>
      </c>
      <c r="CE23" s="346"/>
      <c r="CF23" s="346"/>
      <c r="CG23" s="346"/>
      <c r="CH23" s="346"/>
      <c r="CI23" s="346"/>
      <c r="CJ23" s="346"/>
      <c r="CK23" s="346"/>
      <c r="CL23" s="346"/>
      <c r="CM23" s="346"/>
      <c r="CN23" s="346"/>
      <c r="CO23" s="346"/>
      <c r="CP23" s="346"/>
      <c r="CQ23" s="347"/>
      <c r="CR23" s="345" t="s">
        <v>216</v>
      </c>
      <c r="CS23" s="346"/>
      <c r="CT23" s="346"/>
      <c r="CU23" s="346"/>
      <c r="CV23" s="346"/>
      <c r="CW23" s="346"/>
      <c r="CX23" s="346"/>
      <c r="CY23" s="347"/>
      <c r="CZ23" s="345" t="s">
        <v>217</v>
      </c>
      <c r="DA23" s="346"/>
      <c r="DB23" s="346"/>
      <c r="DC23" s="347"/>
      <c r="DD23" s="345" t="s">
        <v>218</v>
      </c>
      <c r="DE23" s="346"/>
      <c r="DF23" s="346"/>
      <c r="DG23" s="346"/>
      <c r="DH23" s="346"/>
      <c r="DI23" s="346"/>
      <c r="DJ23" s="346"/>
      <c r="DK23" s="347"/>
      <c r="DL23" s="398" t="s">
        <v>219</v>
      </c>
      <c r="DM23" s="399"/>
      <c r="DN23" s="399"/>
      <c r="DO23" s="399"/>
      <c r="DP23" s="399"/>
      <c r="DQ23" s="399"/>
      <c r="DR23" s="399"/>
      <c r="DS23" s="399"/>
      <c r="DT23" s="399"/>
      <c r="DU23" s="399"/>
      <c r="DV23" s="400"/>
      <c r="DW23" s="345" t="s">
        <v>220</v>
      </c>
      <c r="DX23" s="346"/>
      <c r="DY23" s="346"/>
      <c r="DZ23" s="346"/>
      <c r="EA23" s="346"/>
      <c r="EB23" s="346"/>
      <c r="EC23" s="347"/>
    </row>
    <row r="24" spans="2:133" ht="11.25" customHeight="1" x14ac:dyDescent="0.2">
      <c r="B24" s="367" t="s">
        <v>221</v>
      </c>
      <c r="C24" s="368"/>
      <c r="D24" s="368"/>
      <c r="E24" s="368"/>
      <c r="F24" s="368"/>
      <c r="G24" s="368"/>
      <c r="H24" s="368"/>
      <c r="I24" s="368"/>
      <c r="J24" s="368"/>
      <c r="K24" s="368"/>
      <c r="L24" s="368"/>
      <c r="M24" s="368"/>
      <c r="N24" s="368"/>
      <c r="O24" s="368"/>
      <c r="P24" s="368"/>
      <c r="Q24" s="369"/>
      <c r="R24" s="360">
        <v>50846016</v>
      </c>
      <c r="S24" s="361"/>
      <c r="T24" s="361"/>
      <c r="U24" s="361"/>
      <c r="V24" s="361"/>
      <c r="W24" s="361"/>
      <c r="X24" s="361"/>
      <c r="Y24" s="362"/>
      <c r="Z24" s="363">
        <v>11.8</v>
      </c>
      <c r="AA24" s="363"/>
      <c r="AB24" s="363"/>
      <c r="AC24" s="363"/>
      <c r="AD24" s="364">
        <v>50846016</v>
      </c>
      <c r="AE24" s="364"/>
      <c r="AF24" s="364"/>
      <c r="AG24" s="364"/>
      <c r="AH24" s="364"/>
      <c r="AI24" s="364"/>
      <c r="AJ24" s="364"/>
      <c r="AK24" s="364"/>
      <c r="AL24" s="370">
        <v>26.4</v>
      </c>
      <c r="AM24" s="371"/>
      <c r="AN24" s="371"/>
      <c r="AO24" s="372"/>
      <c r="AP24" s="383" t="s">
        <v>222</v>
      </c>
      <c r="AQ24" s="384"/>
      <c r="AR24" s="384"/>
      <c r="AS24" s="384"/>
      <c r="AT24" s="384"/>
      <c r="AU24" s="384"/>
      <c r="AV24" s="384"/>
      <c r="AW24" s="384"/>
      <c r="AX24" s="384"/>
      <c r="AY24" s="384"/>
      <c r="AZ24" s="384"/>
      <c r="BA24" s="384"/>
      <c r="BB24" s="384"/>
      <c r="BC24" s="384"/>
      <c r="BD24" s="384"/>
      <c r="BE24" s="384"/>
      <c r="BF24" s="385"/>
      <c r="BG24" s="360" t="s">
        <v>64</v>
      </c>
      <c r="BH24" s="361"/>
      <c r="BI24" s="361"/>
      <c r="BJ24" s="361"/>
      <c r="BK24" s="361"/>
      <c r="BL24" s="361"/>
      <c r="BM24" s="361"/>
      <c r="BN24" s="362"/>
      <c r="BO24" s="363" t="s">
        <v>64</v>
      </c>
      <c r="BP24" s="363"/>
      <c r="BQ24" s="363"/>
      <c r="BR24" s="363"/>
      <c r="BS24" s="364" t="s">
        <v>64</v>
      </c>
      <c r="BT24" s="364"/>
      <c r="BU24" s="364"/>
      <c r="BV24" s="364"/>
      <c r="BW24" s="364"/>
      <c r="BX24" s="364"/>
      <c r="BY24" s="364"/>
      <c r="BZ24" s="364"/>
      <c r="CA24" s="364"/>
      <c r="CB24" s="365"/>
      <c r="CD24" s="373" t="s">
        <v>223</v>
      </c>
      <c r="CE24" s="374"/>
      <c r="CF24" s="374"/>
      <c r="CG24" s="374"/>
      <c r="CH24" s="374"/>
      <c r="CI24" s="374"/>
      <c r="CJ24" s="374"/>
      <c r="CK24" s="374"/>
      <c r="CL24" s="374"/>
      <c r="CM24" s="374"/>
      <c r="CN24" s="374"/>
      <c r="CO24" s="374"/>
      <c r="CP24" s="374"/>
      <c r="CQ24" s="375"/>
      <c r="CR24" s="352">
        <v>246360349</v>
      </c>
      <c r="CS24" s="353"/>
      <c r="CT24" s="353"/>
      <c r="CU24" s="353"/>
      <c r="CV24" s="353"/>
      <c r="CW24" s="353"/>
      <c r="CX24" s="353"/>
      <c r="CY24" s="354"/>
      <c r="CZ24" s="357">
        <v>58.6</v>
      </c>
      <c r="DA24" s="358"/>
      <c r="DB24" s="358"/>
      <c r="DC24" s="376"/>
      <c r="DD24" s="401">
        <v>141040607</v>
      </c>
      <c r="DE24" s="353"/>
      <c r="DF24" s="353"/>
      <c r="DG24" s="353"/>
      <c r="DH24" s="353"/>
      <c r="DI24" s="353"/>
      <c r="DJ24" s="353"/>
      <c r="DK24" s="354"/>
      <c r="DL24" s="401">
        <v>135737498</v>
      </c>
      <c r="DM24" s="353"/>
      <c r="DN24" s="353"/>
      <c r="DO24" s="353"/>
      <c r="DP24" s="353"/>
      <c r="DQ24" s="353"/>
      <c r="DR24" s="353"/>
      <c r="DS24" s="353"/>
      <c r="DT24" s="353"/>
      <c r="DU24" s="353"/>
      <c r="DV24" s="354"/>
      <c r="DW24" s="357">
        <v>64.8</v>
      </c>
      <c r="DX24" s="358"/>
      <c r="DY24" s="358"/>
      <c r="DZ24" s="358"/>
      <c r="EA24" s="358"/>
      <c r="EB24" s="358"/>
      <c r="EC24" s="359"/>
    </row>
    <row r="25" spans="2:133" ht="11.25" customHeight="1" x14ac:dyDescent="0.2">
      <c r="B25" s="367" t="s">
        <v>224</v>
      </c>
      <c r="C25" s="368"/>
      <c r="D25" s="368"/>
      <c r="E25" s="368"/>
      <c r="F25" s="368"/>
      <c r="G25" s="368"/>
      <c r="H25" s="368"/>
      <c r="I25" s="368"/>
      <c r="J25" s="368"/>
      <c r="K25" s="368"/>
      <c r="L25" s="368"/>
      <c r="M25" s="368"/>
      <c r="N25" s="368"/>
      <c r="O25" s="368"/>
      <c r="P25" s="368"/>
      <c r="Q25" s="369"/>
      <c r="R25" s="360">
        <v>2979297</v>
      </c>
      <c r="S25" s="361"/>
      <c r="T25" s="361"/>
      <c r="U25" s="361"/>
      <c r="V25" s="361"/>
      <c r="W25" s="361"/>
      <c r="X25" s="361"/>
      <c r="Y25" s="362"/>
      <c r="Z25" s="363">
        <v>0.7</v>
      </c>
      <c r="AA25" s="363"/>
      <c r="AB25" s="363"/>
      <c r="AC25" s="363"/>
      <c r="AD25" s="364" t="s">
        <v>64</v>
      </c>
      <c r="AE25" s="364"/>
      <c r="AF25" s="364"/>
      <c r="AG25" s="364"/>
      <c r="AH25" s="364"/>
      <c r="AI25" s="364"/>
      <c r="AJ25" s="364"/>
      <c r="AK25" s="364"/>
      <c r="AL25" s="370" t="s">
        <v>64</v>
      </c>
      <c r="AM25" s="371"/>
      <c r="AN25" s="371"/>
      <c r="AO25" s="372"/>
      <c r="AP25" s="383" t="s">
        <v>225</v>
      </c>
      <c r="AQ25" s="384"/>
      <c r="AR25" s="384"/>
      <c r="AS25" s="384"/>
      <c r="AT25" s="384"/>
      <c r="AU25" s="384"/>
      <c r="AV25" s="384"/>
      <c r="AW25" s="384"/>
      <c r="AX25" s="384"/>
      <c r="AY25" s="384"/>
      <c r="AZ25" s="384"/>
      <c r="BA25" s="384"/>
      <c r="BB25" s="384"/>
      <c r="BC25" s="384"/>
      <c r="BD25" s="384"/>
      <c r="BE25" s="384"/>
      <c r="BF25" s="385"/>
      <c r="BG25" s="360" t="s">
        <v>64</v>
      </c>
      <c r="BH25" s="361"/>
      <c r="BI25" s="361"/>
      <c r="BJ25" s="361"/>
      <c r="BK25" s="361"/>
      <c r="BL25" s="361"/>
      <c r="BM25" s="361"/>
      <c r="BN25" s="362"/>
      <c r="BO25" s="363" t="s">
        <v>64</v>
      </c>
      <c r="BP25" s="363"/>
      <c r="BQ25" s="363"/>
      <c r="BR25" s="363"/>
      <c r="BS25" s="364" t="s">
        <v>64</v>
      </c>
      <c r="BT25" s="364"/>
      <c r="BU25" s="364"/>
      <c r="BV25" s="364"/>
      <c r="BW25" s="364"/>
      <c r="BX25" s="364"/>
      <c r="BY25" s="364"/>
      <c r="BZ25" s="364"/>
      <c r="CA25" s="364"/>
      <c r="CB25" s="365"/>
      <c r="CD25" s="379" t="s">
        <v>226</v>
      </c>
      <c r="CE25" s="380"/>
      <c r="CF25" s="380"/>
      <c r="CG25" s="380"/>
      <c r="CH25" s="380"/>
      <c r="CI25" s="380"/>
      <c r="CJ25" s="380"/>
      <c r="CK25" s="380"/>
      <c r="CL25" s="380"/>
      <c r="CM25" s="380"/>
      <c r="CN25" s="380"/>
      <c r="CO25" s="380"/>
      <c r="CP25" s="380"/>
      <c r="CQ25" s="381"/>
      <c r="CR25" s="360">
        <v>85846550</v>
      </c>
      <c r="CS25" s="402"/>
      <c r="CT25" s="402"/>
      <c r="CU25" s="402"/>
      <c r="CV25" s="402"/>
      <c r="CW25" s="402"/>
      <c r="CX25" s="402"/>
      <c r="CY25" s="403"/>
      <c r="CZ25" s="370">
        <v>20.399999999999999</v>
      </c>
      <c r="DA25" s="404"/>
      <c r="DB25" s="404"/>
      <c r="DC25" s="405"/>
      <c r="DD25" s="377">
        <v>73660635</v>
      </c>
      <c r="DE25" s="402"/>
      <c r="DF25" s="402"/>
      <c r="DG25" s="402"/>
      <c r="DH25" s="402"/>
      <c r="DI25" s="402"/>
      <c r="DJ25" s="402"/>
      <c r="DK25" s="403"/>
      <c r="DL25" s="377">
        <v>71045038</v>
      </c>
      <c r="DM25" s="402"/>
      <c r="DN25" s="402"/>
      <c r="DO25" s="402"/>
      <c r="DP25" s="402"/>
      <c r="DQ25" s="402"/>
      <c r="DR25" s="402"/>
      <c r="DS25" s="402"/>
      <c r="DT25" s="402"/>
      <c r="DU25" s="402"/>
      <c r="DV25" s="403"/>
      <c r="DW25" s="370">
        <v>33.9</v>
      </c>
      <c r="DX25" s="404"/>
      <c r="DY25" s="404"/>
      <c r="DZ25" s="404"/>
      <c r="EA25" s="404"/>
      <c r="EB25" s="404"/>
      <c r="EC25" s="406"/>
    </row>
    <row r="26" spans="2:133" ht="11.25" customHeight="1" x14ac:dyDescent="0.2">
      <c r="B26" s="367" t="s">
        <v>227</v>
      </c>
      <c r="C26" s="368"/>
      <c r="D26" s="368"/>
      <c r="E26" s="368"/>
      <c r="F26" s="368"/>
      <c r="G26" s="368"/>
      <c r="H26" s="368"/>
      <c r="I26" s="368"/>
      <c r="J26" s="368"/>
      <c r="K26" s="368"/>
      <c r="L26" s="368"/>
      <c r="M26" s="368"/>
      <c r="N26" s="368"/>
      <c r="O26" s="368"/>
      <c r="P26" s="368"/>
      <c r="Q26" s="369"/>
      <c r="R26" s="360" t="s">
        <v>64</v>
      </c>
      <c r="S26" s="361"/>
      <c r="T26" s="361"/>
      <c r="U26" s="361"/>
      <c r="V26" s="361"/>
      <c r="W26" s="361"/>
      <c r="X26" s="361"/>
      <c r="Y26" s="362"/>
      <c r="Z26" s="363" t="s">
        <v>64</v>
      </c>
      <c r="AA26" s="363"/>
      <c r="AB26" s="363"/>
      <c r="AC26" s="363"/>
      <c r="AD26" s="364" t="s">
        <v>64</v>
      </c>
      <c r="AE26" s="364"/>
      <c r="AF26" s="364"/>
      <c r="AG26" s="364"/>
      <c r="AH26" s="364"/>
      <c r="AI26" s="364"/>
      <c r="AJ26" s="364"/>
      <c r="AK26" s="364"/>
      <c r="AL26" s="370" t="s">
        <v>64</v>
      </c>
      <c r="AM26" s="371"/>
      <c r="AN26" s="371"/>
      <c r="AO26" s="372"/>
      <c r="AP26" s="383" t="s">
        <v>228</v>
      </c>
      <c r="AQ26" s="407"/>
      <c r="AR26" s="407"/>
      <c r="AS26" s="407"/>
      <c r="AT26" s="407"/>
      <c r="AU26" s="407"/>
      <c r="AV26" s="407"/>
      <c r="AW26" s="407"/>
      <c r="AX26" s="407"/>
      <c r="AY26" s="407"/>
      <c r="AZ26" s="407"/>
      <c r="BA26" s="407"/>
      <c r="BB26" s="407"/>
      <c r="BC26" s="407"/>
      <c r="BD26" s="407"/>
      <c r="BE26" s="407"/>
      <c r="BF26" s="385"/>
      <c r="BG26" s="360" t="s">
        <v>64</v>
      </c>
      <c r="BH26" s="361"/>
      <c r="BI26" s="361"/>
      <c r="BJ26" s="361"/>
      <c r="BK26" s="361"/>
      <c r="BL26" s="361"/>
      <c r="BM26" s="361"/>
      <c r="BN26" s="362"/>
      <c r="BO26" s="363" t="s">
        <v>64</v>
      </c>
      <c r="BP26" s="363"/>
      <c r="BQ26" s="363"/>
      <c r="BR26" s="363"/>
      <c r="BS26" s="364" t="s">
        <v>64</v>
      </c>
      <c r="BT26" s="364"/>
      <c r="BU26" s="364"/>
      <c r="BV26" s="364"/>
      <c r="BW26" s="364"/>
      <c r="BX26" s="364"/>
      <c r="BY26" s="364"/>
      <c r="BZ26" s="364"/>
      <c r="CA26" s="364"/>
      <c r="CB26" s="365"/>
      <c r="CD26" s="379" t="s">
        <v>229</v>
      </c>
      <c r="CE26" s="380"/>
      <c r="CF26" s="380"/>
      <c r="CG26" s="380"/>
      <c r="CH26" s="380"/>
      <c r="CI26" s="380"/>
      <c r="CJ26" s="380"/>
      <c r="CK26" s="380"/>
      <c r="CL26" s="380"/>
      <c r="CM26" s="380"/>
      <c r="CN26" s="380"/>
      <c r="CO26" s="380"/>
      <c r="CP26" s="380"/>
      <c r="CQ26" s="381"/>
      <c r="CR26" s="360">
        <v>57569708</v>
      </c>
      <c r="CS26" s="361"/>
      <c r="CT26" s="361"/>
      <c r="CU26" s="361"/>
      <c r="CV26" s="361"/>
      <c r="CW26" s="361"/>
      <c r="CX26" s="361"/>
      <c r="CY26" s="362"/>
      <c r="CZ26" s="370">
        <v>13.7</v>
      </c>
      <c r="DA26" s="404"/>
      <c r="DB26" s="404"/>
      <c r="DC26" s="405"/>
      <c r="DD26" s="377">
        <v>47551962</v>
      </c>
      <c r="DE26" s="361"/>
      <c r="DF26" s="361"/>
      <c r="DG26" s="361"/>
      <c r="DH26" s="361"/>
      <c r="DI26" s="361"/>
      <c r="DJ26" s="361"/>
      <c r="DK26" s="362"/>
      <c r="DL26" s="377" t="s">
        <v>64</v>
      </c>
      <c r="DM26" s="361"/>
      <c r="DN26" s="361"/>
      <c r="DO26" s="361"/>
      <c r="DP26" s="361"/>
      <c r="DQ26" s="361"/>
      <c r="DR26" s="361"/>
      <c r="DS26" s="361"/>
      <c r="DT26" s="361"/>
      <c r="DU26" s="361"/>
      <c r="DV26" s="362"/>
      <c r="DW26" s="370" t="s">
        <v>64</v>
      </c>
      <c r="DX26" s="404"/>
      <c r="DY26" s="404"/>
      <c r="DZ26" s="404"/>
      <c r="EA26" s="404"/>
      <c r="EB26" s="404"/>
      <c r="EC26" s="406"/>
    </row>
    <row r="27" spans="2:133" ht="11.25" customHeight="1" x14ac:dyDescent="0.2">
      <c r="B27" s="367" t="s">
        <v>230</v>
      </c>
      <c r="C27" s="368"/>
      <c r="D27" s="368"/>
      <c r="E27" s="368"/>
      <c r="F27" s="368"/>
      <c r="G27" s="368"/>
      <c r="H27" s="368"/>
      <c r="I27" s="368"/>
      <c r="J27" s="368"/>
      <c r="K27" s="368"/>
      <c r="L27" s="368"/>
      <c r="M27" s="368"/>
      <c r="N27" s="368"/>
      <c r="O27" s="368"/>
      <c r="P27" s="368"/>
      <c r="Q27" s="369"/>
      <c r="R27" s="360">
        <v>203127157</v>
      </c>
      <c r="S27" s="361"/>
      <c r="T27" s="361"/>
      <c r="U27" s="361"/>
      <c r="V27" s="361"/>
      <c r="W27" s="361"/>
      <c r="X27" s="361"/>
      <c r="Y27" s="362"/>
      <c r="Z27" s="363">
        <v>47.2</v>
      </c>
      <c r="AA27" s="363"/>
      <c r="AB27" s="363"/>
      <c r="AC27" s="363"/>
      <c r="AD27" s="364">
        <v>191741668</v>
      </c>
      <c r="AE27" s="364"/>
      <c r="AF27" s="364"/>
      <c r="AG27" s="364"/>
      <c r="AH27" s="364"/>
      <c r="AI27" s="364"/>
      <c r="AJ27" s="364"/>
      <c r="AK27" s="364"/>
      <c r="AL27" s="370">
        <v>99.599998474121094</v>
      </c>
      <c r="AM27" s="371"/>
      <c r="AN27" s="371"/>
      <c r="AO27" s="372"/>
      <c r="AP27" s="367" t="s">
        <v>231</v>
      </c>
      <c r="AQ27" s="368"/>
      <c r="AR27" s="368"/>
      <c r="AS27" s="368"/>
      <c r="AT27" s="368"/>
      <c r="AU27" s="368"/>
      <c r="AV27" s="368"/>
      <c r="AW27" s="368"/>
      <c r="AX27" s="368"/>
      <c r="AY27" s="368"/>
      <c r="AZ27" s="368"/>
      <c r="BA27" s="368"/>
      <c r="BB27" s="368"/>
      <c r="BC27" s="368"/>
      <c r="BD27" s="368"/>
      <c r="BE27" s="368"/>
      <c r="BF27" s="369"/>
      <c r="BG27" s="360">
        <v>120679722</v>
      </c>
      <c r="BH27" s="361"/>
      <c r="BI27" s="361"/>
      <c r="BJ27" s="361"/>
      <c r="BK27" s="361"/>
      <c r="BL27" s="361"/>
      <c r="BM27" s="361"/>
      <c r="BN27" s="362"/>
      <c r="BO27" s="363">
        <v>100</v>
      </c>
      <c r="BP27" s="363"/>
      <c r="BQ27" s="363"/>
      <c r="BR27" s="363"/>
      <c r="BS27" s="364">
        <v>2139478</v>
      </c>
      <c r="BT27" s="364"/>
      <c r="BU27" s="364"/>
      <c r="BV27" s="364"/>
      <c r="BW27" s="364"/>
      <c r="BX27" s="364"/>
      <c r="BY27" s="364"/>
      <c r="BZ27" s="364"/>
      <c r="CA27" s="364"/>
      <c r="CB27" s="365"/>
      <c r="CD27" s="379" t="s">
        <v>232</v>
      </c>
      <c r="CE27" s="380"/>
      <c r="CF27" s="380"/>
      <c r="CG27" s="380"/>
      <c r="CH27" s="380"/>
      <c r="CI27" s="380"/>
      <c r="CJ27" s="380"/>
      <c r="CK27" s="380"/>
      <c r="CL27" s="380"/>
      <c r="CM27" s="380"/>
      <c r="CN27" s="380"/>
      <c r="CO27" s="380"/>
      <c r="CP27" s="380"/>
      <c r="CQ27" s="381"/>
      <c r="CR27" s="360">
        <v>126819197</v>
      </c>
      <c r="CS27" s="402"/>
      <c r="CT27" s="402"/>
      <c r="CU27" s="402"/>
      <c r="CV27" s="402"/>
      <c r="CW27" s="402"/>
      <c r="CX27" s="402"/>
      <c r="CY27" s="403"/>
      <c r="CZ27" s="370">
        <v>30.2</v>
      </c>
      <c r="DA27" s="404"/>
      <c r="DB27" s="404"/>
      <c r="DC27" s="405"/>
      <c r="DD27" s="377">
        <v>35415942</v>
      </c>
      <c r="DE27" s="402"/>
      <c r="DF27" s="402"/>
      <c r="DG27" s="402"/>
      <c r="DH27" s="402"/>
      <c r="DI27" s="402"/>
      <c r="DJ27" s="402"/>
      <c r="DK27" s="403"/>
      <c r="DL27" s="377">
        <v>32728430</v>
      </c>
      <c r="DM27" s="402"/>
      <c r="DN27" s="402"/>
      <c r="DO27" s="402"/>
      <c r="DP27" s="402"/>
      <c r="DQ27" s="402"/>
      <c r="DR27" s="402"/>
      <c r="DS27" s="402"/>
      <c r="DT27" s="402"/>
      <c r="DU27" s="402"/>
      <c r="DV27" s="403"/>
      <c r="DW27" s="370">
        <v>15.6</v>
      </c>
      <c r="DX27" s="404"/>
      <c r="DY27" s="404"/>
      <c r="DZ27" s="404"/>
      <c r="EA27" s="404"/>
      <c r="EB27" s="404"/>
      <c r="EC27" s="406"/>
    </row>
    <row r="28" spans="2:133" ht="11.25" customHeight="1" x14ac:dyDescent="0.2">
      <c r="B28" s="367" t="s">
        <v>233</v>
      </c>
      <c r="C28" s="368"/>
      <c r="D28" s="368"/>
      <c r="E28" s="368"/>
      <c r="F28" s="368"/>
      <c r="G28" s="368"/>
      <c r="H28" s="368"/>
      <c r="I28" s="368"/>
      <c r="J28" s="368"/>
      <c r="K28" s="368"/>
      <c r="L28" s="368"/>
      <c r="M28" s="368"/>
      <c r="N28" s="368"/>
      <c r="O28" s="368"/>
      <c r="P28" s="368"/>
      <c r="Q28" s="369"/>
      <c r="R28" s="360">
        <v>229955</v>
      </c>
      <c r="S28" s="361"/>
      <c r="T28" s="361"/>
      <c r="U28" s="361"/>
      <c r="V28" s="361"/>
      <c r="W28" s="361"/>
      <c r="X28" s="361"/>
      <c r="Y28" s="362"/>
      <c r="Z28" s="363">
        <v>0.1</v>
      </c>
      <c r="AA28" s="363"/>
      <c r="AB28" s="363"/>
      <c r="AC28" s="363"/>
      <c r="AD28" s="364">
        <v>229955</v>
      </c>
      <c r="AE28" s="364"/>
      <c r="AF28" s="364"/>
      <c r="AG28" s="364"/>
      <c r="AH28" s="364"/>
      <c r="AI28" s="364"/>
      <c r="AJ28" s="364"/>
      <c r="AK28" s="364"/>
      <c r="AL28" s="370">
        <v>0.1</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234</v>
      </c>
      <c r="CE28" s="380"/>
      <c r="CF28" s="380"/>
      <c r="CG28" s="380"/>
      <c r="CH28" s="380"/>
      <c r="CI28" s="380"/>
      <c r="CJ28" s="380"/>
      <c r="CK28" s="380"/>
      <c r="CL28" s="380"/>
      <c r="CM28" s="380"/>
      <c r="CN28" s="380"/>
      <c r="CO28" s="380"/>
      <c r="CP28" s="380"/>
      <c r="CQ28" s="381"/>
      <c r="CR28" s="360">
        <v>33694602</v>
      </c>
      <c r="CS28" s="361"/>
      <c r="CT28" s="361"/>
      <c r="CU28" s="361"/>
      <c r="CV28" s="361"/>
      <c r="CW28" s="361"/>
      <c r="CX28" s="361"/>
      <c r="CY28" s="362"/>
      <c r="CZ28" s="370">
        <v>8</v>
      </c>
      <c r="DA28" s="404"/>
      <c r="DB28" s="404"/>
      <c r="DC28" s="405"/>
      <c r="DD28" s="377">
        <v>31964030</v>
      </c>
      <c r="DE28" s="361"/>
      <c r="DF28" s="361"/>
      <c r="DG28" s="361"/>
      <c r="DH28" s="361"/>
      <c r="DI28" s="361"/>
      <c r="DJ28" s="361"/>
      <c r="DK28" s="362"/>
      <c r="DL28" s="377">
        <v>31964030</v>
      </c>
      <c r="DM28" s="361"/>
      <c r="DN28" s="361"/>
      <c r="DO28" s="361"/>
      <c r="DP28" s="361"/>
      <c r="DQ28" s="361"/>
      <c r="DR28" s="361"/>
      <c r="DS28" s="361"/>
      <c r="DT28" s="361"/>
      <c r="DU28" s="361"/>
      <c r="DV28" s="362"/>
      <c r="DW28" s="370">
        <v>15.3</v>
      </c>
      <c r="DX28" s="404"/>
      <c r="DY28" s="404"/>
      <c r="DZ28" s="404"/>
      <c r="EA28" s="404"/>
      <c r="EB28" s="404"/>
      <c r="EC28" s="406"/>
    </row>
    <row r="29" spans="2:133" ht="11.25" customHeight="1" x14ac:dyDescent="0.2">
      <c r="B29" s="367" t="s">
        <v>235</v>
      </c>
      <c r="C29" s="368"/>
      <c r="D29" s="368"/>
      <c r="E29" s="368"/>
      <c r="F29" s="368"/>
      <c r="G29" s="368"/>
      <c r="H29" s="368"/>
      <c r="I29" s="368"/>
      <c r="J29" s="368"/>
      <c r="K29" s="368"/>
      <c r="L29" s="368"/>
      <c r="M29" s="368"/>
      <c r="N29" s="368"/>
      <c r="O29" s="368"/>
      <c r="P29" s="368"/>
      <c r="Q29" s="369"/>
      <c r="R29" s="360">
        <v>1846008</v>
      </c>
      <c r="S29" s="361"/>
      <c r="T29" s="361"/>
      <c r="U29" s="361"/>
      <c r="V29" s="361"/>
      <c r="W29" s="361"/>
      <c r="X29" s="361"/>
      <c r="Y29" s="362"/>
      <c r="Z29" s="363">
        <v>0.4</v>
      </c>
      <c r="AA29" s="363"/>
      <c r="AB29" s="363"/>
      <c r="AC29" s="363"/>
      <c r="AD29" s="364" t="s">
        <v>64</v>
      </c>
      <c r="AE29" s="364"/>
      <c r="AF29" s="364"/>
      <c r="AG29" s="364"/>
      <c r="AH29" s="364"/>
      <c r="AI29" s="364"/>
      <c r="AJ29" s="364"/>
      <c r="AK29" s="364"/>
      <c r="AL29" s="370" t="s">
        <v>64</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236</v>
      </c>
      <c r="CE29" s="412"/>
      <c r="CF29" s="379" t="s">
        <v>237</v>
      </c>
      <c r="CG29" s="380"/>
      <c r="CH29" s="380"/>
      <c r="CI29" s="380"/>
      <c r="CJ29" s="380"/>
      <c r="CK29" s="380"/>
      <c r="CL29" s="380"/>
      <c r="CM29" s="380"/>
      <c r="CN29" s="380"/>
      <c r="CO29" s="380"/>
      <c r="CP29" s="380"/>
      <c r="CQ29" s="381"/>
      <c r="CR29" s="360">
        <v>33694466</v>
      </c>
      <c r="CS29" s="402"/>
      <c r="CT29" s="402"/>
      <c r="CU29" s="402"/>
      <c r="CV29" s="402"/>
      <c r="CW29" s="402"/>
      <c r="CX29" s="402"/>
      <c r="CY29" s="403"/>
      <c r="CZ29" s="370">
        <v>8</v>
      </c>
      <c r="DA29" s="404"/>
      <c r="DB29" s="404"/>
      <c r="DC29" s="405"/>
      <c r="DD29" s="377">
        <v>31963894</v>
      </c>
      <c r="DE29" s="402"/>
      <c r="DF29" s="402"/>
      <c r="DG29" s="402"/>
      <c r="DH29" s="402"/>
      <c r="DI29" s="402"/>
      <c r="DJ29" s="402"/>
      <c r="DK29" s="403"/>
      <c r="DL29" s="377">
        <v>31963894</v>
      </c>
      <c r="DM29" s="402"/>
      <c r="DN29" s="402"/>
      <c r="DO29" s="402"/>
      <c r="DP29" s="402"/>
      <c r="DQ29" s="402"/>
      <c r="DR29" s="402"/>
      <c r="DS29" s="402"/>
      <c r="DT29" s="402"/>
      <c r="DU29" s="402"/>
      <c r="DV29" s="403"/>
      <c r="DW29" s="370">
        <v>15.3</v>
      </c>
      <c r="DX29" s="404"/>
      <c r="DY29" s="404"/>
      <c r="DZ29" s="404"/>
      <c r="EA29" s="404"/>
      <c r="EB29" s="404"/>
      <c r="EC29" s="406"/>
    </row>
    <row r="30" spans="2:133" ht="11.25" customHeight="1" x14ac:dyDescent="0.2">
      <c r="B30" s="367" t="s">
        <v>238</v>
      </c>
      <c r="C30" s="368"/>
      <c r="D30" s="368"/>
      <c r="E30" s="368"/>
      <c r="F30" s="368"/>
      <c r="G30" s="368"/>
      <c r="H30" s="368"/>
      <c r="I30" s="368"/>
      <c r="J30" s="368"/>
      <c r="K30" s="368"/>
      <c r="L30" s="368"/>
      <c r="M30" s="368"/>
      <c r="N30" s="368"/>
      <c r="O30" s="368"/>
      <c r="P30" s="368"/>
      <c r="Q30" s="369"/>
      <c r="R30" s="360">
        <v>5041165</v>
      </c>
      <c r="S30" s="361"/>
      <c r="T30" s="361"/>
      <c r="U30" s="361"/>
      <c r="V30" s="361"/>
      <c r="W30" s="361"/>
      <c r="X30" s="361"/>
      <c r="Y30" s="362"/>
      <c r="Z30" s="363">
        <v>1.2</v>
      </c>
      <c r="AA30" s="363"/>
      <c r="AB30" s="363"/>
      <c r="AC30" s="363"/>
      <c r="AD30" s="364">
        <v>394607</v>
      </c>
      <c r="AE30" s="364"/>
      <c r="AF30" s="364"/>
      <c r="AG30" s="364"/>
      <c r="AH30" s="364"/>
      <c r="AI30" s="364"/>
      <c r="AJ30" s="364"/>
      <c r="AK30" s="364"/>
      <c r="AL30" s="370">
        <v>0.2</v>
      </c>
      <c r="AM30" s="371"/>
      <c r="AN30" s="371"/>
      <c r="AO30" s="372"/>
      <c r="AP30" s="342" t="s">
        <v>155</v>
      </c>
      <c r="AQ30" s="343"/>
      <c r="AR30" s="343"/>
      <c r="AS30" s="343"/>
      <c r="AT30" s="343"/>
      <c r="AU30" s="343"/>
      <c r="AV30" s="343"/>
      <c r="AW30" s="343"/>
      <c r="AX30" s="343"/>
      <c r="AY30" s="343"/>
      <c r="AZ30" s="343"/>
      <c r="BA30" s="343"/>
      <c r="BB30" s="343"/>
      <c r="BC30" s="343"/>
      <c r="BD30" s="343"/>
      <c r="BE30" s="343"/>
      <c r="BF30" s="344"/>
      <c r="BG30" s="342" t="s">
        <v>239</v>
      </c>
      <c r="BH30" s="413"/>
      <c r="BI30" s="413"/>
      <c r="BJ30" s="413"/>
      <c r="BK30" s="413"/>
      <c r="BL30" s="413"/>
      <c r="BM30" s="413"/>
      <c r="BN30" s="413"/>
      <c r="BO30" s="413"/>
      <c r="BP30" s="413"/>
      <c r="BQ30" s="414"/>
      <c r="BR30" s="342" t="s">
        <v>240</v>
      </c>
      <c r="BS30" s="413"/>
      <c r="BT30" s="413"/>
      <c r="BU30" s="413"/>
      <c r="BV30" s="413"/>
      <c r="BW30" s="413"/>
      <c r="BX30" s="413"/>
      <c r="BY30" s="413"/>
      <c r="BZ30" s="413"/>
      <c r="CA30" s="413"/>
      <c r="CB30" s="414"/>
      <c r="CD30" s="415"/>
      <c r="CE30" s="416"/>
      <c r="CF30" s="379" t="s">
        <v>241</v>
      </c>
      <c r="CG30" s="380"/>
      <c r="CH30" s="380"/>
      <c r="CI30" s="380"/>
      <c r="CJ30" s="380"/>
      <c r="CK30" s="380"/>
      <c r="CL30" s="380"/>
      <c r="CM30" s="380"/>
      <c r="CN30" s="380"/>
      <c r="CO30" s="380"/>
      <c r="CP30" s="380"/>
      <c r="CQ30" s="381"/>
      <c r="CR30" s="360">
        <v>31759797</v>
      </c>
      <c r="CS30" s="361"/>
      <c r="CT30" s="361"/>
      <c r="CU30" s="361"/>
      <c r="CV30" s="361"/>
      <c r="CW30" s="361"/>
      <c r="CX30" s="361"/>
      <c r="CY30" s="362"/>
      <c r="CZ30" s="370">
        <v>7.6</v>
      </c>
      <c r="DA30" s="404"/>
      <c r="DB30" s="404"/>
      <c r="DC30" s="405"/>
      <c r="DD30" s="377">
        <v>30029225</v>
      </c>
      <c r="DE30" s="361"/>
      <c r="DF30" s="361"/>
      <c r="DG30" s="361"/>
      <c r="DH30" s="361"/>
      <c r="DI30" s="361"/>
      <c r="DJ30" s="361"/>
      <c r="DK30" s="362"/>
      <c r="DL30" s="377">
        <v>30029225</v>
      </c>
      <c r="DM30" s="361"/>
      <c r="DN30" s="361"/>
      <c r="DO30" s="361"/>
      <c r="DP30" s="361"/>
      <c r="DQ30" s="361"/>
      <c r="DR30" s="361"/>
      <c r="DS30" s="361"/>
      <c r="DT30" s="361"/>
      <c r="DU30" s="361"/>
      <c r="DV30" s="362"/>
      <c r="DW30" s="370">
        <v>14.3</v>
      </c>
      <c r="DX30" s="404"/>
      <c r="DY30" s="404"/>
      <c r="DZ30" s="404"/>
      <c r="EA30" s="404"/>
      <c r="EB30" s="404"/>
      <c r="EC30" s="406"/>
    </row>
    <row r="31" spans="2:133" ht="11.25" customHeight="1" x14ac:dyDescent="0.2">
      <c r="B31" s="367" t="s">
        <v>242</v>
      </c>
      <c r="C31" s="368"/>
      <c r="D31" s="368"/>
      <c r="E31" s="368"/>
      <c r="F31" s="368"/>
      <c r="G31" s="368"/>
      <c r="H31" s="368"/>
      <c r="I31" s="368"/>
      <c r="J31" s="368"/>
      <c r="K31" s="368"/>
      <c r="L31" s="368"/>
      <c r="M31" s="368"/>
      <c r="N31" s="368"/>
      <c r="O31" s="368"/>
      <c r="P31" s="368"/>
      <c r="Q31" s="369"/>
      <c r="R31" s="360">
        <v>2813415</v>
      </c>
      <c r="S31" s="361"/>
      <c r="T31" s="361"/>
      <c r="U31" s="361"/>
      <c r="V31" s="361"/>
      <c r="W31" s="361"/>
      <c r="X31" s="361"/>
      <c r="Y31" s="362"/>
      <c r="Z31" s="363">
        <v>0.7</v>
      </c>
      <c r="AA31" s="363"/>
      <c r="AB31" s="363"/>
      <c r="AC31" s="363"/>
      <c r="AD31" s="364">
        <v>89613</v>
      </c>
      <c r="AE31" s="364"/>
      <c r="AF31" s="364"/>
      <c r="AG31" s="364"/>
      <c r="AH31" s="364"/>
      <c r="AI31" s="364"/>
      <c r="AJ31" s="364"/>
      <c r="AK31" s="364"/>
      <c r="AL31" s="370">
        <v>0</v>
      </c>
      <c r="AM31" s="371"/>
      <c r="AN31" s="371"/>
      <c r="AO31" s="372"/>
      <c r="AP31" s="417" t="s">
        <v>243</v>
      </c>
      <c r="AQ31" s="418"/>
      <c r="AR31" s="418"/>
      <c r="AS31" s="418"/>
      <c r="AT31" s="419" t="s">
        <v>244</v>
      </c>
      <c r="AU31" s="420"/>
      <c r="AV31" s="420"/>
      <c r="AW31" s="420"/>
      <c r="AX31" s="349" t="s">
        <v>120</v>
      </c>
      <c r="AY31" s="350"/>
      <c r="AZ31" s="350"/>
      <c r="BA31" s="350"/>
      <c r="BB31" s="350"/>
      <c r="BC31" s="350"/>
      <c r="BD31" s="350"/>
      <c r="BE31" s="350"/>
      <c r="BF31" s="351"/>
      <c r="BG31" s="421">
        <v>99.2</v>
      </c>
      <c r="BH31" s="422"/>
      <c r="BI31" s="422"/>
      <c r="BJ31" s="422"/>
      <c r="BK31" s="422"/>
      <c r="BL31" s="422"/>
      <c r="BM31" s="358">
        <v>98.2</v>
      </c>
      <c r="BN31" s="422"/>
      <c r="BO31" s="422"/>
      <c r="BP31" s="422"/>
      <c r="BQ31" s="423"/>
      <c r="BR31" s="421">
        <v>98.5</v>
      </c>
      <c r="BS31" s="422"/>
      <c r="BT31" s="422"/>
      <c r="BU31" s="422"/>
      <c r="BV31" s="422"/>
      <c r="BW31" s="422"/>
      <c r="BX31" s="358">
        <v>97.2</v>
      </c>
      <c r="BY31" s="422"/>
      <c r="BZ31" s="422"/>
      <c r="CA31" s="422"/>
      <c r="CB31" s="423"/>
      <c r="CD31" s="415"/>
      <c r="CE31" s="416"/>
      <c r="CF31" s="379" t="s">
        <v>245</v>
      </c>
      <c r="CG31" s="380"/>
      <c r="CH31" s="380"/>
      <c r="CI31" s="380"/>
      <c r="CJ31" s="380"/>
      <c r="CK31" s="380"/>
      <c r="CL31" s="380"/>
      <c r="CM31" s="380"/>
      <c r="CN31" s="380"/>
      <c r="CO31" s="380"/>
      <c r="CP31" s="380"/>
      <c r="CQ31" s="381"/>
      <c r="CR31" s="360">
        <v>1934669</v>
      </c>
      <c r="CS31" s="402"/>
      <c r="CT31" s="402"/>
      <c r="CU31" s="402"/>
      <c r="CV31" s="402"/>
      <c r="CW31" s="402"/>
      <c r="CX31" s="402"/>
      <c r="CY31" s="403"/>
      <c r="CZ31" s="370">
        <v>0.5</v>
      </c>
      <c r="DA31" s="404"/>
      <c r="DB31" s="404"/>
      <c r="DC31" s="405"/>
      <c r="DD31" s="377">
        <v>1934669</v>
      </c>
      <c r="DE31" s="402"/>
      <c r="DF31" s="402"/>
      <c r="DG31" s="402"/>
      <c r="DH31" s="402"/>
      <c r="DI31" s="402"/>
      <c r="DJ31" s="402"/>
      <c r="DK31" s="403"/>
      <c r="DL31" s="377">
        <v>1934669</v>
      </c>
      <c r="DM31" s="402"/>
      <c r="DN31" s="402"/>
      <c r="DO31" s="402"/>
      <c r="DP31" s="402"/>
      <c r="DQ31" s="402"/>
      <c r="DR31" s="402"/>
      <c r="DS31" s="402"/>
      <c r="DT31" s="402"/>
      <c r="DU31" s="402"/>
      <c r="DV31" s="403"/>
      <c r="DW31" s="370">
        <v>0.9</v>
      </c>
      <c r="DX31" s="404"/>
      <c r="DY31" s="404"/>
      <c r="DZ31" s="404"/>
      <c r="EA31" s="404"/>
      <c r="EB31" s="404"/>
      <c r="EC31" s="406"/>
    </row>
    <row r="32" spans="2:133" ht="11.25" customHeight="1" x14ac:dyDescent="0.2">
      <c r="B32" s="367" t="s">
        <v>246</v>
      </c>
      <c r="C32" s="368"/>
      <c r="D32" s="368"/>
      <c r="E32" s="368"/>
      <c r="F32" s="368"/>
      <c r="G32" s="368"/>
      <c r="H32" s="368"/>
      <c r="I32" s="368"/>
      <c r="J32" s="368"/>
      <c r="K32" s="368"/>
      <c r="L32" s="368"/>
      <c r="M32" s="368"/>
      <c r="N32" s="368"/>
      <c r="O32" s="368"/>
      <c r="P32" s="368"/>
      <c r="Q32" s="369"/>
      <c r="R32" s="360">
        <v>119516750</v>
      </c>
      <c r="S32" s="361"/>
      <c r="T32" s="361"/>
      <c r="U32" s="361"/>
      <c r="V32" s="361"/>
      <c r="W32" s="361"/>
      <c r="X32" s="361"/>
      <c r="Y32" s="362"/>
      <c r="Z32" s="363">
        <v>27.8</v>
      </c>
      <c r="AA32" s="363"/>
      <c r="AB32" s="363"/>
      <c r="AC32" s="363"/>
      <c r="AD32" s="364" t="s">
        <v>64</v>
      </c>
      <c r="AE32" s="364"/>
      <c r="AF32" s="364"/>
      <c r="AG32" s="364"/>
      <c r="AH32" s="364"/>
      <c r="AI32" s="364"/>
      <c r="AJ32" s="364"/>
      <c r="AK32" s="364"/>
      <c r="AL32" s="370" t="s">
        <v>64</v>
      </c>
      <c r="AM32" s="371"/>
      <c r="AN32" s="371"/>
      <c r="AO32" s="372"/>
      <c r="AP32" s="424"/>
      <c r="AQ32" s="425"/>
      <c r="AR32" s="425"/>
      <c r="AS32" s="425"/>
      <c r="AT32" s="426"/>
      <c r="AU32" s="366" t="s">
        <v>247</v>
      </c>
      <c r="AV32" s="366"/>
      <c r="AW32" s="366"/>
      <c r="AX32" s="367" t="s">
        <v>248</v>
      </c>
      <c r="AY32" s="368"/>
      <c r="AZ32" s="368"/>
      <c r="BA32" s="368"/>
      <c r="BB32" s="368"/>
      <c r="BC32" s="368"/>
      <c r="BD32" s="368"/>
      <c r="BE32" s="368"/>
      <c r="BF32" s="369"/>
      <c r="BG32" s="427">
        <v>99.1</v>
      </c>
      <c r="BH32" s="402"/>
      <c r="BI32" s="402"/>
      <c r="BJ32" s="402"/>
      <c r="BK32" s="402"/>
      <c r="BL32" s="402"/>
      <c r="BM32" s="371">
        <v>97.9</v>
      </c>
      <c r="BN32" s="428"/>
      <c r="BO32" s="428"/>
      <c r="BP32" s="428"/>
      <c r="BQ32" s="429"/>
      <c r="BR32" s="427">
        <v>98.9</v>
      </c>
      <c r="BS32" s="402"/>
      <c r="BT32" s="402"/>
      <c r="BU32" s="402"/>
      <c r="BV32" s="402"/>
      <c r="BW32" s="402"/>
      <c r="BX32" s="371">
        <v>97.5</v>
      </c>
      <c r="BY32" s="428"/>
      <c r="BZ32" s="428"/>
      <c r="CA32" s="428"/>
      <c r="CB32" s="429"/>
      <c r="CD32" s="430"/>
      <c r="CE32" s="431"/>
      <c r="CF32" s="379" t="s">
        <v>249</v>
      </c>
      <c r="CG32" s="380"/>
      <c r="CH32" s="380"/>
      <c r="CI32" s="380"/>
      <c r="CJ32" s="380"/>
      <c r="CK32" s="380"/>
      <c r="CL32" s="380"/>
      <c r="CM32" s="380"/>
      <c r="CN32" s="380"/>
      <c r="CO32" s="380"/>
      <c r="CP32" s="380"/>
      <c r="CQ32" s="381"/>
      <c r="CR32" s="360">
        <v>136</v>
      </c>
      <c r="CS32" s="361"/>
      <c r="CT32" s="361"/>
      <c r="CU32" s="361"/>
      <c r="CV32" s="361"/>
      <c r="CW32" s="361"/>
      <c r="CX32" s="361"/>
      <c r="CY32" s="362"/>
      <c r="CZ32" s="370">
        <v>0</v>
      </c>
      <c r="DA32" s="404"/>
      <c r="DB32" s="404"/>
      <c r="DC32" s="405"/>
      <c r="DD32" s="377">
        <v>136</v>
      </c>
      <c r="DE32" s="361"/>
      <c r="DF32" s="361"/>
      <c r="DG32" s="361"/>
      <c r="DH32" s="361"/>
      <c r="DI32" s="361"/>
      <c r="DJ32" s="361"/>
      <c r="DK32" s="362"/>
      <c r="DL32" s="377">
        <v>136</v>
      </c>
      <c r="DM32" s="361"/>
      <c r="DN32" s="361"/>
      <c r="DO32" s="361"/>
      <c r="DP32" s="361"/>
      <c r="DQ32" s="361"/>
      <c r="DR32" s="361"/>
      <c r="DS32" s="361"/>
      <c r="DT32" s="361"/>
      <c r="DU32" s="361"/>
      <c r="DV32" s="362"/>
      <c r="DW32" s="370">
        <v>0</v>
      </c>
      <c r="DX32" s="404"/>
      <c r="DY32" s="404"/>
      <c r="DZ32" s="404"/>
      <c r="EA32" s="404"/>
      <c r="EB32" s="404"/>
      <c r="EC32" s="406"/>
    </row>
    <row r="33" spans="2:133" ht="11.25" customHeight="1" x14ac:dyDescent="0.2">
      <c r="B33" s="395" t="s">
        <v>250</v>
      </c>
      <c r="C33" s="396"/>
      <c r="D33" s="396"/>
      <c r="E33" s="396"/>
      <c r="F33" s="396"/>
      <c r="G33" s="396"/>
      <c r="H33" s="396"/>
      <c r="I33" s="396"/>
      <c r="J33" s="396"/>
      <c r="K33" s="396"/>
      <c r="L33" s="396"/>
      <c r="M33" s="396"/>
      <c r="N33" s="396"/>
      <c r="O33" s="396"/>
      <c r="P33" s="396"/>
      <c r="Q33" s="397"/>
      <c r="R33" s="360">
        <v>4505</v>
      </c>
      <c r="S33" s="361"/>
      <c r="T33" s="361"/>
      <c r="U33" s="361"/>
      <c r="V33" s="361"/>
      <c r="W33" s="361"/>
      <c r="X33" s="361"/>
      <c r="Y33" s="362"/>
      <c r="Z33" s="363">
        <v>0</v>
      </c>
      <c r="AA33" s="363"/>
      <c r="AB33" s="363"/>
      <c r="AC33" s="363"/>
      <c r="AD33" s="364">
        <v>4505</v>
      </c>
      <c r="AE33" s="364"/>
      <c r="AF33" s="364"/>
      <c r="AG33" s="364"/>
      <c r="AH33" s="364"/>
      <c r="AI33" s="364"/>
      <c r="AJ33" s="364"/>
      <c r="AK33" s="364"/>
      <c r="AL33" s="370">
        <v>0</v>
      </c>
      <c r="AM33" s="371"/>
      <c r="AN33" s="371"/>
      <c r="AO33" s="372"/>
      <c r="AP33" s="432"/>
      <c r="AQ33" s="433"/>
      <c r="AR33" s="433"/>
      <c r="AS33" s="433"/>
      <c r="AT33" s="434"/>
      <c r="AU33" s="435"/>
      <c r="AV33" s="435"/>
      <c r="AW33" s="435"/>
      <c r="AX33" s="408" t="s">
        <v>251</v>
      </c>
      <c r="AY33" s="409"/>
      <c r="AZ33" s="409"/>
      <c r="BA33" s="409"/>
      <c r="BB33" s="409"/>
      <c r="BC33" s="409"/>
      <c r="BD33" s="409"/>
      <c r="BE33" s="409"/>
      <c r="BF33" s="410"/>
      <c r="BG33" s="436">
        <v>99.3</v>
      </c>
      <c r="BH33" s="437"/>
      <c r="BI33" s="437"/>
      <c r="BJ33" s="437"/>
      <c r="BK33" s="437"/>
      <c r="BL33" s="437"/>
      <c r="BM33" s="438">
        <v>98.3</v>
      </c>
      <c r="BN33" s="437"/>
      <c r="BO33" s="437"/>
      <c r="BP33" s="437"/>
      <c r="BQ33" s="439"/>
      <c r="BR33" s="436">
        <v>97.8</v>
      </c>
      <c r="BS33" s="437"/>
      <c r="BT33" s="437"/>
      <c r="BU33" s="437"/>
      <c r="BV33" s="437"/>
      <c r="BW33" s="437"/>
      <c r="BX33" s="438">
        <v>96.6</v>
      </c>
      <c r="BY33" s="437"/>
      <c r="BZ33" s="437"/>
      <c r="CA33" s="437"/>
      <c r="CB33" s="439"/>
      <c r="CD33" s="379" t="s">
        <v>252</v>
      </c>
      <c r="CE33" s="380"/>
      <c r="CF33" s="380"/>
      <c r="CG33" s="380"/>
      <c r="CH33" s="380"/>
      <c r="CI33" s="380"/>
      <c r="CJ33" s="380"/>
      <c r="CK33" s="380"/>
      <c r="CL33" s="380"/>
      <c r="CM33" s="380"/>
      <c r="CN33" s="380"/>
      <c r="CO33" s="380"/>
      <c r="CP33" s="380"/>
      <c r="CQ33" s="381"/>
      <c r="CR33" s="360">
        <v>118296087</v>
      </c>
      <c r="CS33" s="402"/>
      <c r="CT33" s="402"/>
      <c r="CU33" s="402"/>
      <c r="CV33" s="402"/>
      <c r="CW33" s="402"/>
      <c r="CX33" s="402"/>
      <c r="CY33" s="403"/>
      <c r="CZ33" s="370">
        <v>28.1</v>
      </c>
      <c r="DA33" s="404"/>
      <c r="DB33" s="404"/>
      <c r="DC33" s="405"/>
      <c r="DD33" s="377">
        <v>82268145</v>
      </c>
      <c r="DE33" s="402"/>
      <c r="DF33" s="402"/>
      <c r="DG33" s="402"/>
      <c r="DH33" s="402"/>
      <c r="DI33" s="402"/>
      <c r="DJ33" s="402"/>
      <c r="DK33" s="403"/>
      <c r="DL33" s="377">
        <v>54471129</v>
      </c>
      <c r="DM33" s="402"/>
      <c r="DN33" s="402"/>
      <c r="DO33" s="402"/>
      <c r="DP33" s="402"/>
      <c r="DQ33" s="402"/>
      <c r="DR33" s="402"/>
      <c r="DS33" s="402"/>
      <c r="DT33" s="402"/>
      <c r="DU33" s="402"/>
      <c r="DV33" s="403"/>
      <c r="DW33" s="370">
        <v>26</v>
      </c>
      <c r="DX33" s="404"/>
      <c r="DY33" s="404"/>
      <c r="DZ33" s="404"/>
      <c r="EA33" s="404"/>
      <c r="EB33" s="404"/>
      <c r="EC33" s="406"/>
    </row>
    <row r="34" spans="2:133" ht="11.25" customHeight="1" x14ac:dyDescent="0.2">
      <c r="B34" s="367" t="s">
        <v>253</v>
      </c>
      <c r="C34" s="368"/>
      <c r="D34" s="368"/>
      <c r="E34" s="368"/>
      <c r="F34" s="368"/>
      <c r="G34" s="368"/>
      <c r="H34" s="368"/>
      <c r="I34" s="368"/>
      <c r="J34" s="368"/>
      <c r="K34" s="368"/>
      <c r="L34" s="368"/>
      <c r="M34" s="368"/>
      <c r="N34" s="368"/>
      <c r="O34" s="368"/>
      <c r="P34" s="368"/>
      <c r="Q34" s="369"/>
      <c r="R34" s="360">
        <v>26942521</v>
      </c>
      <c r="S34" s="361"/>
      <c r="T34" s="361"/>
      <c r="U34" s="361"/>
      <c r="V34" s="361"/>
      <c r="W34" s="361"/>
      <c r="X34" s="361"/>
      <c r="Y34" s="362"/>
      <c r="Z34" s="363">
        <v>6.3</v>
      </c>
      <c r="AA34" s="363"/>
      <c r="AB34" s="363"/>
      <c r="AC34" s="363"/>
      <c r="AD34" s="364" t="s">
        <v>64</v>
      </c>
      <c r="AE34" s="364"/>
      <c r="AF34" s="364"/>
      <c r="AG34" s="364"/>
      <c r="AH34" s="364"/>
      <c r="AI34" s="364"/>
      <c r="AJ34" s="364"/>
      <c r="AK34" s="364"/>
      <c r="AL34" s="370" t="s">
        <v>64</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254</v>
      </c>
      <c r="CE34" s="380"/>
      <c r="CF34" s="380"/>
      <c r="CG34" s="380"/>
      <c r="CH34" s="380"/>
      <c r="CI34" s="380"/>
      <c r="CJ34" s="380"/>
      <c r="CK34" s="380"/>
      <c r="CL34" s="380"/>
      <c r="CM34" s="380"/>
      <c r="CN34" s="380"/>
      <c r="CO34" s="380"/>
      <c r="CP34" s="380"/>
      <c r="CQ34" s="381"/>
      <c r="CR34" s="360">
        <v>50273250</v>
      </c>
      <c r="CS34" s="361"/>
      <c r="CT34" s="361"/>
      <c r="CU34" s="361"/>
      <c r="CV34" s="361"/>
      <c r="CW34" s="361"/>
      <c r="CX34" s="361"/>
      <c r="CY34" s="362"/>
      <c r="CZ34" s="370">
        <v>12</v>
      </c>
      <c r="DA34" s="404"/>
      <c r="DB34" s="404"/>
      <c r="DC34" s="405"/>
      <c r="DD34" s="377">
        <v>30967513</v>
      </c>
      <c r="DE34" s="361"/>
      <c r="DF34" s="361"/>
      <c r="DG34" s="361"/>
      <c r="DH34" s="361"/>
      <c r="DI34" s="361"/>
      <c r="DJ34" s="361"/>
      <c r="DK34" s="362"/>
      <c r="DL34" s="377">
        <v>21832256</v>
      </c>
      <c r="DM34" s="361"/>
      <c r="DN34" s="361"/>
      <c r="DO34" s="361"/>
      <c r="DP34" s="361"/>
      <c r="DQ34" s="361"/>
      <c r="DR34" s="361"/>
      <c r="DS34" s="361"/>
      <c r="DT34" s="361"/>
      <c r="DU34" s="361"/>
      <c r="DV34" s="362"/>
      <c r="DW34" s="370">
        <v>10.4</v>
      </c>
      <c r="DX34" s="404"/>
      <c r="DY34" s="404"/>
      <c r="DZ34" s="404"/>
      <c r="EA34" s="404"/>
      <c r="EB34" s="404"/>
      <c r="EC34" s="406"/>
    </row>
    <row r="35" spans="2:133" ht="11.25" customHeight="1" x14ac:dyDescent="0.2">
      <c r="B35" s="367" t="s">
        <v>255</v>
      </c>
      <c r="C35" s="368"/>
      <c r="D35" s="368"/>
      <c r="E35" s="368"/>
      <c r="F35" s="368"/>
      <c r="G35" s="368"/>
      <c r="H35" s="368"/>
      <c r="I35" s="368"/>
      <c r="J35" s="368"/>
      <c r="K35" s="368"/>
      <c r="L35" s="368"/>
      <c r="M35" s="368"/>
      <c r="N35" s="368"/>
      <c r="O35" s="368"/>
      <c r="P35" s="368"/>
      <c r="Q35" s="369"/>
      <c r="R35" s="360">
        <v>3783261</v>
      </c>
      <c r="S35" s="361"/>
      <c r="T35" s="361"/>
      <c r="U35" s="361"/>
      <c r="V35" s="361"/>
      <c r="W35" s="361"/>
      <c r="X35" s="361"/>
      <c r="Y35" s="362"/>
      <c r="Z35" s="363">
        <v>0.9</v>
      </c>
      <c r="AA35" s="363"/>
      <c r="AB35" s="363"/>
      <c r="AC35" s="363"/>
      <c r="AD35" s="364" t="s">
        <v>64</v>
      </c>
      <c r="AE35" s="364"/>
      <c r="AF35" s="364"/>
      <c r="AG35" s="364"/>
      <c r="AH35" s="364"/>
      <c r="AI35" s="364"/>
      <c r="AJ35" s="364"/>
      <c r="AK35" s="364"/>
      <c r="AL35" s="370" t="s">
        <v>64</v>
      </c>
      <c r="AM35" s="371"/>
      <c r="AN35" s="371"/>
      <c r="AO35" s="372"/>
      <c r="AP35" s="442"/>
      <c r="AQ35" s="342" t="s">
        <v>256</v>
      </c>
      <c r="AR35" s="343"/>
      <c r="AS35" s="343"/>
      <c r="AT35" s="343"/>
      <c r="AU35" s="343"/>
      <c r="AV35" s="343"/>
      <c r="AW35" s="343"/>
      <c r="AX35" s="343"/>
      <c r="AY35" s="343"/>
      <c r="AZ35" s="343"/>
      <c r="BA35" s="343"/>
      <c r="BB35" s="343"/>
      <c r="BC35" s="343"/>
      <c r="BD35" s="343"/>
      <c r="BE35" s="343"/>
      <c r="BF35" s="344"/>
      <c r="BG35" s="342" t="s">
        <v>257</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258</v>
      </c>
      <c r="CE35" s="380"/>
      <c r="CF35" s="380"/>
      <c r="CG35" s="380"/>
      <c r="CH35" s="380"/>
      <c r="CI35" s="380"/>
      <c r="CJ35" s="380"/>
      <c r="CK35" s="380"/>
      <c r="CL35" s="380"/>
      <c r="CM35" s="380"/>
      <c r="CN35" s="380"/>
      <c r="CO35" s="380"/>
      <c r="CP35" s="380"/>
      <c r="CQ35" s="381"/>
      <c r="CR35" s="360">
        <v>2964192</v>
      </c>
      <c r="CS35" s="402"/>
      <c r="CT35" s="402"/>
      <c r="CU35" s="402"/>
      <c r="CV35" s="402"/>
      <c r="CW35" s="402"/>
      <c r="CX35" s="402"/>
      <c r="CY35" s="403"/>
      <c r="CZ35" s="370">
        <v>0.7</v>
      </c>
      <c r="DA35" s="404"/>
      <c r="DB35" s="404"/>
      <c r="DC35" s="405"/>
      <c r="DD35" s="377">
        <v>2453992</v>
      </c>
      <c r="DE35" s="402"/>
      <c r="DF35" s="402"/>
      <c r="DG35" s="402"/>
      <c r="DH35" s="402"/>
      <c r="DI35" s="402"/>
      <c r="DJ35" s="402"/>
      <c r="DK35" s="403"/>
      <c r="DL35" s="377">
        <v>2453992</v>
      </c>
      <c r="DM35" s="402"/>
      <c r="DN35" s="402"/>
      <c r="DO35" s="402"/>
      <c r="DP35" s="402"/>
      <c r="DQ35" s="402"/>
      <c r="DR35" s="402"/>
      <c r="DS35" s="402"/>
      <c r="DT35" s="402"/>
      <c r="DU35" s="402"/>
      <c r="DV35" s="403"/>
      <c r="DW35" s="370">
        <v>1.2</v>
      </c>
      <c r="DX35" s="404"/>
      <c r="DY35" s="404"/>
      <c r="DZ35" s="404"/>
      <c r="EA35" s="404"/>
      <c r="EB35" s="404"/>
      <c r="EC35" s="406"/>
    </row>
    <row r="36" spans="2:133" ht="11.25" customHeight="1" x14ac:dyDescent="0.2">
      <c r="B36" s="367" t="s">
        <v>259</v>
      </c>
      <c r="C36" s="368"/>
      <c r="D36" s="368"/>
      <c r="E36" s="368"/>
      <c r="F36" s="368"/>
      <c r="G36" s="368"/>
      <c r="H36" s="368"/>
      <c r="I36" s="368"/>
      <c r="J36" s="368"/>
      <c r="K36" s="368"/>
      <c r="L36" s="368"/>
      <c r="M36" s="368"/>
      <c r="N36" s="368"/>
      <c r="O36" s="368"/>
      <c r="P36" s="368"/>
      <c r="Q36" s="369"/>
      <c r="R36" s="360">
        <v>638731</v>
      </c>
      <c r="S36" s="361"/>
      <c r="T36" s="361"/>
      <c r="U36" s="361"/>
      <c r="V36" s="361"/>
      <c r="W36" s="361"/>
      <c r="X36" s="361"/>
      <c r="Y36" s="362"/>
      <c r="Z36" s="363">
        <v>0.1</v>
      </c>
      <c r="AA36" s="363"/>
      <c r="AB36" s="363"/>
      <c r="AC36" s="363"/>
      <c r="AD36" s="364" t="s">
        <v>64</v>
      </c>
      <c r="AE36" s="364"/>
      <c r="AF36" s="364"/>
      <c r="AG36" s="364"/>
      <c r="AH36" s="364"/>
      <c r="AI36" s="364"/>
      <c r="AJ36" s="364"/>
      <c r="AK36" s="364"/>
      <c r="AL36" s="370" t="s">
        <v>64</v>
      </c>
      <c r="AM36" s="371"/>
      <c r="AN36" s="371"/>
      <c r="AO36" s="372"/>
      <c r="AP36" s="442"/>
      <c r="AQ36" s="443" t="s">
        <v>260</v>
      </c>
      <c r="AR36" s="444"/>
      <c r="AS36" s="444"/>
      <c r="AT36" s="444"/>
      <c r="AU36" s="444"/>
      <c r="AV36" s="444"/>
      <c r="AW36" s="444"/>
      <c r="AX36" s="444"/>
      <c r="AY36" s="445"/>
      <c r="AZ36" s="352">
        <v>37583648</v>
      </c>
      <c r="BA36" s="353"/>
      <c r="BB36" s="353"/>
      <c r="BC36" s="353"/>
      <c r="BD36" s="353"/>
      <c r="BE36" s="353"/>
      <c r="BF36" s="446"/>
      <c r="BG36" s="373" t="s">
        <v>261</v>
      </c>
      <c r="BH36" s="374"/>
      <c r="BI36" s="374"/>
      <c r="BJ36" s="374"/>
      <c r="BK36" s="374"/>
      <c r="BL36" s="374"/>
      <c r="BM36" s="374"/>
      <c r="BN36" s="374"/>
      <c r="BO36" s="374"/>
      <c r="BP36" s="374"/>
      <c r="BQ36" s="374"/>
      <c r="BR36" s="374"/>
      <c r="BS36" s="374"/>
      <c r="BT36" s="374"/>
      <c r="BU36" s="375"/>
      <c r="BV36" s="352">
        <v>1468331</v>
      </c>
      <c r="BW36" s="353"/>
      <c r="BX36" s="353"/>
      <c r="BY36" s="353"/>
      <c r="BZ36" s="353"/>
      <c r="CA36" s="353"/>
      <c r="CB36" s="446"/>
      <c r="CD36" s="379" t="s">
        <v>262</v>
      </c>
      <c r="CE36" s="380"/>
      <c r="CF36" s="380"/>
      <c r="CG36" s="380"/>
      <c r="CH36" s="380"/>
      <c r="CI36" s="380"/>
      <c r="CJ36" s="380"/>
      <c r="CK36" s="380"/>
      <c r="CL36" s="380"/>
      <c r="CM36" s="380"/>
      <c r="CN36" s="380"/>
      <c r="CO36" s="380"/>
      <c r="CP36" s="380"/>
      <c r="CQ36" s="381"/>
      <c r="CR36" s="360">
        <v>23406422</v>
      </c>
      <c r="CS36" s="361"/>
      <c r="CT36" s="361"/>
      <c r="CU36" s="361"/>
      <c r="CV36" s="361"/>
      <c r="CW36" s="361"/>
      <c r="CX36" s="361"/>
      <c r="CY36" s="362"/>
      <c r="CZ36" s="370">
        <v>5.6</v>
      </c>
      <c r="DA36" s="404"/>
      <c r="DB36" s="404"/>
      <c r="DC36" s="405"/>
      <c r="DD36" s="377">
        <v>17801787</v>
      </c>
      <c r="DE36" s="361"/>
      <c r="DF36" s="361"/>
      <c r="DG36" s="361"/>
      <c r="DH36" s="361"/>
      <c r="DI36" s="361"/>
      <c r="DJ36" s="361"/>
      <c r="DK36" s="362"/>
      <c r="DL36" s="377">
        <v>9513013</v>
      </c>
      <c r="DM36" s="361"/>
      <c r="DN36" s="361"/>
      <c r="DO36" s="361"/>
      <c r="DP36" s="361"/>
      <c r="DQ36" s="361"/>
      <c r="DR36" s="361"/>
      <c r="DS36" s="361"/>
      <c r="DT36" s="361"/>
      <c r="DU36" s="361"/>
      <c r="DV36" s="362"/>
      <c r="DW36" s="370">
        <v>4.5</v>
      </c>
      <c r="DX36" s="404"/>
      <c r="DY36" s="404"/>
      <c r="DZ36" s="404"/>
      <c r="EA36" s="404"/>
      <c r="EB36" s="404"/>
      <c r="EC36" s="406"/>
    </row>
    <row r="37" spans="2:133" ht="11.25" customHeight="1" x14ac:dyDescent="0.2">
      <c r="B37" s="367" t="s">
        <v>263</v>
      </c>
      <c r="C37" s="368"/>
      <c r="D37" s="368"/>
      <c r="E37" s="368"/>
      <c r="F37" s="368"/>
      <c r="G37" s="368"/>
      <c r="H37" s="368"/>
      <c r="I37" s="368"/>
      <c r="J37" s="368"/>
      <c r="K37" s="368"/>
      <c r="L37" s="368"/>
      <c r="M37" s="368"/>
      <c r="N37" s="368"/>
      <c r="O37" s="368"/>
      <c r="P37" s="368"/>
      <c r="Q37" s="369"/>
      <c r="R37" s="360">
        <v>5626649</v>
      </c>
      <c r="S37" s="361"/>
      <c r="T37" s="361"/>
      <c r="U37" s="361"/>
      <c r="V37" s="361"/>
      <c r="W37" s="361"/>
      <c r="X37" s="361"/>
      <c r="Y37" s="362"/>
      <c r="Z37" s="363">
        <v>1.3</v>
      </c>
      <c r="AA37" s="363"/>
      <c r="AB37" s="363"/>
      <c r="AC37" s="363"/>
      <c r="AD37" s="364" t="s">
        <v>64</v>
      </c>
      <c r="AE37" s="364"/>
      <c r="AF37" s="364"/>
      <c r="AG37" s="364"/>
      <c r="AH37" s="364"/>
      <c r="AI37" s="364"/>
      <c r="AJ37" s="364"/>
      <c r="AK37" s="364"/>
      <c r="AL37" s="370" t="s">
        <v>64</v>
      </c>
      <c r="AM37" s="371"/>
      <c r="AN37" s="371"/>
      <c r="AO37" s="372"/>
      <c r="AQ37" s="447" t="s">
        <v>264</v>
      </c>
      <c r="AR37" s="448"/>
      <c r="AS37" s="448"/>
      <c r="AT37" s="448"/>
      <c r="AU37" s="448"/>
      <c r="AV37" s="448"/>
      <c r="AW37" s="448"/>
      <c r="AX37" s="448"/>
      <c r="AY37" s="449"/>
      <c r="AZ37" s="360">
        <v>6049988</v>
      </c>
      <c r="BA37" s="361"/>
      <c r="BB37" s="361"/>
      <c r="BC37" s="361"/>
      <c r="BD37" s="402"/>
      <c r="BE37" s="402"/>
      <c r="BF37" s="429"/>
      <c r="BG37" s="379" t="s">
        <v>265</v>
      </c>
      <c r="BH37" s="380"/>
      <c r="BI37" s="380"/>
      <c r="BJ37" s="380"/>
      <c r="BK37" s="380"/>
      <c r="BL37" s="380"/>
      <c r="BM37" s="380"/>
      <c r="BN37" s="380"/>
      <c r="BO37" s="380"/>
      <c r="BP37" s="380"/>
      <c r="BQ37" s="380"/>
      <c r="BR37" s="380"/>
      <c r="BS37" s="380"/>
      <c r="BT37" s="380"/>
      <c r="BU37" s="381"/>
      <c r="BV37" s="360">
        <v>-776039</v>
      </c>
      <c r="BW37" s="361"/>
      <c r="BX37" s="361"/>
      <c r="BY37" s="361"/>
      <c r="BZ37" s="361"/>
      <c r="CA37" s="361"/>
      <c r="CB37" s="378"/>
      <c r="CD37" s="379" t="s">
        <v>266</v>
      </c>
      <c r="CE37" s="380"/>
      <c r="CF37" s="380"/>
      <c r="CG37" s="380"/>
      <c r="CH37" s="380"/>
      <c r="CI37" s="380"/>
      <c r="CJ37" s="380"/>
      <c r="CK37" s="380"/>
      <c r="CL37" s="380"/>
      <c r="CM37" s="380"/>
      <c r="CN37" s="380"/>
      <c r="CO37" s="380"/>
      <c r="CP37" s="380"/>
      <c r="CQ37" s="381"/>
      <c r="CR37" s="360">
        <v>226544</v>
      </c>
      <c r="CS37" s="402"/>
      <c r="CT37" s="402"/>
      <c r="CU37" s="402"/>
      <c r="CV37" s="402"/>
      <c r="CW37" s="402"/>
      <c r="CX37" s="402"/>
      <c r="CY37" s="403"/>
      <c r="CZ37" s="370">
        <v>0.1</v>
      </c>
      <c r="DA37" s="404"/>
      <c r="DB37" s="404"/>
      <c r="DC37" s="405"/>
      <c r="DD37" s="377">
        <v>179244</v>
      </c>
      <c r="DE37" s="402"/>
      <c r="DF37" s="402"/>
      <c r="DG37" s="402"/>
      <c r="DH37" s="402"/>
      <c r="DI37" s="402"/>
      <c r="DJ37" s="402"/>
      <c r="DK37" s="403"/>
      <c r="DL37" s="377">
        <v>179244</v>
      </c>
      <c r="DM37" s="402"/>
      <c r="DN37" s="402"/>
      <c r="DO37" s="402"/>
      <c r="DP37" s="402"/>
      <c r="DQ37" s="402"/>
      <c r="DR37" s="402"/>
      <c r="DS37" s="402"/>
      <c r="DT37" s="402"/>
      <c r="DU37" s="402"/>
      <c r="DV37" s="403"/>
      <c r="DW37" s="370">
        <v>0.1</v>
      </c>
      <c r="DX37" s="404"/>
      <c r="DY37" s="404"/>
      <c r="DZ37" s="404"/>
      <c r="EA37" s="404"/>
      <c r="EB37" s="404"/>
      <c r="EC37" s="406"/>
    </row>
    <row r="38" spans="2:133" ht="11.25" customHeight="1" x14ac:dyDescent="0.2">
      <c r="B38" s="367" t="s">
        <v>267</v>
      </c>
      <c r="C38" s="368"/>
      <c r="D38" s="368"/>
      <c r="E38" s="368"/>
      <c r="F38" s="368"/>
      <c r="G38" s="368"/>
      <c r="H38" s="368"/>
      <c r="I38" s="368"/>
      <c r="J38" s="368"/>
      <c r="K38" s="368"/>
      <c r="L38" s="368"/>
      <c r="M38" s="368"/>
      <c r="N38" s="368"/>
      <c r="O38" s="368"/>
      <c r="P38" s="368"/>
      <c r="Q38" s="369"/>
      <c r="R38" s="360">
        <v>10951339</v>
      </c>
      <c r="S38" s="361"/>
      <c r="T38" s="361"/>
      <c r="U38" s="361"/>
      <c r="V38" s="361"/>
      <c r="W38" s="361"/>
      <c r="X38" s="361"/>
      <c r="Y38" s="362"/>
      <c r="Z38" s="363">
        <v>2.5</v>
      </c>
      <c r="AA38" s="363"/>
      <c r="AB38" s="363"/>
      <c r="AC38" s="363"/>
      <c r="AD38" s="364" t="s">
        <v>64</v>
      </c>
      <c r="AE38" s="364"/>
      <c r="AF38" s="364"/>
      <c r="AG38" s="364"/>
      <c r="AH38" s="364"/>
      <c r="AI38" s="364"/>
      <c r="AJ38" s="364"/>
      <c r="AK38" s="364"/>
      <c r="AL38" s="370" t="s">
        <v>64</v>
      </c>
      <c r="AM38" s="371"/>
      <c r="AN38" s="371"/>
      <c r="AO38" s="372"/>
      <c r="AQ38" s="447" t="s">
        <v>268</v>
      </c>
      <c r="AR38" s="448"/>
      <c r="AS38" s="448"/>
      <c r="AT38" s="448"/>
      <c r="AU38" s="448"/>
      <c r="AV38" s="448"/>
      <c r="AW38" s="448"/>
      <c r="AX38" s="448"/>
      <c r="AY38" s="449"/>
      <c r="AZ38" s="360">
        <v>1521232</v>
      </c>
      <c r="BA38" s="361"/>
      <c r="BB38" s="361"/>
      <c r="BC38" s="361"/>
      <c r="BD38" s="402"/>
      <c r="BE38" s="402"/>
      <c r="BF38" s="429"/>
      <c r="BG38" s="379" t="s">
        <v>269</v>
      </c>
      <c r="BH38" s="380"/>
      <c r="BI38" s="380"/>
      <c r="BJ38" s="380"/>
      <c r="BK38" s="380"/>
      <c r="BL38" s="380"/>
      <c r="BM38" s="380"/>
      <c r="BN38" s="380"/>
      <c r="BO38" s="380"/>
      <c r="BP38" s="380"/>
      <c r="BQ38" s="380"/>
      <c r="BR38" s="380"/>
      <c r="BS38" s="380"/>
      <c r="BT38" s="380"/>
      <c r="BU38" s="381"/>
      <c r="BV38" s="360">
        <v>94306</v>
      </c>
      <c r="BW38" s="361"/>
      <c r="BX38" s="361"/>
      <c r="BY38" s="361"/>
      <c r="BZ38" s="361"/>
      <c r="CA38" s="361"/>
      <c r="CB38" s="378"/>
      <c r="CD38" s="379" t="s">
        <v>270</v>
      </c>
      <c r="CE38" s="380"/>
      <c r="CF38" s="380"/>
      <c r="CG38" s="380"/>
      <c r="CH38" s="380"/>
      <c r="CI38" s="380"/>
      <c r="CJ38" s="380"/>
      <c r="CK38" s="380"/>
      <c r="CL38" s="380"/>
      <c r="CM38" s="380"/>
      <c r="CN38" s="380"/>
      <c r="CO38" s="380"/>
      <c r="CP38" s="380"/>
      <c r="CQ38" s="381"/>
      <c r="CR38" s="360">
        <v>29475964</v>
      </c>
      <c r="CS38" s="361"/>
      <c r="CT38" s="361"/>
      <c r="CU38" s="361"/>
      <c r="CV38" s="361"/>
      <c r="CW38" s="361"/>
      <c r="CX38" s="361"/>
      <c r="CY38" s="362"/>
      <c r="CZ38" s="370">
        <v>7</v>
      </c>
      <c r="DA38" s="404"/>
      <c r="DB38" s="404"/>
      <c r="DC38" s="405"/>
      <c r="DD38" s="377">
        <v>23379764</v>
      </c>
      <c r="DE38" s="361"/>
      <c r="DF38" s="361"/>
      <c r="DG38" s="361"/>
      <c r="DH38" s="361"/>
      <c r="DI38" s="361"/>
      <c r="DJ38" s="361"/>
      <c r="DK38" s="362"/>
      <c r="DL38" s="377">
        <v>20671868</v>
      </c>
      <c r="DM38" s="361"/>
      <c r="DN38" s="361"/>
      <c r="DO38" s="361"/>
      <c r="DP38" s="361"/>
      <c r="DQ38" s="361"/>
      <c r="DR38" s="361"/>
      <c r="DS38" s="361"/>
      <c r="DT38" s="361"/>
      <c r="DU38" s="361"/>
      <c r="DV38" s="362"/>
      <c r="DW38" s="370">
        <v>9.9</v>
      </c>
      <c r="DX38" s="404"/>
      <c r="DY38" s="404"/>
      <c r="DZ38" s="404"/>
      <c r="EA38" s="404"/>
      <c r="EB38" s="404"/>
      <c r="EC38" s="406"/>
    </row>
    <row r="39" spans="2:133" ht="11.25" customHeight="1" x14ac:dyDescent="0.2">
      <c r="B39" s="367" t="s">
        <v>271</v>
      </c>
      <c r="C39" s="368"/>
      <c r="D39" s="368"/>
      <c r="E39" s="368"/>
      <c r="F39" s="368"/>
      <c r="G39" s="368"/>
      <c r="H39" s="368"/>
      <c r="I39" s="368"/>
      <c r="J39" s="368"/>
      <c r="K39" s="368"/>
      <c r="L39" s="368"/>
      <c r="M39" s="368"/>
      <c r="N39" s="368"/>
      <c r="O39" s="368"/>
      <c r="P39" s="368"/>
      <c r="Q39" s="369"/>
      <c r="R39" s="360">
        <v>8702965</v>
      </c>
      <c r="S39" s="361"/>
      <c r="T39" s="361"/>
      <c r="U39" s="361"/>
      <c r="V39" s="361"/>
      <c r="W39" s="361"/>
      <c r="X39" s="361"/>
      <c r="Y39" s="362"/>
      <c r="Z39" s="363">
        <v>2</v>
      </c>
      <c r="AA39" s="363"/>
      <c r="AB39" s="363"/>
      <c r="AC39" s="363"/>
      <c r="AD39" s="364">
        <v>277</v>
      </c>
      <c r="AE39" s="364"/>
      <c r="AF39" s="364"/>
      <c r="AG39" s="364"/>
      <c r="AH39" s="364"/>
      <c r="AI39" s="364"/>
      <c r="AJ39" s="364"/>
      <c r="AK39" s="364"/>
      <c r="AL39" s="370">
        <v>0</v>
      </c>
      <c r="AM39" s="371"/>
      <c r="AN39" s="371"/>
      <c r="AO39" s="372"/>
      <c r="AQ39" s="447" t="s">
        <v>272</v>
      </c>
      <c r="AR39" s="448"/>
      <c r="AS39" s="448"/>
      <c r="AT39" s="448"/>
      <c r="AU39" s="448"/>
      <c r="AV39" s="448"/>
      <c r="AW39" s="448"/>
      <c r="AX39" s="448"/>
      <c r="AY39" s="449"/>
      <c r="AZ39" s="360">
        <v>707500</v>
      </c>
      <c r="BA39" s="361"/>
      <c r="BB39" s="361"/>
      <c r="BC39" s="361"/>
      <c r="BD39" s="402"/>
      <c r="BE39" s="402"/>
      <c r="BF39" s="429"/>
      <c r="BG39" s="379" t="s">
        <v>273</v>
      </c>
      <c r="BH39" s="380"/>
      <c r="BI39" s="380"/>
      <c r="BJ39" s="380"/>
      <c r="BK39" s="380"/>
      <c r="BL39" s="380"/>
      <c r="BM39" s="380"/>
      <c r="BN39" s="380"/>
      <c r="BO39" s="380"/>
      <c r="BP39" s="380"/>
      <c r="BQ39" s="380"/>
      <c r="BR39" s="380"/>
      <c r="BS39" s="380"/>
      <c r="BT39" s="380"/>
      <c r="BU39" s="381"/>
      <c r="BV39" s="360">
        <v>144363</v>
      </c>
      <c r="BW39" s="361"/>
      <c r="BX39" s="361"/>
      <c r="BY39" s="361"/>
      <c r="BZ39" s="361"/>
      <c r="CA39" s="361"/>
      <c r="CB39" s="378"/>
      <c r="CD39" s="379" t="s">
        <v>274</v>
      </c>
      <c r="CE39" s="380"/>
      <c r="CF39" s="380"/>
      <c r="CG39" s="380"/>
      <c r="CH39" s="380"/>
      <c r="CI39" s="380"/>
      <c r="CJ39" s="380"/>
      <c r="CK39" s="380"/>
      <c r="CL39" s="380"/>
      <c r="CM39" s="380"/>
      <c r="CN39" s="380"/>
      <c r="CO39" s="380"/>
      <c r="CP39" s="380"/>
      <c r="CQ39" s="381"/>
      <c r="CR39" s="360">
        <v>6512911</v>
      </c>
      <c r="CS39" s="402"/>
      <c r="CT39" s="402"/>
      <c r="CU39" s="402"/>
      <c r="CV39" s="402"/>
      <c r="CW39" s="402"/>
      <c r="CX39" s="402"/>
      <c r="CY39" s="403"/>
      <c r="CZ39" s="370">
        <v>1.5</v>
      </c>
      <c r="DA39" s="404"/>
      <c r="DB39" s="404"/>
      <c r="DC39" s="405"/>
      <c r="DD39" s="377">
        <v>5535296</v>
      </c>
      <c r="DE39" s="402"/>
      <c r="DF39" s="402"/>
      <c r="DG39" s="402"/>
      <c r="DH39" s="402"/>
      <c r="DI39" s="402"/>
      <c r="DJ39" s="402"/>
      <c r="DK39" s="403"/>
      <c r="DL39" s="377" t="s">
        <v>64</v>
      </c>
      <c r="DM39" s="402"/>
      <c r="DN39" s="402"/>
      <c r="DO39" s="402"/>
      <c r="DP39" s="402"/>
      <c r="DQ39" s="402"/>
      <c r="DR39" s="402"/>
      <c r="DS39" s="402"/>
      <c r="DT39" s="402"/>
      <c r="DU39" s="402"/>
      <c r="DV39" s="403"/>
      <c r="DW39" s="370" t="s">
        <v>64</v>
      </c>
      <c r="DX39" s="404"/>
      <c r="DY39" s="404"/>
      <c r="DZ39" s="404"/>
      <c r="EA39" s="404"/>
      <c r="EB39" s="404"/>
      <c r="EC39" s="406"/>
    </row>
    <row r="40" spans="2:133" ht="11.25" customHeight="1" x14ac:dyDescent="0.2">
      <c r="B40" s="367" t="s">
        <v>275</v>
      </c>
      <c r="C40" s="368"/>
      <c r="D40" s="368"/>
      <c r="E40" s="368"/>
      <c r="F40" s="368"/>
      <c r="G40" s="368"/>
      <c r="H40" s="368"/>
      <c r="I40" s="368"/>
      <c r="J40" s="368"/>
      <c r="K40" s="368"/>
      <c r="L40" s="368"/>
      <c r="M40" s="368"/>
      <c r="N40" s="368"/>
      <c r="O40" s="368"/>
      <c r="P40" s="368"/>
      <c r="Q40" s="369"/>
      <c r="R40" s="360">
        <v>41326900</v>
      </c>
      <c r="S40" s="361"/>
      <c r="T40" s="361"/>
      <c r="U40" s="361"/>
      <c r="V40" s="361"/>
      <c r="W40" s="361"/>
      <c r="X40" s="361"/>
      <c r="Y40" s="362"/>
      <c r="Z40" s="363">
        <v>9.6</v>
      </c>
      <c r="AA40" s="363"/>
      <c r="AB40" s="363"/>
      <c r="AC40" s="363"/>
      <c r="AD40" s="364" t="s">
        <v>64</v>
      </c>
      <c r="AE40" s="364"/>
      <c r="AF40" s="364"/>
      <c r="AG40" s="364"/>
      <c r="AH40" s="364"/>
      <c r="AI40" s="364"/>
      <c r="AJ40" s="364"/>
      <c r="AK40" s="364"/>
      <c r="AL40" s="370" t="s">
        <v>64</v>
      </c>
      <c r="AM40" s="371"/>
      <c r="AN40" s="371"/>
      <c r="AO40" s="372"/>
      <c r="AQ40" s="447" t="s">
        <v>276</v>
      </c>
      <c r="AR40" s="448"/>
      <c r="AS40" s="448"/>
      <c r="AT40" s="448"/>
      <c r="AU40" s="448"/>
      <c r="AV40" s="448"/>
      <c r="AW40" s="448"/>
      <c r="AX40" s="448"/>
      <c r="AY40" s="449"/>
      <c r="AZ40" s="360">
        <v>98214</v>
      </c>
      <c r="BA40" s="361"/>
      <c r="BB40" s="361"/>
      <c r="BC40" s="361"/>
      <c r="BD40" s="402"/>
      <c r="BE40" s="402"/>
      <c r="BF40" s="429"/>
      <c r="BG40" s="450" t="s">
        <v>277</v>
      </c>
      <c r="BH40" s="451"/>
      <c r="BI40" s="451"/>
      <c r="BJ40" s="451"/>
      <c r="BK40" s="451"/>
      <c r="BL40" s="452"/>
      <c r="BM40" s="380" t="s">
        <v>278</v>
      </c>
      <c r="BN40" s="380"/>
      <c r="BO40" s="380"/>
      <c r="BP40" s="380"/>
      <c r="BQ40" s="380"/>
      <c r="BR40" s="380"/>
      <c r="BS40" s="380"/>
      <c r="BT40" s="380"/>
      <c r="BU40" s="381"/>
      <c r="BV40" s="360">
        <v>98</v>
      </c>
      <c r="BW40" s="361"/>
      <c r="BX40" s="361"/>
      <c r="BY40" s="361"/>
      <c r="BZ40" s="361"/>
      <c r="CA40" s="361"/>
      <c r="CB40" s="378"/>
      <c r="CD40" s="379" t="s">
        <v>279</v>
      </c>
      <c r="CE40" s="380"/>
      <c r="CF40" s="380"/>
      <c r="CG40" s="380"/>
      <c r="CH40" s="380"/>
      <c r="CI40" s="380"/>
      <c r="CJ40" s="380"/>
      <c r="CK40" s="380"/>
      <c r="CL40" s="380"/>
      <c r="CM40" s="380"/>
      <c r="CN40" s="380"/>
      <c r="CO40" s="380"/>
      <c r="CP40" s="380"/>
      <c r="CQ40" s="381"/>
      <c r="CR40" s="360">
        <v>5663348</v>
      </c>
      <c r="CS40" s="361"/>
      <c r="CT40" s="361"/>
      <c r="CU40" s="361"/>
      <c r="CV40" s="361"/>
      <c r="CW40" s="361"/>
      <c r="CX40" s="361"/>
      <c r="CY40" s="362"/>
      <c r="CZ40" s="370">
        <v>1.3</v>
      </c>
      <c r="DA40" s="404"/>
      <c r="DB40" s="404"/>
      <c r="DC40" s="405"/>
      <c r="DD40" s="377">
        <v>2129793</v>
      </c>
      <c r="DE40" s="361"/>
      <c r="DF40" s="361"/>
      <c r="DG40" s="361"/>
      <c r="DH40" s="361"/>
      <c r="DI40" s="361"/>
      <c r="DJ40" s="361"/>
      <c r="DK40" s="362"/>
      <c r="DL40" s="377" t="s">
        <v>64</v>
      </c>
      <c r="DM40" s="361"/>
      <c r="DN40" s="361"/>
      <c r="DO40" s="361"/>
      <c r="DP40" s="361"/>
      <c r="DQ40" s="361"/>
      <c r="DR40" s="361"/>
      <c r="DS40" s="361"/>
      <c r="DT40" s="361"/>
      <c r="DU40" s="361"/>
      <c r="DV40" s="362"/>
      <c r="DW40" s="370" t="s">
        <v>64</v>
      </c>
      <c r="DX40" s="404"/>
      <c r="DY40" s="404"/>
      <c r="DZ40" s="404"/>
      <c r="EA40" s="404"/>
      <c r="EB40" s="404"/>
      <c r="EC40" s="406"/>
    </row>
    <row r="41" spans="2:133" ht="11.25" customHeight="1" x14ac:dyDescent="0.2">
      <c r="B41" s="367" t="s">
        <v>280</v>
      </c>
      <c r="C41" s="368"/>
      <c r="D41" s="368"/>
      <c r="E41" s="368"/>
      <c r="F41" s="368"/>
      <c r="G41" s="368"/>
      <c r="H41" s="368"/>
      <c r="I41" s="368"/>
      <c r="J41" s="368"/>
      <c r="K41" s="368"/>
      <c r="L41" s="368"/>
      <c r="M41" s="368"/>
      <c r="N41" s="368"/>
      <c r="O41" s="368"/>
      <c r="P41" s="368"/>
      <c r="Q41" s="369"/>
      <c r="R41" s="360" t="s">
        <v>64</v>
      </c>
      <c r="S41" s="361"/>
      <c r="T41" s="361"/>
      <c r="U41" s="361"/>
      <c r="V41" s="361"/>
      <c r="W41" s="361"/>
      <c r="X41" s="361"/>
      <c r="Y41" s="362"/>
      <c r="Z41" s="363" t="s">
        <v>64</v>
      </c>
      <c r="AA41" s="363"/>
      <c r="AB41" s="363"/>
      <c r="AC41" s="363"/>
      <c r="AD41" s="364" t="s">
        <v>64</v>
      </c>
      <c r="AE41" s="364"/>
      <c r="AF41" s="364"/>
      <c r="AG41" s="364"/>
      <c r="AH41" s="364"/>
      <c r="AI41" s="364"/>
      <c r="AJ41" s="364"/>
      <c r="AK41" s="364"/>
      <c r="AL41" s="370" t="s">
        <v>64</v>
      </c>
      <c r="AM41" s="371"/>
      <c r="AN41" s="371"/>
      <c r="AO41" s="372"/>
      <c r="AQ41" s="447" t="s">
        <v>281</v>
      </c>
      <c r="AR41" s="448"/>
      <c r="AS41" s="448"/>
      <c r="AT41" s="448"/>
      <c r="AU41" s="448"/>
      <c r="AV41" s="448"/>
      <c r="AW41" s="448"/>
      <c r="AX41" s="448"/>
      <c r="AY41" s="449"/>
      <c r="AZ41" s="360">
        <v>8720530</v>
      </c>
      <c r="BA41" s="361"/>
      <c r="BB41" s="361"/>
      <c r="BC41" s="361"/>
      <c r="BD41" s="402"/>
      <c r="BE41" s="402"/>
      <c r="BF41" s="429"/>
      <c r="BG41" s="450"/>
      <c r="BH41" s="451"/>
      <c r="BI41" s="451"/>
      <c r="BJ41" s="451"/>
      <c r="BK41" s="451"/>
      <c r="BL41" s="452"/>
      <c r="BM41" s="380" t="s">
        <v>282</v>
      </c>
      <c r="BN41" s="380"/>
      <c r="BO41" s="380"/>
      <c r="BP41" s="380"/>
      <c r="BQ41" s="380"/>
      <c r="BR41" s="380"/>
      <c r="BS41" s="380"/>
      <c r="BT41" s="380"/>
      <c r="BU41" s="381"/>
      <c r="BV41" s="360">
        <v>1</v>
      </c>
      <c r="BW41" s="361"/>
      <c r="BX41" s="361"/>
      <c r="BY41" s="361"/>
      <c r="BZ41" s="361"/>
      <c r="CA41" s="361"/>
      <c r="CB41" s="378"/>
      <c r="CD41" s="379" t="s">
        <v>283</v>
      </c>
      <c r="CE41" s="380"/>
      <c r="CF41" s="380"/>
      <c r="CG41" s="380"/>
      <c r="CH41" s="380"/>
      <c r="CI41" s="380"/>
      <c r="CJ41" s="380"/>
      <c r="CK41" s="380"/>
      <c r="CL41" s="380"/>
      <c r="CM41" s="380"/>
      <c r="CN41" s="380"/>
      <c r="CO41" s="380"/>
      <c r="CP41" s="380"/>
      <c r="CQ41" s="381"/>
      <c r="CR41" s="360" t="s">
        <v>64</v>
      </c>
      <c r="CS41" s="402"/>
      <c r="CT41" s="402"/>
      <c r="CU41" s="402"/>
      <c r="CV41" s="402"/>
      <c r="CW41" s="402"/>
      <c r="CX41" s="402"/>
      <c r="CY41" s="403"/>
      <c r="CZ41" s="370" t="s">
        <v>64</v>
      </c>
      <c r="DA41" s="404"/>
      <c r="DB41" s="404"/>
      <c r="DC41" s="405"/>
      <c r="DD41" s="377" t="s">
        <v>64</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2">
      <c r="B42" s="367" t="s">
        <v>284</v>
      </c>
      <c r="C42" s="368"/>
      <c r="D42" s="368"/>
      <c r="E42" s="368"/>
      <c r="F42" s="368"/>
      <c r="G42" s="368"/>
      <c r="H42" s="368"/>
      <c r="I42" s="368"/>
      <c r="J42" s="368"/>
      <c r="K42" s="368"/>
      <c r="L42" s="368"/>
      <c r="M42" s="368"/>
      <c r="N42" s="368"/>
      <c r="O42" s="368"/>
      <c r="P42" s="368"/>
      <c r="Q42" s="369"/>
      <c r="R42" s="360" t="s">
        <v>64</v>
      </c>
      <c r="S42" s="361"/>
      <c r="T42" s="361"/>
      <c r="U42" s="361"/>
      <c r="V42" s="361"/>
      <c r="W42" s="361"/>
      <c r="X42" s="361"/>
      <c r="Y42" s="362"/>
      <c r="Z42" s="363" t="s">
        <v>64</v>
      </c>
      <c r="AA42" s="363"/>
      <c r="AB42" s="363"/>
      <c r="AC42" s="363"/>
      <c r="AD42" s="364" t="s">
        <v>64</v>
      </c>
      <c r="AE42" s="364"/>
      <c r="AF42" s="364"/>
      <c r="AG42" s="364"/>
      <c r="AH42" s="364"/>
      <c r="AI42" s="364"/>
      <c r="AJ42" s="364"/>
      <c r="AK42" s="364"/>
      <c r="AL42" s="370" t="s">
        <v>64</v>
      </c>
      <c r="AM42" s="371"/>
      <c r="AN42" s="371"/>
      <c r="AO42" s="372"/>
      <c r="AQ42" s="459" t="s">
        <v>285</v>
      </c>
      <c r="AR42" s="460"/>
      <c r="AS42" s="460"/>
      <c r="AT42" s="460"/>
      <c r="AU42" s="460"/>
      <c r="AV42" s="460"/>
      <c r="AW42" s="460"/>
      <c r="AX42" s="460"/>
      <c r="AY42" s="461"/>
      <c r="AZ42" s="462">
        <v>20486184</v>
      </c>
      <c r="BA42" s="463"/>
      <c r="BB42" s="463"/>
      <c r="BC42" s="463"/>
      <c r="BD42" s="437"/>
      <c r="BE42" s="437"/>
      <c r="BF42" s="439"/>
      <c r="BG42" s="464"/>
      <c r="BH42" s="465"/>
      <c r="BI42" s="465"/>
      <c r="BJ42" s="465"/>
      <c r="BK42" s="465"/>
      <c r="BL42" s="466"/>
      <c r="BM42" s="387" t="s">
        <v>286</v>
      </c>
      <c r="BN42" s="387"/>
      <c r="BO42" s="387"/>
      <c r="BP42" s="387"/>
      <c r="BQ42" s="387"/>
      <c r="BR42" s="387"/>
      <c r="BS42" s="387"/>
      <c r="BT42" s="387"/>
      <c r="BU42" s="388"/>
      <c r="BV42" s="462">
        <v>377</v>
      </c>
      <c r="BW42" s="463"/>
      <c r="BX42" s="463"/>
      <c r="BY42" s="463"/>
      <c r="BZ42" s="463"/>
      <c r="CA42" s="463"/>
      <c r="CB42" s="467"/>
      <c r="CD42" s="367" t="s">
        <v>287</v>
      </c>
      <c r="CE42" s="368"/>
      <c r="CF42" s="368"/>
      <c r="CG42" s="368"/>
      <c r="CH42" s="368"/>
      <c r="CI42" s="368"/>
      <c r="CJ42" s="368"/>
      <c r="CK42" s="368"/>
      <c r="CL42" s="368"/>
      <c r="CM42" s="368"/>
      <c r="CN42" s="368"/>
      <c r="CO42" s="368"/>
      <c r="CP42" s="368"/>
      <c r="CQ42" s="369"/>
      <c r="CR42" s="360">
        <v>55612983</v>
      </c>
      <c r="CS42" s="402"/>
      <c r="CT42" s="402"/>
      <c r="CU42" s="402"/>
      <c r="CV42" s="402"/>
      <c r="CW42" s="402"/>
      <c r="CX42" s="402"/>
      <c r="CY42" s="403"/>
      <c r="CZ42" s="370">
        <v>13.2</v>
      </c>
      <c r="DA42" s="404"/>
      <c r="DB42" s="404"/>
      <c r="DC42" s="405"/>
      <c r="DD42" s="377">
        <v>9625326</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2">
      <c r="B43" s="367" t="s">
        <v>288</v>
      </c>
      <c r="C43" s="368"/>
      <c r="D43" s="368"/>
      <c r="E43" s="368"/>
      <c r="F43" s="368"/>
      <c r="G43" s="368"/>
      <c r="H43" s="368"/>
      <c r="I43" s="368"/>
      <c r="J43" s="368"/>
      <c r="K43" s="368"/>
      <c r="L43" s="368"/>
      <c r="M43" s="368"/>
      <c r="N43" s="368"/>
      <c r="O43" s="368"/>
      <c r="P43" s="368"/>
      <c r="Q43" s="369"/>
      <c r="R43" s="360">
        <v>17068000</v>
      </c>
      <c r="S43" s="361"/>
      <c r="T43" s="361"/>
      <c r="U43" s="361"/>
      <c r="V43" s="361"/>
      <c r="W43" s="361"/>
      <c r="X43" s="361"/>
      <c r="Y43" s="362"/>
      <c r="Z43" s="363">
        <v>4</v>
      </c>
      <c r="AA43" s="363"/>
      <c r="AB43" s="363"/>
      <c r="AC43" s="363"/>
      <c r="AD43" s="364" t="s">
        <v>64</v>
      </c>
      <c r="AE43" s="364"/>
      <c r="AF43" s="364"/>
      <c r="AG43" s="364"/>
      <c r="AH43" s="364"/>
      <c r="AI43" s="364"/>
      <c r="AJ43" s="364"/>
      <c r="AK43" s="364"/>
      <c r="AL43" s="370" t="s">
        <v>64</v>
      </c>
      <c r="AM43" s="371"/>
      <c r="AN43" s="371"/>
      <c r="AO43" s="372"/>
      <c r="BV43" s="468"/>
      <c r="BW43" s="468"/>
      <c r="BX43" s="468"/>
      <c r="BY43" s="468"/>
      <c r="BZ43" s="468"/>
      <c r="CA43" s="468"/>
      <c r="CB43" s="468"/>
      <c r="CD43" s="367" t="s">
        <v>289</v>
      </c>
      <c r="CE43" s="368"/>
      <c r="CF43" s="368"/>
      <c r="CG43" s="368"/>
      <c r="CH43" s="368"/>
      <c r="CI43" s="368"/>
      <c r="CJ43" s="368"/>
      <c r="CK43" s="368"/>
      <c r="CL43" s="368"/>
      <c r="CM43" s="368"/>
      <c r="CN43" s="368"/>
      <c r="CO43" s="368"/>
      <c r="CP43" s="368"/>
      <c r="CQ43" s="369"/>
      <c r="CR43" s="360">
        <v>280003</v>
      </c>
      <c r="CS43" s="402"/>
      <c r="CT43" s="402"/>
      <c r="CU43" s="402"/>
      <c r="CV43" s="402"/>
      <c r="CW43" s="402"/>
      <c r="CX43" s="402"/>
      <c r="CY43" s="403"/>
      <c r="CZ43" s="370">
        <v>0.1</v>
      </c>
      <c r="DA43" s="404"/>
      <c r="DB43" s="404"/>
      <c r="DC43" s="405"/>
      <c r="DD43" s="377">
        <v>280003</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2">
      <c r="B44" s="408" t="s">
        <v>290</v>
      </c>
      <c r="C44" s="409"/>
      <c r="D44" s="409"/>
      <c r="E44" s="409"/>
      <c r="F44" s="409"/>
      <c r="G44" s="409"/>
      <c r="H44" s="409"/>
      <c r="I44" s="409"/>
      <c r="J44" s="409"/>
      <c r="K44" s="409"/>
      <c r="L44" s="409"/>
      <c r="M44" s="409"/>
      <c r="N44" s="409"/>
      <c r="O44" s="409"/>
      <c r="P44" s="409"/>
      <c r="Q44" s="410"/>
      <c r="R44" s="462">
        <v>430551321</v>
      </c>
      <c r="S44" s="463"/>
      <c r="T44" s="463"/>
      <c r="U44" s="463"/>
      <c r="V44" s="463"/>
      <c r="W44" s="463"/>
      <c r="X44" s="463"/>
      <c r="Y44" s="469"/>
      <c r="Z44" s="470">
        <v>100</v>
      </c>
      <c r="AA44" s="470"/>
      <c r="AB44" s="470"/>
      <c r="AC44" s="470"/>
      <c r="AD44" s="471">
        <v>192460625</v>
      </c>
      <c r="AE44" s="471"/>
      <c r="AF44" s="471"/>
      <c r="AG44" s="471"/>
      <c r="AH44" s="471"/>
      <c r="AI44" s="471"/>
      <c r="AJ44" s="471"/>
      <c r="AK44" s="471"/>
      <c r="AL44" s="472">
        <v>100</v>
      </c>
      <c r="AM44" s="438"/>
      <c r="AN44" s="438"/>
      <c r="AO44" s="473"/>
      <c r="CD44" s="474" t="s">
        <v>236</v>
      </c>
      <c r="CE44" s="475"/>
      <c r="CF44" s="367" t="s">
        <v>291</v>
      </c>
      <c r="CG44" s="368"/>
      <c r="CH44" s="368"/>
      <c r="CI44" s="368"/>
      <c r="CJ44" s="368"/>
      <c r="CK44" s="368"/>
      <c r="CL44" s="368"/>
      <c r="CM44" s="368"/>
      <c r="CN44" s="368"/>
      <c r="CO44" s="368"/>
      <c r="CP44" s="368"/>
      <c r="CQ44" s="369"/>
      <c r="CR44" s="360">
        <v>52608591</v>
      </c>
      <c r="CS44" s="361"/>
      <c r="CT44" s="361"/>
      <c r="CU44" s="361"/>
      <c r="CV44" s="361"/>
      <c r="CW44" s="361"/>
      <c r="CX44" s="361"/>
      <c r="CY44" s="362"/>
      <c r="CZ44" s="370">
        <v>12.5</v>
      </c>
      <c r="DA44" s="371"/>
      <c r="DB44" s="371"/>
      <c r="DC44" s="382"/>
      <c r="DD44" s="377">
        <v>9546303</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2">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292</v>
      </c>
      <c r="CG45" s="368"/>
      <c r="CH45" s="368"/>
      <c r="CI45" s="368"/>
      <c r="CJ45" s="368"/>
      <c r="CK45" s="368"/>
      <c r="CL45" s="368"/>
      <c r="CM45" s="368"/>
      <c r="CN45" s="368"/>
      <c r="CO45" s="368"/>
      <c r="CP45" s="368"/>
      <c r="CQ45" s="369"/>
      <c r="CR45" s="360">
        <v>30945425</v>
      </c>
      <c r="CS45" s="402"/>
      <c r="CT45" s="402"/>
      <c r="CU45" s="402"/>
      <c r="CV45" s="402"/>
      <c r="CW45" s="402"/>
      <c r="CX45" s="402"/>
      <c r="CY45" s="403"/>
      <c r="CZ45" s="370">
        <v>7.4</v>
      </c>
      <c r="DA45" s="404"/>
      <c r="DB45" s="404"/>
      <c r="DC45" s="405"/>
      <c r="DD45" s="377">
        <v>1877252</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2">
      <c r="B46" s="479" t="s">
        <v>293</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294</v>
      </c>
      <c r="CG46" s="368"/>
      <c r="CH46" s="368"/>
      <c r="CI46" s="368"/>
      <c r="CJ46" s="368"/>
      <c r="CK46" s="368"/>
      <c r="CL46" s="368"/>
      <c r="CM46" s="368"/>
      <c r="CN46" s="368"/>
      <c r="CO46" s="368"/>
      <c r="CP46" s="368"/>
      <c r="CQ46" s="369"/>
      <c r="CR46" s="360">
        <v>19486849</v>
      </c>
      <c r="CS46" s="361"/>
      <c r="CT46" s="361"/>
      <c r="CU46" s="361"/>
      <c r="CV46" s="361"/>
      <c r="CW46" s="361"/>
      <c r="CX46" s="361"/>
      <c r="CY46" s="362"/>
      <c r="CZ46" s="370">
        <v>4.5999999999999996</v>
      </c>
      <c r="DA46" s="371"/>
      <c r="DB46" s="371"/>
      <c r="DC46" s="382"/>
      <c r="DD46" s="377">
        <v>7397934</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2">
      <c r="B47" s="480" t="s">
        <v>295</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296</v>
      </c>
      <c r="CG47" s="368"/>
      <c r="CH47" s="368"/>
      <c r="CI47" s="368"/>
      <c r="CJ47" s="368"/>
      <c r="CK47" s="368"/>
      <c r="CL47" s="368"/>
      <c r="CM47" s="368"/>
      <c r="CN47" s="368"/>
      <c r="CO47" s="368"/>
      <c r="CP47" s="368"/>
      <c r="CQ47" s="369"/>
      <c r="CR47" s="360">
        <v>3004392</v>
      </c>
      <c r="CS47" s="402"/>
      <c r="CT47" s="402"/>
      <c r="CU47" s="402"/>
      <c r="CV47" s="402"/>
      <c r="CW47" s="402"/>
      <c r="CX47" s="402"/>
      <c r="CY47" s="403"/>
      <c r="CZ47" s="370">
        <v>0.7</v>
      </c>
      <c r="DA47" s="404"/>
      <c r="DB47" s="404"/>
      <c r="DC47" s="405"/>
      <c r="DD47" s="377">
        <v>79023</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ht="11" x14ac:dyDescent="0.2">
      <c r="B48" s="481" t="s">
        <v>297</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298</v>
      </c>
      <c r="CG48" s="368"/>
      <c r="CH48" s="368"/>
      <c r="CI48" s="368"/>
      <c r="CJ48" s="368"/>
      <c r="CK48" s="368"/>
      <c r="CL48" s="368"/>
      <c r="CM48" s="368"/>
      <c r="CN48" s="368"/>
      <c r="CO48" s="368"/>
      <c r="CP48" s="368"/>
      <c r="CQ48" s="369"/>
      <c r="CR48" s="360" t="s">
        <v>64</v>
      </c>
      <c r="CS48" s="361"/>
      <c r="CT48" s="361"/>
      <c r="CU48" s="361"/>
      <c r="CV48" s="361"/>
      <c r="CW48" s="361"/>
      <c r="CX48" s="361"/>
      <c r="CY48" s="362"/>
      <c r="CZ48" s="370" t="s">
        <v>64</v>
      </c>
      <c r="DA48" s="371"/>
      <c r="DB48" s="371"/>
      <c r="DC48" s="382"/>
      <c r="DD48" s="377" t="s">
        <v>64</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2">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299</v>
      </c>
      <c r="CE49" s="409"/>
      <c r="CF49" s="409"/>
      <c r="CG49" s="409"/>
      <c r="CH49" s="409"/>
      <c r="CI49" s="409"/>
      <c r="CJ49" s="409"/>
      <c r="CK49" s="409"/>
      <c r="CL49" s="409"/>
      <c r="CM49" s="409"/>
      <c r="CN49" s="409"/>
      <c r="CO49" s="409"/>
      <c r="CP49" s="409"/>
      <c r="CQ49" s="410"/>
      <c r="CR49" s="462">
        <v>420269419</v>
      </c>
      <c r="CS49" s="437"/>
      <c r="CT49" s="437"/>
      <c r="CU49" s="437"/>
      <c r="CV49" s="437"/>
      <c r="CW49" s="437"/>
      <c r="CX49" s="437"/>
      <c r="CY49" s="485"/>
      <c r="CZ49" s="472">
        <v>100</v>
      </c>
      <c r="DA49" s="486"/>
      <c r="DB49" s="486"/>
      <c r="DC49" s="487"/>
      <c r="DD49" s="488">
        <v>232934078</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t="11" hidden="1" x14ac:dyDescent="0.2">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 zeroHeight="1" x14ac:dyDescent="0.2"/>
  <cols>
    <col min="1" max="130" width="2.90625" style="501" customWidth="1"/>
    <col min="131" max="131" width="1.6328125" style="501" customWidth="1"/>
    <col min="132" max="16384" width="9" style="501" hidden="1"/>
  </cols>
  <sheetData>
    <row r="1" spans="1:131" ht="11.25" customHeight="1" thickBot="1" x14ac:dyDescent="0.25">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5">
      <c r="A2" s="502" t="s">
        <v>300</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301</v>
      </c>
      <c r="DK2" s="504"/>
      <c r="DL2" s="504"/>
      <c r="DM2" s="504"/>
      <c r="DN2" s="504"/>
      <c r="DO2" s="505"/>
      <c r="DP2" s="498"/>
      <c r="DQ2" s="503" t="s">
        <v>302</v>
      </c>
      <c r="DR2" s="504"/>
      <c r="DS2" s="504"/>
      <c r="DT2" s="504"/>
      <c r="DU2" s="504"/>
      <c r="DV2" s="504"/>
      <c r="DW2" s="504"/>
      <c r="DX2" s="504"/>
      <c r="DY2" s="504"/>
      <c r="DZ2" s="505"/>
      <c r="EA2" s="500"/>
    </row>
    <row r="3" spans="1:131" ht="11.25" customHeight="1" x14ac:dyDescent="0.2">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5">
      <c r="A4" s="506" t="s">
        <v>303</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304</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2">
      <c r="A5" s="512" t="s">
        <v>305</v>
      </c>
      <c r="B5" s="513"/>
      <c r="C5" s="513"/>
      <c r="D5" s="513"/>
      <c r="E5" s="513"/>
      <c r="F5" s="513"/>
      <c r="G5" s="513"/>
      <c r="H5" s="513"/>
      <c r="I5" s="513"/>
      <c r="J5" s="513"/>
      <c r="K5" s="513"/>
      <c r="L5" s="513"/>
      <c r="M5" s="513"/>
      <c r="N5" s="513"/>
      <c r="O5" s="513"/>
      <c r="P5" s="514"/>
      <c r="Q5" s="515" t="s">
        <v>306</v>
      </c>
      <c r="R5" s="516"/>
      <c r="S5" s="516"/>
      <c r="T5" s="516"/>
      <c r="U5" s="517"/>
      <c r="V5" s="515" t="s">
        <v>307</v>
      </c>
      <c r="W5" s="516"/>
      <c r="X5" s="516"/>
      <c r="Y5" s="516"/>
      <c r="Z5" s="517"/>
      <c r="AA5" s="515" t="s">
        <v>308</v>
      </c>
      <c r="AB5" s="516"/>
      <c r="AC5" s="516"/>
      <c r="AD5" s="516"/>
      <c r="AE5" s="516"/>
      <c r="AF5" s="518" t="s">
        <v>309</v>
      </c>
      <c r="AG5" s="516"/>
      <c r="AH5" s="516"/>
      <c r="AI5" s="516"/>
      <c r="AJ5" s="519"/>
      <c r="AK5" s="516" t="s">
        <v>310</v>
      </c>
      <c r="AL5" s="516"/>
      <c r="AM5" s="516"/>
      <c r="AN5" s="516"/>
      <c r="AO5" s="517"/>
      <c r="AP5" s="515" t="s">
        <v>311</v>
      </c>
      <c r="AQ5" s="516"/>
      <c r="AR5" s="516"/>
      <c r="AS5" s="516"/>
      <c r="AT5" s="517"/>
      <c r="AU5" s="515" t="s">
        <v>312</v>
      </c>
      <c r="AV5" s="516"/>
      <c r="AW5" s="516"/>
      <c r="AX5" s="516"/>
      <c r="AY5" s="519"/>
      <c r="AZ5" s="507"/>
      <c r="BA5" s="507"/>
      <c r="BB5" s="507"/>
      <c r="BC5" s="507"/>
      <c r="BD5" s="507"/>
      <c r="BE5" s="508"/>
      <c r="BF5" s="508"/>
      <c r="BG5" s="508"/>
      <c r="BH5" s="508"/>
      <c r="BI5" s="508"/>
      <c r="BJ5" s="508"/>
      <c r="BK5" s="508"/>
      <c r="BL5" s="508"/>
      <c r="BM5" s="508"/>
      <c r="BN5" s="508"/>
      <c r="BO5" s="508"/>
      <c r="BP5" s="508"/>
      <c r="BQ5" s="512" t="s">
        <v>313</v>
      </c>
      <c r="BR5" s="513"/>
      <c r="BS5" s="513"/>
      <c r="BT5" s="513"/>
      <c r="BU5" s="513"/>
      <c r="BV5" s="513"/>
      <c r="BW5" s="513"/>
      <c r="BX5" s="513"/>
      <c r="BY5" s="513"/>
      <c r="BZ5" s="513"/>
      <c r="CA5" s="513"/>
      <c r="CB5" s="513"/>
      <c r="CC5" s="513"/>
      <c r="CD5" s="513"/>
      <c r="CE5" s="513"/>
      <c r="CF5" s="513"/>
      <c r="CG5" s="514"/>
      <c r="CH5" s="515" t="s">
        <v>314</v>
      </c>
      <c r="CI5" s="516"/>
      <c r="CJ5" s="516"/>
      <c r="CK5" s="516"/>
      <c r="CL5" s="517"/>
      <c r="CM5" s="515" t="s">
        <v>315</v>
      </c>
      <c r="CN5" s="516"/>
      <c r="CO5" s="516"/>
      <c r="CP5" s="516"/>
      <c r="CQ5" s="517"/>
      <c r="CR5" s="515" t="s">
        <v>316</v>
      </c>
      <c r="CS5" s="516"/>
      <c r="CT5" s="516"/>
      <c r="CU5" s="516"/>
      <c r="CV5" s="517"/>
      <c r="CW5" s="515" t="s">
        <v>317</v>
      </c>
      <c r="CX5" s="516"/>
      <c r="CY5" s="516"/>
      <c r="CZ5" s="516"/>
      <c r="DA5" s="517"/>
      <c r="DB5" s="515" t="s">
        <v>318</v>
      </c>
      <c r="DC5" s="516"/>
      <c r="DD5" s="516"/>
      <c r="DE5" s="516"/>
      <c r="DF5" s="517"/>
      <c r="DG5" s="520" t="s">
        <v>319</v>
      </c>
      <c r="DH5" s="521"/>
      <c r="DI5" s="521"/>
      <c r="DJ5" s="521"/>
      <c r="DK5" s="522"/>
      <c r="DL5" s="520" t="s">
        <v>320</v>
      </c>
      <c r="DM5" s="521"/>
      <c r="DN5" s="521"/>
      <c r="DO5" s="521"/>
      <c r="DP5" s="522"/>
      <c r="DQ5" s="515" t="s">
        <v>321</v>
      </c>
      <c r="DR5" s="516"/>
      <c r="DS5" s="516"/>
      <c r="DT5" s="516"/>
      <c r="DU5" s="517"/>
      <c r="DV5" s="515" t="s">
        <v>312</v>
      </c>
      <c r="DW5" s="516"/>
      <c r="DX5" s="516"/>
      <c r="DY5" s="516"/>
      <c r="DZ5" s="519"/>
      <c r="EA5" s="510"/>
    </row>
    <row r="6" spans="1:131" s="511" customFormat="1" ht="26.25" customHeight="1" thickBot="1" x14ac:dyDescent="0.25">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2">
      <c r="A7" s="534">
        <v>1</v>
      </c>
      <c r="B7" s="535" t="s">
        <v>322</v>
      </c>
      <c r="C7" s="536"/>
      <c r="D7" s="536"/>
      <c r="E7" s="536"/>
      <c r="F7" s="536"/>
      <c r="G7" s="536"/>
      <c r="H7" s="536"/>
      <c r="I7" s="536"/>
      <c r="J7" s="536"/>
      <c r="K7" s="536"/>
      <c r="L7" s="536"/>
      <c r="M7" s="536"/>
      <c r="N7" s="536"/>
      <c r="O7" s="536"/>
      <c r="P7" s="537"/>
      <c r="Q7" s="538">
        <v>426139</v>
      </c>
      <c r="R7" s="539"/>
      <c r="S7" s="539"/>
      <c r="T7" s="539"/>
      <c r="U7" s="539"/>
      <c r="V7" s="539">
        <v>416374</v>
      </c>
      <c r="W7" s="539"/>
      <c r="X7" s="539"/>
      <c r="Y7" s="539"/>
      <c r="Z7" s="539"/>
      <c r="AA7" s="539">
        <v>9765</v>
      </c>
      <c r="AB7" s="539"/>
      <c r="AC7" s="539"/>
      <c r="AD7" s="539"/>
      <c r="AE7" s="540"/>
      <c r="AF7" s="541">
        <v>6165</v>
      </c>
      <c r="AG7" s="542"/>
      <c r="AH7" s="542"/>
      <c r="AI7" s="542"/>
      <c r="AJ7" s="543"/>
      <c r="AK7" s="544">
        <v>5352</v>
      </c>
      <c r="AL7" s="545"/>
      <c r="AM7" s="545"/>
      <c r="AN7" s="545"/>
      <c r="AO7" s="545"/>
      <c r="AP7" s="545">
        <v>504956</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323</v>
      </c>
      <c r="BT7" s="550"/>
      <c r="BU7" s="550"/>
      <c r="BV7" s="550"/>
      <c r="BW7" s="550"/>
      <c r="BX7" s="550"/>
      <c r="BY7" s="550"/>
      <c r="BZ7" s="550"/>
      <c r="CA7" s="550"/>
      <c r="CB7" s="550"/>
      <c r="CC7" s="550"/>
      <c r="CD7" s="550"/>
      <c r="CE7" s="550"/>
      <c r="CF7" s="550"/>
      <c r="CG7" s="551"/>
      <c r="CH7" s="552">
        <v>-17</v>
      </c>
      <c r="CI7" s="553"/>
      <c r="CJ7" s="553"/>
      <c r="CK7" s="553"/>
      <c r="CL7" s="554"/>
      <c r="CM7" s="552">
        <v>148</v>
      </c>
      <c r="CN7" s="553"/>
      <c r="CO7" s="553"/>
      <c r="CP7" s="553"/>
      <c r="CQ7" s="554"/>
      <c r="CR7" s="552">
        <v>32</v>
      </c>
      <c r="CS7" s="553"/>
      <c r="CT7" s="553"/>
      <c r="CU7" s="553"/>
      <c r="CV7" s="554"/>
      <c r="CW7" s="552"/>
      <c r="CX7" s="553"/>
      <c r="CY7" s="553"/>
      <c r="CZ7" s="553"/>
      <c r="DA7" s="554"/>
      <c r="DB7" s="552"/>
      <c r="DC7" s="553"/>
      <c r="DD7" s="553"/>
      <c r="DE7" s="553"/>
      <c r="DF7" s="554"/>
      <c r="DG7" s="552"/>
      <c r="DH7" s="553"/>
      <c r="DI7" s="553"/>
      <c r="DJ7" s="553"/>
      <c r="DK7" s="554"/>
      <c r="DL7" s="552"/>
      <c r="DM7" s="553"/>
      <c r="DN7" s="553"/>
      <c r="DO7" s="553"/>
      <c r="DP7" s="554"/>
      <c r="DQ7" s="552"/>
      <c r="DR7" s="553"/>
      <c r="DS7" s="553"/>
      <c r="DT7" s="553"/>
      <c r="DU7" s="554"/>
      <c r="DV7" s="549"/>
      <c r="DW7" s="550"/>
      <c r="DX7" s="550"/>
      <c r="DY7" s="550"/>
      <c r="DZ7" s="555"/>
      <c r="EA7" s="510"/>
    </row>
    <row r="8" spans="1:131" s="511" customFormat="1" ht="26.25" customHeight="1" x14ac:dyDescent="0.2">
      <c r="A8" s="556">
        <v>2</v>
      </c>
      <c r="B8" s="557" t="s">
        <v>324</v>
      </c>
      <c r="C8" s="558"/>
      <c r="D8" s="558"/>
      <c r="E8" s="558"/>
      <c r="F8" s="558"/>
      <c r="G8" s="558"/>
      <c r="H8" s="558"/>
      <c r="I8" s="558"/>
      <c r="J8" s="558"/>
      <c r="K8" s="558"/>
      <c r="L8" s="558"/>
      <c r="M8" s="558"/>
      <c r="N8" s="558"/>
      <c r="O8" s="558"/>
      <c r="P8" s="559"/>
      <c r="Q8" s="560">
        <v>374</v>
      </c>
      <c r="R8" s="561"/>
      <c r="S8" s="561"/>
      <c r="T8" s="561"/>
      <c r="U8" s="561"/>
      <c r="V8" s="561">
        <v>100</v>
      </c>
      <c r="W8" s="561"/>
      <c r="X8" s="561"/>
      <c r="Y8" s="561"/>
      <c r="Z8" s="561"/>
      <c r="AA8" s="561">
        <v>274</v>
      </c>
      <c r="AB8" s="561"/>
      <c r="AC8" s="561"/>
      <c r="AD8" s="561"/>
      <c r="AE8" s="562"/>
      <c r="AF8" s="563">
        <v>274</v>
      </c>
      <c r="AG8" s="564"/>
      <c r="AH8" s="564"/>
      <c r="AI8" s="564"/>
      <c r="AJ8" s="565"/>
      <c r="AK8" s="566"/>
      <c r="AL8" s="567"/>
      <c r="AM8" s="567"/>
      <c r="AN8" s="567"/>
      <c r="AO8" s="567"/>
      <c r="AP8" s="567"/>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325</v>
      </c>
      <c r="BT8" s="572"/>
      <c r="BU8" s="572"/>
      <c r="BV8" s="572"/>
      <c r="BW8" s="572"/>
      <c r="BX8" s="572"/>
      <c r="BY8" s="572"/>
      <c r="BZ8" s="572"/>
      <c r="CA8" s="572"/>
      <c r="CB8" s="572"/>
      <c r="CC8" s="572"/>
      <c r="CD8" s="572"/>
      <c r="CE8" s="572"/>
      <c r="CF8" s="572"/>
      <c r="CG8" s="573"/>
      <c r="CH8" s="574">
        <v>13</v>
      </c>
      <c r="CI8" s="575"/>
      <c r="CJ8" s="575"/>
      <c r="CK8" s="575"/>
      <c r="CL8" s="576"/>
      <c r="CM8" s="574">
        <v>231</v>
      </c>
      <c r="CN8" s="575"/>
      <c r="CO8" s="575"/>
      <c r="CP8" s="575"/>
      <c r="CQ8" s="576"/>
      <c r="CR8" s="574">
        <v>100</v>
      </c>
      <c r="CS8" s="575"/>
      <c r="CT8" s="575"/>
      <c r="CU8" s="575"/>
      <c r="CV8" s="576"/>
      <c r="CW8" s="574">
        <v>122</v>
      </c>
      <c r="CX8" s="575"/>
      <c r="CY8" s="575"/>
      <c r="CZ8" s="575"/>
      <c r="DA8" s="576"/>
      <c r="DB8" s="574"/>
      <c r="DC8" s="575"/>
      <c r="DD8" s="575"/>
      <c r="DE8" s="575"/>
      <c r="DF8" s="576"/>
      <c r="DG8" s="574"/>
      <c r="DH8" s="575"/>
      <c r="DI8" s="575"/>
      <c r="DJ8" s="575"/>
      <c r="DK8" s="576"/>
      <c r="DL8" s="574"/>
      <c r="DM8" s="575"/>
      <c r="DN8" s="575"/>
      <c r="DO8" s="575"/>
      <c r="DP8" s="576"/>
      <c r="DQ8" s="574"/>
      <c r="DR8" s="575"/>
      <c r="DS8" s="575"/>
      <c r="DT8" s="575"/>
      <c r="DU8" s="576"/>
      <c r="DV8" s="571"/>
      <c r="DW8" s="572"/>
      <c r="DX8" s="572"/>
      <c r="DY8" s="572"/>
      <c r="DZ8" s="577"/>
      <c r="EA8" s="510"/>
    </row>
    <row r="9" spans="1:131" s="511" customFormat="1" ht="26.25" customHeight="1" x14ac:dyDescent="0.2">
      <c r="A9" s="556">
        <v>3</v>
      </c>
      <c r="B9" s="557" t="s">
        <v>326</v>
      </c>
      <c r="C9" s="558"/>
      <c r="D9" s="558"/>
      <c r="E9" s="558"/>
      <c r="F9" s="558"/>
      <c r="G9" s="558"/>
      <c r="H9" s="558"/>
      <c r="I9" s="558"/>
      <c r="J9" s="558"/>
      <c r="K9" s="558"/>
      <c r="L9" s="558"/>
      <c r="M9" s="558"/>
      <c r="N9" s="558"/>
      <c r="O9" s="558"/>
      <c r="P9" s="559"/>
      <c r="Q9" s="560">
        <v>3579</v>
      </c>
      <c r="R9" s="561"/>
      <c r="S9" s="561"/>
      <c r="T9" s="561"/>
      <c r="U9" s="561"/>
      <c r="V9" s="561">
        <v>3356</v>
      </c>
      <c r="W9" s="561"/>
      <c r="X9" s="561"/>
      <c r="Y9" s="561"/>
      <c r="Z9" s="561"/>
      <c r="AA9" s="561">
        <v>223</v>
      </c>
      <c r="AB9" s="561"/>
      <c r="AC9" s="561"/>
      <c r="AD9" s="561"/>
      <c r="AE9" s="562"/>
      <c r="AF9" s="563">
        <v>223</v>
      </c>
      <c r="AG9" s="564"/>
      <c r="AH9" s="564"/>
      <c r="AI9" s="564"/>
      <c r="AJ9" s="565"/>
      <c r="AK9" s="566"/>
      <c r="AL9" s="567"/>
      <c r="AM9" s="567"/>
      <c r="AN9" s="567"/>
      <c r="AO9" s="567"/>
      <c r="AP9" s="567"/>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t="s">
        <v>327</v>
      </c>
      <c r="BT9" s="572"/>
      <c r="BU9" s="572"/>
      <c r="BV9" s="572"/>
      <c r="BW9" s="572"/>
      <c r="BX9" s="572"/>
      <c r="BY9" s="572"/>
      <c r="BZ9" s="572"/>
      <c r="CA9" s="572"/>
      <c r="CB9" s="572"/>
      <c r="CC9" s="572"/>
      <c r="CD9" s="572"/>
      <c r="CE9" s="572"/>
      <c r="CF9" s="572"/>
      <c r="CG9" s="573"/>
      <c r="CH9" s="574">
        <v>-35</v>
      </c>
      <c r="CI9" s="575"/>
      <c r="CJ9" s="575"/>
      <c r="CK9" s="575"/>
      <c r="CL9" s="576"/>
      <c r="CM9" s="574">
        <v>543</v>
      </c>
      <c r="CN9" s="575"/>
      <c r="CO9" s="575"/>
      <c r="CP9" s="575"/>
      <c r="CQ9" s="576"/>
      <c r="CR9" s="574">
        <v>20</v>
      </c>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x14ac:dyDescent="0.2">
      <c r="A10" s="556">
        <v>4</v>
      </c>
      <c r="B10" s="557" t="s">
        <v>328</v>
      </c>
      <c r="C10" s="558"/>
      <c r="D10" s="558"/>
      <c r="E10" s="558"/>
      <c r="F10" s="558"/>
      <c r="G10" s="558"/>
      <c r="H10" s="558"/>
      <c r="I10" s="558"/>
      <c r="J10" s="558"/>
      <c r="K10" s="558"/>
      <c r="L10" s="558"/>
      <c r="M10" s="558"/>
      <c r="N10" s="558"/>
      <c r="O10" s="558"/>
      <c r="P10" s="559"/>
      <c r="Q10" s="560">
        <v>223</v>
      </c>
      <c r="R10" s="561"/>
      <c r="S10" s="561"/>
      <c r="T10" s="561"/>
      <c r="U10" s="561"/>
      <c r="V10" s="561">
        <v>223</v>
      </c>
      <c r="W10" s="561"/>
      <c r="X10" s="561"/>
      <c r="Y10" s="561"/>
      <c r="Z10" s="561"/>
      <c r="AA10" s="561" t="s">
        <v>329</v>
      </c>
      <c r="AB10" s="561"/>
      <c r="AC10" s="561"/>
      <c r="AD10" s="561"/>
      <c r="AE10" s="562"/>
      <c r="AF10" s="563" t="s">
        <v>64</v>
      </c>
      <c r="AG10" s="564"/>
      <c r="AH10" s="564"/>
      <c r="AI10" s="564"/>
      <c r="AJ10" s="565"/>
      <c r="AK10" s="566"/>
      <c r="AL10" s="567"/>
      <c r="AM10" s="567"/>
      <c r="AN10" s="567"/>
      <c r="AO10" s="567"/>
      <c r="AP10" s="567">
        <v>352</v>
      </c>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t="s">
        <v>330</v>
      </c>
      <c r="BT10" s="572"/>
      <c r="BU10" s="572"/>
      <c r="BV10" s="572"/>
      <c r="BW10" s="572"/>
      <c r="BX10" s="572"/>
      <c r="BY10" s="572"/>
      <c r="BZ10" s="572"/>
      <c r="CA10" s="572"/>
      <c r="CB10" s="572"/>
      <c r="CC10" s="572"/>
      <c r="CD10" s="572"/>
      <c r="CE10" s="572"/>
      <c r="CF10" s="572"/>
      <c r="CG10" s="573"/>
      <c r="CH10" s="574">
        <v>20</v>
      </c>
      <c r="CI10" s="575"/>
      <c r="CJ10" s="575"/>
      <c r="CK10" s="575"/>
      <c r="CL10" s="576"/>
      <c r="CM10" s="574">
        <v>272</v>
      </c>
      <c r="CN10" s="575"/>
      <c r="CO10" s="575"/>
      <c r="CP10" s="575"/>
      <c r="CQ10" s="576"/>
      <c r="CR10" s="574">
        <v>131</v>
      </c>
      <c r="CS10" s="575"/>
      <c r="CT10" s="575"/>
      <c r="CU10" s="575"/>
      <c r="CV10" s="576"/>
      <c r="CW10" s="574">
        <v>6</v>
      </c>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2">
      <c r="A11" s="556">
        <v>5</v>
      </c>
      <c r="B11" s="557" t="s">
        <v>331</v>
      </c>
      <c r="C11" s="558"/>
      <c r="D11" s="558"/>
      <c r="E11" s="558"/>
      <c r="F11" s="558"/>
      <c r="G11" s="558"/>
      <c r="H11" s="558"/>
      <c r="I11" s="558"/>
      <c r="J11" s="558"/>
      <c r="K11" s="558"/>
      <c r="L11" s="558"/>
      <c r="M11" s="558"/>
      <c r="N11" s="558"/>
      <c r="O11" s="558"/>
      <c r="P11" s="559"/>
      <c r="Q11" s="560">
        <v>370</v>
      </c>
      <c r="R11" s="561"/>
      <c r="S11" s="561"/>
      <c r="T11" s="561"/>
      <c r="U11" s="561"/>
      <c r="V11" s="561">
        <v>344</v>
      </c>
      <c r="W11" s="561"/>
      <c r="X11" s="561"/>
      <c r="Y11" s="561"/>
      <c r="Z11" s="561"/>
      <c r="AA11" s="561">
        <v>26</v>
      </c>
      <c r="AB11" s="561"/>
      <c r="AC11" s="561"/>
      <c r="AD11" s="561"/>
      <c r="AE11" s="562"/>
      <c r="AF11" s="563">
        <v>17</v>
      </c>
      <c r="AG11" s="564"/>
      <c r="AH11" s="564"/>
      <c r="AI11" s="564"/>
      <c r="AJ11" s="565"/>
      <c r="AK11" s="566">
        <v>235</v>
      </c>
      <c r="AL11" s="567"/>
      <c r="AM11" s="567"/>
      <c r="AN11" s="567"/>
      <c r="AO11" s="567"/>
      <c r="AP11" s="567">
        <v>3141</v>
      </c>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t="s">
        <v>332</v>
      </c>
      <c r="BT11" s="572"/>
      <c r="BU11" s="572"/>
      <c r="BV11" s="572"/>
      <c r="BW11" s="572"/>
      <c r="BX11" s="572"/>
      <c r="BY11" s="572"/>
      <c r="BZ11" s="572"/>
      <c r="CA11" s="572"/>
      <c r="CB11" s="572"/>
      <c r="CC11" s="572"/>
      <c r="CD11" s="572"/>
      <c r="CE11" s="572"/>
      <c r="CF11" s="572"/>
      <c r="CG11" s="573"/>
      <c r="CH11" s="574">
        <v>2</v>
      </c>
      <c r="CI11" s="575"/>
      <c r="CJ11" s="575"/>
      <c r="CK11" s="575"/>
      <c r="CL11" s="576"/>
      <c r="CM11" s="574">
        <v>427</v>
      </c>
      <c r="CN11" s="575"/>
      <c r="CO11" s="575"/>
      <c r="CP11" s="575"/>
      <c r="CQ11" s="576"/>
      <c r="CR11" s="574">
        <v>350</v>
      </c>
      <c r="CS11" s="575"/>
      <c r="CT11" s="575"/>
      <c r="CU11" s="575"/>
      <c r="CV11" s="576"/>
      <c r="CW11" s="574">
        <v>3</v>
      </c>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2">
      <c r="A12" s="556">
        <v>6</v>
      </c>
      <c r="B12" s="557" t="s">
        <v>333</v>
      </c>
      <c r="C12" s="558"/>
      <c r="D12" s="558"/>
      <c r="E12" s="558"/>
      <c r="F12" s="558"/>
      <c r="G12" s="558"/>
      <c r="H12" s="558"/>
      <c r="I12" s="558"/>
      <c r="J12" s="558"/>
      <c r="K12" s="558"/>
      <c r="L12" s="558"/>
      <c r="M12" s="558"/>
      <c r="N12" s="558"/>
      <c r="O12" s="558"/>
      <c r="P12" s="559"/>
      <c r="Q12" s="560">
        <v>122</v>
      </c>
      <c r="R12" s="561"/>
      <c r="S12" s="561"/>
      <c r="T12" s="561"/>
      <c r="U12" s="561"/>
      <c r="V12" s="561">
        <v>119</v>
      </c>
      <c r="W12" s="561"/>
      <c r="X12" s="561"/>
      <c r="Y12" s="561"/>
      <c r="Z12" s="561"/>
      <c r="AA12" s="561">
        <v>3</v>
      </c>
      <c r="AB12" s="561"/>
      <c r="AC12" s="561"/>
      <c r="AD12" s="561"/>
      <c r="AE12" s="562"/>
      <c r="AF12" s="563">
        <v>3</v>
      </c>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t="s">
        <v>334</v>
      </c>
      <c r="BT12" s="572"/>
      <c r="BU12" s="572"/>
      <c r="BV12" s="572"/>
      <c r="BW12" s="572"/>
      <c r="BX12" s="572"/>
      <c r="BY12" s="572"/>
      <c r="BZ12" s="572"/>
      <c r="CA12" s="572"/>
      <c r="CB12" s="572"/>
      <c r="CC12" s="572"/>
      <c r="CD12" s="572"/>
      <c r="CE12" s="572"/>
      <c r="CF12" s="572"/>
      <c r="CG12" s="573"/>
      <c r="CH12" s="574">
        <v>1</v>
      </c>
      <c r="CI12" s="575"/>
      <c r="CJ12" s="575"/>
      <c r="CK12" s="575"/>
      <c r="CL12" s="576"/>
      <c r="CM12" s="574">
        <v>228</v>
      </c>
      <c r="CN12" s="575"/>
      <c r="CO12" s="575"/>
      <c r="CP12" s="575"/>
      <c r="CQ12" s="576"/>
      <c r="CR12" s="574">
        <v>200</v>
      </c>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2">
      <c r="A13" s="556">
        <v>7</v>
      </c>
      <c r="B13" s="557" t="s">
        <v>335</v>
      </c>
      <c r="C13" s="558"/>
      <c r="D13" s="558"/>
      <c r="E13" s="558"/>
      <c r="F13" s="558"/>
      <c r="G13" s="558"/>
      <c r="H13" s="558"/>
      <c r="I13" s="558"/>
      <c r="J13" s="558"/>
      <c r="K13" s="558"/>
      <c r="L13" s="558"/>
      <c r="M13" s="558"/>
      <c r="N13" s="558"/>
      <c r="O13" s="558"/>
      <c r="P13" s="559"/>
      <c r="Q13" s="560">
        <v>38318</v>
      </c>
      <c r="R13" s="561"/>
      <c r="S13" s="561"/>
      <c r="T13" s="561"/>
      <c r="U13" s="561"/>
      <c r="V13" s="561">
        <v>38318</v>
      </c>
      <c r="W13" s="561"/>
      <c r="X13" s="561"/>
      <c r="Y13" s="561"/>
      <c r="Z13" s="561"/>
      <c r="AA13" s="561" t="s">
        <v>329</v>
      </c>
      <c r="AB13" s="561"/>
      <c r="AC13" s="561"/>
      <c r="AD13" s="561"/>
      <c r="AE13" s="562"/>
      <c r="AF13" s="563" t="s">
        <v>64</v>
      </c>
      <c r="AG13" s="564"/>
      <c r="AH13" s="564"/>
      <c r="AI13" s="564"/>
      <c r="AJ13" s="565"/>
      <c r="AK13" s="566">
        <v>33842</v>
      </c>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t="s">
        <v>336</v>
      </c>
      <c r="BT13" s="572"/>
      <c r="BU13" s="572"/>
      <c r="BV13" s="572"/>
      <c r="BW13" s="572"/>
      <c r="BX13" s="572"/>
      <c r="BY13" s="572"/>
      <c r="BZ13" s="572"/>
      <c r="CA13" s="572"/>
      <c r="CB13" s="572"/>
      <c r="CC13" s="572"/>
      <c r="CD13" s="572"/>
      <c r="CE13" s="572"/>
      <c r="CF13" s="572"/>
      <c r="CG13" s="573"/>
      <c r="CH13" s="574">
        <v>1</v>
      </c>
      <c r="CI13" s="575"/>
      <c r="CJ13" s="575"/>
      <c r="CK13" s="575"/>
      <c r="CL13" s="576"/>
      <c r="CM13" s="574">
        <v>106</v>
      </c>
      <c r="CN13" s="575"/>
      <c r="CO13" s="575"/>
      <c r="CP13" s="575"/>
      <c r="CQ13" s="576"/>
      <c r="CR13" s="574">
        <v>100</v>
      </c>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2">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t="s">
        <v>337</v>
      </c>
      <c r="BT14" s="572"/>
      <c r="BU14" s="572"/>
      <c r="BV14" s="572"/>
      <c r="BW14" s="572"/>
      <c r="BX14" s="572"/>
      <c r="BY14" s="572"/>
      <c r="BZ14" s="572"/>
      <c r="CA14" s="572"/>
      <c r="CB14" s="572"/>
      <c r="CC14" s="572"/>
      <c r="CD14" s="572"/>
      <c r="CE14" s="572"/>
      <c r="CF14" s="572"/>
      <c r="CG14" s="573"/>
      <c r="CH14" s="574">
        <v>126</v>
      </c>
      <c r="CI14" s="575"/>
      <c r="CJ14" s="575"/>
      <c r="CK14" s="575"/>
      <c r="CL14" s="576"/>
      <c r="CM14" s="574">
        <v>709</v>
      </c>
      <c r="CN14" s="575"/>
      <c r="CO14" s="575"/>
      <c r="CP14" s="575"/>
      <c r="CQ14" s="576"/>
      <c r="CR14" s="574">
        <v>28</v>
      </c>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2">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t="s">
        <v>338</v>
      </c>
      <c r="BT15" s="572"/>
      <c r="BU15" s="572"/>
      <c r="BV15" s="572"/>
      <c r="BW15" s="572"/>
      <c r="BX15" s="572"/>
      <c r="BY15" s="572"/>
      <c r="BZ15" s="572"/>
      <c r="CA15" s="572"/>
      <c r="CB15" s="572"/>
      <c r="CC15" s="572"/>
      <c r="CD15" s="572"/>
      <c r="CE15" s="572"/>
      <c r="CF15" s="572"/>
      <c r="CG15" s="573"/>
      <c r="CH15" s="574">
        <v>19</v>
      </c>
      <c r="CI15" s="575"/>
      <c r="CJ15" s="575"/>
      <c r="CK15" s="575"/>
      <c r="CL15" s="576"/>
      <c r="CM15" s="574">
        <v>1320</v>
      </c>
      <c r="CN15" s="575"/>
      <c r="CO15" s="575"/>
      <c r="CP15" s="575"/>
      <c r="CQ15" s="576"/>
      <c r="CR15" s="574">
        <v>500</v>
      </c>
      <c r="CS15" s="575"/>
      <c r="CT15" s="575"/>
      <c r="CU15" s="575"/>
      <c r="CV15" s="576"/>
      <c r="CW15" s="574">
        <v>111</v>
      </c>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2">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2">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2">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2">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2">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5">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2">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339</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5">
      <c r="A23" s="587" t="s">
        <v>340</v>
      </c>
      <c r="B23" s="588" t="s">
        <v>341</v>
      </c>
      <c r="C23" s="589"/>
      <c r="D23" s="589"/>
      <c r="E23" s="589"/>
      <c r="F23" s="589"/>
      <c r="G23" s="589"/>
      <c r="H23" s="589"/>
      <c r="I23" s="589"/>
      <c r="J23" s="589"/>
      <c r="K23" s="589"/>
      <c r="L23" s="589"/>
      <c r="M23" s="589"/>
      <c r="N23" s="589"/>
      <c r="O23" s="589"/>
      <c r="P23" s="590"/>
      <c r="Q23" s="591">
        <v>435137.89399999997</v>
      </c>
      <c r="R23" s="592"/>
      <c r="S23" s="592"/>
      <c r="T23" s="592"/>
      <c r="U23" s="592"/>
      <c r="V23" s="592">
        <v>424846.75199999998</v>
      </c>
      <c r="W23" s="592"/>
      <c r="X23" s="592"/>
      <c r="Y23" s="592"/>
      <c r="Z23" s="592"/>
      <c r="AA23" s="592">
        <v>10291.142</v>
      </c>
      <c r="AB23" s="592"/>
      <c r="AC23" s="592"/>
      <c r="AD23" s="592"/>
      <c r="AE23" s="593"/>
      <c r="AF23" s="594">
        <v>6682</v>
      </c>
      <c r="AG23" s="592"/>
      <c r="AH23" s="592"/>
      <c r="AI23" s="592"/>
      <c r="AJ23" s="595"/>
      <c r="AK23" s="596"/>
      <c r="AL23" s="597"/>
      <c r="AM23" s="597"/>
      <c r="AN23" s="597"/>
      <c r="AO23" s="597"/>
      <c r="AP23" s="592">
        <v>508448</v>
      </c>
      <c r="AQ23" s="592"/>
      <c r="AR23" s="592"/>
      <c r="AS23" s="592"/>
      <c r="AT23" s="592"/>
      <c r="AU23" s="598"/>
      <c r="AV23" s="598"/>
      <c r="AW23" s="598"/>
      <c r="AX23" s="598"/>
      <c r="AY23" s="599"/>
      <c r="AZ23" s="600" t="s">
        <v>64</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2">
      <c r="A24" s="603" t="s">
        <v>342</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5">
      <c r="A25" s="506" t="s">
        <v>343</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2">
      <c r="A26" s="512" t="s">
        <v>305</v>
      </c>
      <c r="B26" s="513"/>
      <c r="C26" s="513"/>
      <c r="D26" s="513"/>
      <c r="E26" s="513"/>
      <c r="F26" s="513"/>
      <c r="G26" s="513"/>
      <c r="H26" s="513"/>
      <c r="I26" s="513"/>
      <c r="J26" s="513"/>
      <c r="K26" s="513"/>
      <c r="L26" s="513"/>
      <c r="M26" s="513"/>
      <c r="N26" s="513"/>
      <c r="O26" s="513"/>
      <c r="P26" s="514"/>
      <c r="Q26" s="515" t="s">
        <v>344</v>
      </c>
      <c r="R26" s="516"/>
      <c r="S26" s="516"/>
      <c r="T26" s="516"/>
      <c r="U26" s="517"/>
      <c r="V26" s="515" t="s">
        <v>345</v>
      </c>
      <c r="W26" s="516"/>
      <c r="X26" s="516"/>
      <c r="Y26" s="516"/>
      <c r="Z26" s="517"/>
      <c r="AA26" s="515" t="s">
        <v>346</v>
      </c>
      <c r="AB26" s="516"/>
      <c r="AC26" s="516"/>
      <c r="AD26" s="516"/>
      <c r="AE26" s="516"/>
      <c r="AF26" s="605" t="s">
        <v>347</v>
      </c>
      <c r="AG26" s="606"/>
      <c r="AH26" s="606"/>
      <c r="AI26" s="606"/>
      <c r="AJ26" s="607"/>
      <c r="AK26" s="516" t="s">
        <v>348</v>
      </c>
      <c r="AL26" s="516"/>
      <c r="AM26" s="516"/>
      <c r="AN26" s="516"/>
      <c r="AO26" s="517"/>
      <c r="AP26" s="515" t="s">
        <v>349</v>
      </c>
      <c r="AQ26" s="516"/>
      <c r="AR26" s="516"/>
      <c r="AS26" s="516"/>
      <c r="AT26" s="517"/>
      <c r="AU26" s="515" t="s">
        <v>350</v>
      </c>
      <c r="AV26" s="516"/>
      <c r="AW26" s="516"/>
      <c r="AX26" s="516"/>
      <c r="AY26" s="517"/>
      <c r="AZ26" s="515" t="s">
        <v>351</v>
      </c>
      <c r="BA26" s="516"/>
      <c r="BB26" s="516"/>
      <c r="BC26" s="516"/>
      <c r="BD26" s="517"/>
      <c r="BE26" s="515" t="s">
        <v>312</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5">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2">
      <c r="A28" s="611">
        <v>1</v>
      </c>
      <c r="B28" s="535" t="s">
        <v>352</v>
      </c>
      <c r="C28" s="536"/>
      <c r="D28" s="536"/>
      <c r="E28" s="536"/>
      <c r="F28" s="536"/>
      <c r="G28" s="536"/>
      <c r="H28" s="536"/>
      <c r="I28" s="536"/>
      <c r="J28" s="536"/>
      <c r="K28" s="536"/>
      <c r="L28" s="536"/>
      <c r="M28" s="536"/>
      <c r="N28" s="536"/>
      <c r="O28" s="536"/>
      <c r="P28" s="537"/>
      <c r="Q28" s="612">
        <v>79233.585000000006</v>
      </c>
      <c r="R28" s="613"/>
      <c r="S28" s="613"/>
      <c r="T28" s="613"/>
      <c r="U28" s="613"/>
      <c r="V28" s="613">
        <v>77765.254000000001</v>
      </c>
      <c r="W28" s="613"/>
      <c r="X28" s="613"/>
      <c r="Y28" s="613"/>
      <c r="Z28" s="613"/>
      <c r="AA28" s="613">
        <v>1468</v>
      </c>
      <c r="AB28" s="613"/>
      <c r="AC28" s="613"/>
      <c r="AD28" s="613"/>
      <c r="AE28" s="614"/>
      <c r="AF28" s="615">
        <v>1468</v>
      </c>
      <c r="AG28" s="613"/>
      <c r="AH28" s="613"/>
      <c r="AI28" s="613"/>
      <c r="AJ28" s="616"/>
      <c r="AK28" s="617">
        <v>8721</v>
      </c>
      <c r="AL28" s="618"/>
      <c r="AM28" s="618"/>
      <c r="AN28" s="618"/>
      <c r="AO28" s="618"/>
      <c r="AP28" s="618"/>
      <c r="AQ28" s="618"/>
      <c r="AR28" s="618"/>
      <c r="AS28" s="618"/>
      <c r="AT28" s="618"/>
      <c r="AU28" s="618"/>
      <c r="AV28" s="618"/>
      <c r="AW28" s="618"/>
      <c r="AX28" s="618"/>
      <c r="AY28" s="618"/>
      <c r="AZ28" s="619"/>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2">
      <c r="A29" s="611">
        <v>2</v>
      </c>
      <c r="B29" s="557" t="s">
        <v>353</v>
      </c>
      <c r="C29" s="558"/>
      <c r="D29" s="558"/>
      <c r="E29" s="558"/>
      <c r="F29" s="558"/>
      <c r="G29" s="558"/>
      <c r="H29" s="558"/>
      <c r="I29" s="558"/>
      <c r="J29" s="558"/>
      <c r="K29" s="558"/>
      <c r="L29" s="558"/>
      <c r="M29" s="558"/>
      <c r="N29" s="558"/>
      <c r="O29" s="558"/>
      <c r="P29" s="559"/>
      <c r="Q29" s="560">
        <v>71942.607000000004</v>
      </c>
      <c r="R29" s="561"/>
      <c r="S29" s="561"/>
      <c r="T29" s="561"/>
      <c r="U29" s="561"/>
      <c r="V29" s="561">
        <v>69652.028999999995</v>
      </c>
      <c r="W29" s="561"/>
      <c r="X29" s="561"/>
      <c r="Y29" s="561"/>
      <c r="Z29" s="561"/>
      <c r="AA29" s="561">
        <v>2290.578</v>
      </c>
      <c r="AB29" s="561"/>
      <c r="AC29" s="561"/>
      <c r="AD29" s="561"/>
      <c r="AE29" s="562"/>
      <c r="AF29" s="563">
        <v>2291</v>
      </c>
      <c r="AG29" s="564"/>
      <c r="AH29" s="564"/>
      <c r="AI29" s="564"/>
      <c r="AJ29" s="565"/>
      <c r="AK29" s="622">
        <v>9999</v>
      </c>
      <c r="AL29" s="623"/>
      <c r="AM29" s="623"/>
      <c r="AN29" s="623"/>
      <c r="AO29" s="623"/>
      <c r="AP29" s="623"/>
      <c r="AQ29" s="623"/>
      <c r="AR29" s="623"/>
      <c r="AS29" s="623"/>
      <c r="AT29" s="623"/>
      <c r="AU29" s="623"/>
      <c r="AV29" s="623"/>
      <c r="AW29" s="623"/>
      <c r="AX29" s="623"/>
      <c r="AY29" s="623"/>
      <c r="AZ29" s="624"/>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2">
      <c r="A30" s="611">
        <v>3</v>
      </c>
      <c r="B30" s="557" t="s">
        <v>354</v>
      </c>
      <c r="C30" s="558"/>
      <c r="D30" s="558"/>
      <c r="E30" s="558"/>
      <c r="F30" s="558"/>
      <c r="G30" s="558"/>
      <c r="H30" s="558"/>
      <c r="I30" s="558"/>
      <c r="J30" s="558"/>
      <c r="K30" s="558"/>
      <c r="L30" s="558"/>
      <c r="M30" s="558"/>
      <c r="N30" s="558"/>
      <c r="O30" s="558"/>
      <c r="P30" s="559"/>
      <c r="Q30" s="560">
        <v>10100.927</v>
      </c>
      <c r="R30" s="561"/>
      <c r="S30" s="561"/>
      <c r="T30" s="561"/>
      <c r="U30" s="561"/>
      <c r="V30" s="561">
        <v>9786.1209999999992</v>
      </c>
      <c r="W30" s="561"/>
      <c r="X30" s="561"/>
      <c r="Y30" s="561"/>
      <c r="Z30" s="561"/>
      <c r="AA30" s="561">
        <v>314.80599999999998</v>
      </c>
      <c r="AB30" s="561"/>
      <c r="AC30" s="561"/>
      <c r="AD30" s="561"/>
      <c r="AE30" s="562"/>
      <c r="AF30" s="563">
        <v>315</v>
      </c>
      <c r="AG30" s="564"/>
      <c r="AH30" s="564"/>
      <c r="AI30" s="564"/>
      <c r="AJ30" s="565"/>
      <c r="AK30" s="622">
        <v>2103</v>
      </c>
      <c r="AL30" s="623"/>
      <c r="AM30" s="623"/>
      <c r="AN30" s="623"/>
      <c r="AO30" s="623"/>
      <c r="AP30" s="623"/>
      <c r="AQ30" s="623"/>
      <c r="AR30" s="623"/>
      <c r="AS30" s="623"/>
      <c r="AT30" s="623"/>
      <c r="AU30" s="623"/>
      <c r="AV30" s="623"/>
      <c r="AW30" s="623"/>
      <c r="AX30" s="623"/>
      <c r="AY30" s="623"/>
      <c r="AZ30" s="624"/>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2">
      <c r="A31" s="611">
        <v>4</v>
      </c>
      <c r="B31" s="557" t="s">
        <v>355</v>
      </c>
      <c r="C31" s="558"/>
      <c r="D31" s="558"/>
      <c r="E31" s="558"/>
      <c r="F31" s="558"/>
      <c r="G31" s="558"/>
      <c r="H31" s="558"/>
      <c r="I31" s="558"/>
      <c r="J31" s="558"/>
      <c r="K31" s="558"/>
      <c r="L31" s="558"/>
      <c r="M31" s="558"/>
      <c r="N31" s="558"/>
      <c r="O31" s="558"/>
      <c r="P31" s="559"/>
      <c r="Q31" s="560">
        <v>13711.415000000001</v>
      </c>
      <c r="R31" s="561"/>
      <c r="S31" s="561"/>
      <c r="T31" s="561"/>
      <c r="U31" s="561"/>
      <c r="V31" s="561">
        <v>13483.144</v>
      </c>
      <c r="W31" s="561"/>
      <c r="X31" s="561"/>
      <c r="Y31" s="561"/>
      <c r="Z31" s="561"/>
      <c r="AA31" s="561">
        <v>228.27099999999999</v>
      </c>
      <c r="AB31" s="561"/>
      <c r="AC31" s="561"/>
      <c r="AD31" s="561"/>
      <c r="AE31" s="562"/>
      <c r="AF31" s="563">
        <v>140</v>
      </c>
      <c r="AG31" s="564"/>
      <c r="AH31" s="564"/>
      <c r="AI31" s="564"/>
      <c r="AJ31" s="565"/>
      <c r="AK31" s="622">
        <v>230</v>
      </c>
      <c r="AL31" s="623"/>
      <c r="AM31" s="623"/>
      <c r="AN31" s="623"/>
      <c r="AO31" s="623"/>
      <c r="AP31" s="623"/>
      <c r="AQ31" s="623"/>
      <c r="AR31" s="623"/>
      <c r="AS31" s="623"/>
      <c r="AT31" s="623"/>
      <c r="AU31" s="623"/>
      <c r="AV31" s="623"/>
      <c r="AW31" s="623"/>
      <c r="AX31" s="623"/>
      <c r="AY31" s="623"/>
      <c r="AZ31" s="624"/>
      <c r="BA31" s="624"/>
      <c r="BB31" s="624"/>
      <c r="BC31" s="624"/>
      <c r="BD31" s="624"/>
      <c r="BE31" s="625"/>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2">
      <c r="A32" s="611">
        <v>5</v>
      </c>
      <c r="B32" s="557" t="s">
        <v>356</v>
      </c>
      <c r="C32" s="558"/>
      <c r="D32" s="558"/>
      <c r="E32" s="558"/>
      <c r="F32" s="558"/>
      <c r="G32" s="558"/>
      <c r="H32" s="558"/>
      <c r="I32" s="558"/>
      <c r="J32" s="558"/>
      <c r="K32" s="558"/>
      <c r="L32" s="558"/>
      <c r="M32" s="558"/>
      <c r="N32" s="558"/>
      <c r="O32" s="558"/>
      <c r="P32" s="559"/>
      <c r="Q32" s="560">
        <v>17441</v>
      </c>
      <c r="R32" s="561"/>
      <c r="S32" s="561"/>
      <c r="T32" s="561"/>
      <c r="U32" s="561"/>
      <c r="V32" s="561">
        <v>14809</v>
      </c>
      <c r="W32" s="561"/>
      <c r="X32" s="561"/>
      <c r="Y32" s="561"/>
      <c r="Z32" s="561"/>
      <c r="AA32" s="561">
        <v>2632</v>
      </c>
      <c r="AB32" s="561"/>
      <c r="AC32" s="561"/>
      <c r="AD32" s="561"/>
      <c r="AE32" s="562"/>
      <c r="AF32" s="563" t="s">
        <v>64</v>
      </c>
      <c r="AG32" s="564"/>
      <c r="AH32" s="564"/>
      <c r="AI32" s="564"/>
      <c r="AJ32" s="565"/>
      <c r="AK32" s="622">
        <v>1521</v>
      </c>
      <c r="AL32" s="623"/>
      <c r="AM32" s="623"/>
      <c r="AN32" s="623"/>
      <c r="AO32" s="623"/>
      <c r="AP32" s="623">
        <v>29248</v>
      </c>
      <c r="AQ32" s="623"/>
      <c r="AR32" s="623"/>
      <c r="AS32" s="623"/>
      <c r="AT32" s="623"/>
      <c r="AU32" s="623">
        <v>13893</v>
      </c>
      <c r="AV32" s="623"/>
      <c r="AW32" s="623"/>
      <c r="AX32" s="623"/>
      <c r="AY32" s="623"/>
      <c r="AZ32" s="624" t="s">
        <v>357</v>
      </c>
      <c r="BA32" s="624"/>
      <c r="BB32" s="624"/>
      <c r="BC32" s="624"/>
      <c r="BD32" s="624"/>
      <c r="BE32" s="625" t="s">
        <v>358</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2">
      <c r="A33" s="611">
        <v>6</v>
      </c>
      <c r="B33" s="557" t="s">
        <v>359</v>
      </c>
      <c r="C33" s="558"/>
      <c r="D33" s="558"/>
      <c r="E33" s="558"/>
      <c r="F33" s="558"/>
      <c r="G33" s="558"/>
      <c r="H33" s="558"/>
      <c r="I33" s="558"/>
      <c r="J33" s="558"/>
      <c r="K33" s="558"/>
      <c r="L33" s="558"/>
      <c r="M33" s="558"/>
      <c r="N33" s="558"/>
      <c r="O33" s="558"/>
      <c r="P33" s="559"/>
      <c r="Q33" s="560">
        <v>13141</v>
      </c>
      <c r="R33" s="561"/>
      <c r="S33" s="561"/>
      <c r="T33" s="561"/>
      <c r="U33" s="561"/>
      <c r="V33" s="561">
        <v>10257</v>
      </c>
      <c r="W33" s="561"/>
      <c r="X33" s="561"/>
      <c r="Y33" s="561"/>
      <c r="Z33" s="561"/>
      <c r="AA33" s="561">
        <v>2884</v>
      </c>
      <c r="AB33" s="561"/>
      <c r="AC33" s="561"/>
      <c r="AD33" s="561"/>
      <c r="AE33" s="562"/>
      <c r="AF33" s="563">
        <v>15483</v>
      </c>
      <c r="AG33" s="564"/>
      <c r="AH33" s="564"/>
      <c r="AI33" s="564"/>
      <c r="AJ33" s="565"/>
      <c r="AK33" s="622">
        <v>163</v>
      </c>
      <c r="AL33" s="623"/>
      <c r="AM33" s="623"/>
      <c r="AN33" s="623"/>
      <c r="AO33" s="623"/>
      <c r="AP33" s="623">
        <v>31374</v>
      </c>
      <c r="AQ33" s="623"/>
      <c r="AR33" s="623"/>
      <c r="AS33" s="623"/>
      <c r="AT33" s="623"/>
      <c r="AU33" s="623">
        <v>1035</v>
      </c>
      <c r="AV33" s="623"/>
      <c r="AW33" s="623"/>
      <c r="AX33" s="623"/>
      <c r="AY33" s="623"/>
      <c r="AZ33" s="624" t="s">
        <v>357</v>
      </c>
      <c r="BA33" s="624"/>
      <c r="BB33" s="624"/>
      <c r="BC33" s="624"/>
      <c r="BD33" s="624"/>
      <c r="BE33" s="625" t="s">
        <v>358</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2">
      <c r="A34" s="611">
        <v>7</v>
      </c>
      <c r="B34" s="557" t="s">
        <v>360</v>
      </c>
      <c r="C34" s="558"/>
      <c r="D34" s="558"/>
      <c r="E34" s="558"/>
      <c r="F34" s="558"/>
      <c r="G34" s="558"/>
      <c r="H34" s="558"/>
      <c r="I34" s="558"/>
      <c r="J34" s="558"/>
      <c r="K34" s="558"/>
      <c r="L34" s="558"/>
      <c r="M34" s="558"/>
      <c r="N34" s="558"/>
      <c r="O34" s="558"/>
      <c r="P34" s="559"/>
      <c r="Q34" s="560">
        <v>6</v>
      </c>
      <c r="R34" s="561"/>
      <c r="S34" s="561"/>
      <c r="T34" s="561"/>
      <c r="U34" s="561"/>
      <c r="V34" s="561">
        <v>5</v>
      </c>
      <c r="W34" s="561"/>
      <c r="X34" s="561"/>
      <c r="Y34" s="561"/>
      <c r="Z34" s="561"/>
      <c r="AA34" s="561">
        <v>1</v>
      </c>
      <c r="AB34" s="561"/>
      <c r="AC34" s="561"/>
      <c r="AD34" s="561"/>
      <c r="AE34" s="562"/>
      <c r="AF34" s="563">
        <v>18</v>
      </c>
      <c r="AG34" s="564"/>
      <c r="AH34" s="564"/>
      <c r="AI34" s="564"/>
      <c r="AJ34" s="565"/>
      <c r="AK34" s="622"/>
      <c r="AL34" s="623"/>
      <c r="AM34" s="623"/>
      <c r="AN34" s="623"/>
      <c r="AO34" s="623"/>
      <c r="AP34" s="623">
        <v>1</v>
      </c>
      <c r="AQ34" s="623"/>
      <c r="AR34" s="623"/>
      <c r="AS34" s="623"/>
      <c r="AT34" s="623"/>
      <c r="AU34" s="623"/>
      <c r="AV34" s="623"/>
      <c r="AW34" s="623"/>
      <c r="AX34" s="623"/>
      <c r="AY34" s="623"/>
      <c r="AZ34" s="624" t="s">
        <v>357</v>
      </c>
      <c r="BA34" s="624"/>
      <c r="BB34" s="624"/>
      <c r="BC34" s="624"/>
      <c r="BD34" s="624"/>
      <c r="BE34" s="625" t="s">
        <v>358</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2">
      <c r="A35" s="611">
        <v>8</v>
      </c>
      <c r="B35" s="557" t="s">
        <v>361</v>
      </c>
      <c r="C35" s="558"/>
      <c r="D35" s="558"/>
      <c r="E35" s="558"/>
      <c r="F35" s="558"/>
      <c r="G35" s="558"/>
      <c r="H35" s="558"/>
      <c r="I35" s="558"/>
      <c r="J35" s="558"/>
      <c r="K35" s="558"/>
      <c r="L35" s="558"/>
      <c r="M35" s="558"/>
      <c r="N35" s="558"/>
      <c r="O35" s="558"/>
      <c r="P35" s="559"/>
      <c r="Q35" s="560">
        <v>19355</v>
      </c>
      <c r="R35" s="561"/>
      <c r="S35" s="561"/>
      <c r="T35" s="561"/>
      <c r="U35" s="561"/>
      <c r="V35" s="561">
        <v>17382</v>
      </c>
      <c r="W35" s="561"/>
      <c r="X35" s="561"/>
      <c r="Y35" s="561"/>
      <c r="Z35" s="561"/>
      <c r="AA35" s="561">
        <v>1973</v>
      </c>
      <c r="AB35" s="561"/>
      <c r="AC35" s="561"/>
      <c r="AD35" s="561"/>
      <c r="AE35" s="562"/>
      <c r="AF35" s="563">
        <v>8414</v>
      </c>
      <c r="AG35" s="564"/>
      <c r="AH35" s="564"/>
      <c r="AI35" s="564"/>
      <c r="AJ35" s="565"/>
      <c r="AK35" s="622">
        <v>5716</v>
      </c>
      <c r="AL35" s="623"/>
      <c r="AM35" s="623"/>
      <c r="AN35" s="623"/>
      <c r="AO35" s="623"/>
      <c r="AP35" s="623">
        <v>131178</v>
      </c>
      <c r="AQ35" s="623"/>
      <c r="AR35" s="623"/>
      <c r="AS35" s="623"/>
      <c r="AT35" s="623"/>
      <c r="AU35" s="623">
        <v>50897</v>
      </c>
      <c r="AV35" s="623"/>
      <c r="AW35" s="623"/>
      <c r="AX35" s="623"/>
      <c r="AY35" s="623"/>
      <c r="AZ35" s="624" t="s">
        <v>357</v>
      </c>
      <c r="BA35" s="624"/>
      <c r="BB35" s="624"/>
      <c r="BC35" s="624"/>
      <c r="BD35" s="624"/>
      <c r="BE35" s="625" t="s">
        <v>358</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2">
      <c r="A36" s="611">
        <v>9</v>
      </c>
      <c r="B36" s="557" t="s">
        <v>362</v>
      </c>
      <c r="C36" s="558"/>
      <c r="D36" s="558"/>
      <c r="E36" s="558"/>
      <c r="F36" s="558"/>
      <c r="G36" s="558"/>
      <c r="H36" s="558"/>
      <c r="I36" s="558"/>
      <c r="J36" s="558"/>
      <c r="K36" s="558"/>
      <c r="L36" s="558"/>
      <c r="M36" s="558"/>
      <c r="N36" s="558"/>
      <c r="O36" s="558"/>
      <c r="P36" s="559"/>
      <c r="Q36" s="560">
        <v>1973</v>
      </c>
      <c r="R36" s="561"/>
      <c r="S36" s="561"/>
      <c r="T36" s="561"/>
      <c r="U36" s="561"/>
      <c r="V36" s="561">
        <v>2007</v>
      </c>
      <c r="W36" s="561"/>
      <c r="X36" s="561"/>
      <c r="Y36" s="561"/>
      <c r="Z36" s="561"/>
      <c r="AA36" s="561">
        <v>-34</v>
      </c>
      <c r="AB36" s="561"/>
      <c r="AC36" s="561"/>
      <c r="AD36" s="561"/>
      <c r="AE36" s="562"/>
      <c r="AF36" s="563">
        <v>643</v>
      </c>
      <c r="AG36" s="564"/>
      <c r="AH36" s="564"/>
      <c r="AI36" s="564"/>
      <c r="AJ36" s="565"/>
      <c r="AK36" s="622">
        <v>404</v>
      </c>
      <c r="AL36" s="623"/>
      <c r="AM36" s="623"/>
      <c r="AN36" s="623"/>
      <c r="AO36" s="623"/>
      <c r="AP36" s="623">
        <v>2616</v>
      </c>
      <c r="AQ36" s="623"/>
      <c r="AR36" s="623"/>
      <c r="AS36" s="623"/>
      <c r="AT36" s="623"/>
      <c r="AU36" s="623">
        <v>1232</v>
      </c>
      <c r="AV36" s="623"/>
      <c r="AW36" s="623"/>
      <c r="AX36" s="623"/>
      <c r="AY36" s="623"/>
      <c r="AZ36" s="624" t="s">
        <v>357</v>
      </c>
      <c r="BA36" s="624"/>
      <c r="BB36" s="624"/>
      <c r="BC36" s="624"/>
      <c r="BD36" s="624"/>
      <c r="BE36" s="625" t="s">
        <v>358</v>
      </c>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2">
      <c r="A37" s="611">
        <v>10</v>
      </c>
      <c r="B37" s="557" t="s">
        <v>363</v>
      </c>
      <c r="C37" s="558"/>
      <c r="D37" s="558"/>
      <c r="E37" s="558"/>
      <c r="F37" s="558"/>
      <c r="G37" s="558"/>
      <c r="H37" s="558"/>
      <c r="I37" s="558"/>
      <c r="J37" s="558"/>
      <c r="K37" s="558"/>
      <c r="L37" s="558"/>
      <c r="M37" s="558"/>
      <c r="N37" s="558"/>
      <c r="O37" s="558"/>
      <c r="P37" s="559"/>
      <c r="Q37" s="560">
        <v>381</v>
      </c>
      <c r="R37" s="561"/>
      <c r="S37" s="561"/>
      <c r="T37" s="561"/>
      <c r="U37" s="561"/>
      <c r="V37" s="561">
        <v>302</v>
      </c>
      <c r="W37" s="561"/>
      <c r="X37" s="561"/>
      <c r="Y37" s="561"/>
      <c r="Z37" s="561"/>
      <c r="AA37" s="561">
        <v>79</v>
      </c>
      <c r="AB37" s="561"/>
      <c r="AC37" s="561"/>
      <c r="AD37" s="561"/>
      <c r="AE37" s="562"/>
      <c r="AF37" s="563">
        <v>10</v>
      </c>
      <c r="AG37" s="564"/>
      <c r="AH37" s="564"/>
      <c r="AI37" s="564"/>
      <c r="AJ37" s="565"/>
      <c r="AK37" s="622">
        <v>334</v>
      </c>
      <c r="AL37" s="623"/>
      <c r="AM37" s="623"/>
      <c r="AN37" s="623"/>
      <c r="AO37" s="623"/>
      <c r="AP37" s="623">
        <v>609</v>
      </c>
      <c r="AQ37" s="623"/>
      <c r="AR37" s="623"/>
      <c r="AS37" s="623"/>
      <c r="AT37" s="623"/>
      <c r="AU37" s="623">
        <v>596</v>
      </c>
      <c r="AV37" s="623"/>
      <c r="AW37" s="623"/>
      <c r="AX37" s="623"/>
      <c r="AY37" s="623"/>
      <c r="AZ37" s="624" t="s">
        <v>357</v>
      </c>
      <c r="BA37" s="624"/>
      <c r="BB37" s="624"/>
      <c r="BC37" s="624"/>
      <c r="BD37" s="624"/>
      <c r="BE37" s="625" t="s">
        <v>364</v>
      </c>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2">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2">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2">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2">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2">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2">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2">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2">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2">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2">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2">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2">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2">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2">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2">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2">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2">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2">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2">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2">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2">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2">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2">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5">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2">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365</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5">
      <c r="A63" s="587" t="s">
        <v>340</v>
      </c>
      <c r="B63" s="588" t="s">
        <v>366</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28783</v>
      </c>
      <c r="AG63" s="637"/>
      <c r="AH63" s="637"/>
      <c r="AI63" s="637"/>
      <c r="AJ63" s="638"/>
      <c r="AK63" s="639"/>
      <c r="AL63" s="634"/>
      <c r="AM63" s="634"/>
      <c r="AN63" s="634"/>
      <c r="AO63" s="634"/>
      <c r="AP63" s="637">
        <v>195026</v>
      </c>
      <c r="AQ63" s="637"/>
      <c r="AR63" s="637"/>
      <c r="AS63" s="637"/>
      <c r="AT63" s="637"/>
      <c r="AU63" s="637">
        <v>67653</v>
      </c>
      <c r="AV63" s="637"/>
      <c r="AW63" s="637"/>
      <c r="AX63" s="637"/>
      <c r="AY63" s="637"/>
      <c r="AZ63" s="640"/>
      <c r="BA63" s="640"/>
      <c r="BB63" s="640"/>
      <c r="BC63" s="640"/>
      <c r="BD63" s="640"/>
      <c r="BE63" s="641"/>
      <c r="BF63" s="641"/>
      <c r="BG63" s="641"/>
      <c r="BH63" s="641"/>
      <c r="BI63" s="642"/>
      <c r="BJ63" s="643" t="s">
        <v>64</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2">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5">
      <c r="A65" s="507" t="s">
        <v>367</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2">
      <c r="A66" s="512" t="s">
        <v>368</v>
      </c>
      <c r="B66" s="513"/>
      <c r="C66" s="513"/>
      <c r="D66" s="513"/>
      <c r="E66" s="513"/>
      <c r="F66" s="513"/>
      <c r="G66" s="513"/>
      <c r="H66" s="513"/>
      <c r="I66" s="513"/>
      <c r="J66" s="513"/>
      <c r="K66" s="513"/>
      <c r="L66" s="513"/>
      <c r="M66" s="513"/>
      <c r="N66" s="513"/>
      <c r="O66" s="513"/>
      <c r="P66" s="514"/>
      <c r="Q66" s="515" t="s">
        <v>344</v>
      </c>
      <c r="R66" s="516"/>
      <c r="S66" s="516"/>
      <c r="T66" s="516"/>
      <c r="U66" s="517"/>
      <c r="V66" s="515" t="s">
        <v>345</v>
      </c>
      <c r="W66" s="516"/>
      <c r="X66" s="516"/>
      <c r="Y66" s="516"/>
      <c r="Z66" s="517"/>
      <c r="AA66" s="515" t="s">
        <v>346</v>
      </c>
      <c r="AB66" s="516"/>
      <c r="AC66" s="516"/>
      <c r="AD66" s="516"/>
      <c r="AE66" s="517"/>
      <c r="AF66" s="646" t="s">
        <v>347</v>
      </c>
      <c r="AG66" s="606"/>
      <c r="AH66" s="606"/>
      <c r="AI66" s="606"/>
      <c r="AJ66" s="647"/>
      <c r="AK66" s="515" t="s">
        <v>348</v>
      </c>
      <c r="AL66" s="513"/>
      <c r="AM66" s="513"/>
      <c r="AN66" s="513"/>
      <c r="AO66" s="514"/>
      <c r="AP66" s="515" t="s">
        <v>349</v>
      </c>
      <c r="AQ66" s="516"/>
      <c r="AR66" s="516"/>
      <c r="AS66" s="516"/>
      <c r="AT66" s="517"/>
      <c r="AU66" s="515" t="s">
        <v>369</v>
      </c>
      <c r="AV66" s="516"/>
      <c r="AW66" s="516"/>
      <c r="AX66" s="516"/>
      <c r="AY66" s="517"/>
      <c r="AZ66" s="515" t="s">
        <v>312</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5">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2">
      <c r="A68" s="534">
        <v>1</v>
      </c>
      <c r="B68" s="659" t="s">
        <v>370</v>
      </c>
      <c r="C68" s="660"/>
      <c r="D68" s="660"/>
      <c r="E68" s="660"/>
      <c r="F68" s="660"/>
      <c r="G68" s="660"/>
      <c r="H68" s="660"/>
      <c r="I68" s="660"/>
      <c r="J68" s="660"/>
      <c r="K68" s="660"/>
      <c r="L68" s="660"/>
      <c r="M68" s="660"/>
      <c r="N68" s="660"/>
      <c r="O68" s="660"/>
      <c r="P68" s="661"/>
      <c r="Q68" s="662">
        <v>582</v>
      </c>
      <c r="R68" s="663"/>
      <c r="S68" s="663"/>
      <c r="T68" s="663"/>
      <c r="U68" s="663"/>
      <c r="V68" s="663">
        <v>501</v>
      </c>
      <c r="W68" s="663"/>
      <c r="X68" s="663"/>
      <c r="Y68" s="663"/>
      <c r="Z68" s="663"/>
      <c r="AA68" s="663">
        <f>Q68-V68</f>
        <v>81</v>
      </c>
      <c r="AB68" s="663"/>
      <c r="AC68" s="663"/>
      <c r="AD68" s="663"/>
      <c r="AE68" s="663"/>
      <c r="AF68" s="663">
        <v>81</v>
      </c>
      <c r="AG68" s="663"/>
      <c r="AH68" s="663"/>
      <c r="AI68" s="663"/>
      <c r="AJ68" s="663"/>
      <c r="AK68" s="663"/>
      <c r="AL68" s="663"/>
      <c r="AM68" s="663"/>
      <c r="AN68" s="663"/>
      <c r="AO68" s="663"/>
      <c r="AP68" s="663">
        <v>34769</v>
      </c>
      <c r="AQ68" s="663"/>
      <c r="AR68" s="663"/>
      <c r="AS68" s="663"/>
      <c r="AT68" s="663"/>
      <c r="AU68" s="663"/>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2">
      <c r="A69" s="556">
        <v>2</v>
      </c>
      <c r="B69" s="666" t="s">
        <v>371</v>
      </c>
      <c r="C69" s="667"/>
      <c r="D69" s="667"/>
      <c r="E69" s="667"/>
      <c r="F69" s="667"/>
      <c r="G69" s="667"/>
      <c r="H69" s="667"/>
      <c r="I69" s="667"/>
      <c r="J69" s="667"/>
      <c r="K69" s="667"/>
      <c r="L69" s="667"/>
      <c r="M69" s="667"/>
      <c r="N69" s="667"/>
      <c r="O69" s="667"/>
      <c r="P69" s="668"/>
      <c r="Q69" s="669">
        <v>258</v>
      </c>
      <c r="R69" s="623"/>
      <c r="S69" s="623"/>
      <c r="T69" s="623"/>
      <c r="U69" s="623"/>
      <c r="V69" s="623">
        <v>247</v>
      </c>
      <c r="W69" s="623"/>
      <c r="X69" s="623"/>
      <c r="Y69" s="623"/>
      <c r="Z69" s="623"/>
      <c r="AA69" s="623">
        <f t="shared" ref="AA69:AA70" si="0">Q69-V69</f>
        <v>11</v>
      </c>
      <c r="AB69" s="623"/>
      <c r="AC69" s="623"/>
      <c r="AD69" s="623"/>
      <c r="AE69" s="623"/>
      <c r="AF69" s="623">
        <v>11</v>
      </c>
      <c r="AG69" s="623"/>
      <c r="AH69" s="623"/>
      <c r="AI69" s="623"/>
      <c r="AJ69" s="623"/>
      <c r="AK69" s="623"/>
      <c r="AL69" s="623"/>
      <c r="AM69" s="623"/>
      <c r="AN69" s="623"/>
      <c r="AO69" s="623"/>
      <c r="AP69" s="623"/>
      <c r="AQ69" s="623"/>
      <c r="AR69" s="623"/>
      <c r="AS69" s="623"/>
      <c r="AT69" s="623"/>
      <c r="AU69" s="623"/>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2">
      <c r="A70" s="556">
        <v>3</v>
      </c>
      <c r="B70" s="666" t="s">
        <v>372</v>
      </c>
      <c r="C70" s="667"/>
      <c r="D70" s="667"/>
      <c r="E70" s="667"/>
      <c r="F70" s="667"/>
      <c r="G70" s="667"/>
      <c r="H70" s="667"/>
      <c r="I70" s="667"/>
      <c r="J70" s="667"/>
      <c r="K70" s="667"/>
      <c r="L70" s="667"/>
      <c r="M70" s="667"/>
      <c r="N70" s="667"/>
      <c r="O70" s="667"/>
      <c r="P70" s="668"/>
      <c r="Q70" s="669">
        <v>300630</v>
      </c>
      <c r="R70" s="623"/>
      <c r="S70" s="623"/>
      <c r="T70" s="623"/>
      <c r="U70" s="623"/>
      <c r="V70" s="623">
        <v>289232</v>
      </c>
      <c r="W70" s="623"/>
      <c r="X70" s="623"/>
      <c r="Y70" s="623"/>
      <c r="Z70" s="623"/>
      <c r="AA70" s="623">
        <f t="shared" si="0"/>
        <v>11398</v>
      </c>
      <c r="AB70" s="623"/>
      <c r="AC70" s="623"/>
      <c r="AD70" s="623"/>
      <c r="AE70" s="623"/>
      <c r="AF70" s="623">
        <v>11398</v>
      </c>
      <c r="AG70" s="623"/>
      <c r="AH70" s="623"/>
      <c r="AI70" s="623"/>
      <c r="AJ70" s="623"/>
      <c r="AK70" s="623"/>
      <c r="AL70" s="623"/>
      <c r="AM70" s="623"/>
      <c r="AN70" s="623"/>
      <c r="AO70" s="623"/>
      <c r="AP70" s="623"/>
      <c r="AQ70" s="623"/>
      <c r="AR70" s="623"/>
      <c r="AS70" s="623"/>
      <c r="AT70" s="623"/>
      <c r="AU70" s="623"/>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2">
      <c r="A71" s="556">
        <v>4</v>
      </c>
      <c r="B71" s="666"/>
      <c r="C71" s="667"/>
      <c r="D71" s="667"/>
      <c r="E71" s="667"/>
      <c r="F71" s="667"/>
      <c r="G71" s="667"/>
      <c r="H71" s="667"/>
      <c r="I71" s="667"/>
      <c r="J71" s="667"/>
      <c r="K71" s="667"/>
      <c r="L71" s="667"/>
      <c r="M71" s="667"/>
      <c r="N71" s="667"/>
      <c r="O71" s="667"/>
      <c r="P71" s="668"/>
      <c r="Q71" s="669"/>
      <c r="R71" s="623"/>
      <c r="S71" s="623"/>
      <c r="T71" s="623"/>
      <c r="U71" s="623"/>
      <c r="V71" s="623"/>
      <c r="W71" s="623"/>
      <c r="X71" s="623"/>
      <c r="Y71" s="623"/>
      <c r="Z71" s="623"/>
      <c r="AA71" s="623"/>
      <c r="AB71" s="623"/>
      <c r="AC71" s="623"/>
      <c r="AD71" s="623"/>
      <c r="AE71" s="623"/>
      <c r="AF71" s="623"/>
      <c r="AG71" s="623"/>
      <c r="AH71" s="623"/>
      <c r="AI71" s="623"/>
      <c r="AJ71" s="623"/>
      <c r="AK71" s="623"/>
      <c r="AL71" s="623"/>
      <c r="AM71" s="623"/>
      <c r="AN71" s="623"/>
      <c r="AO71" s="623"/>
      <c r="AP71" s="623"/>
      <c r="AQ71" s="623"/>
      <c r="AR71" s="623"/>
      <c r="AS71" s="623"/>
      <c r="AT71" s="623"/>
      <c r="AU71" s="623"/>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2">
      <c r="A72" s="556">
        <v>5</v>
      </c>
      <c r="B72" s="666"/>
      <c r="C72" s="667"/>
      <c r="D72" s="667"/>
      <c r="E72" s="667"/>
      <c r="F72" s="667"/>
      <c r="G72" s="667"/>
      <c r="H72" s="667"/>
      <c r="I72" s="667"/>
      <c r="J72" s="667"/>
      <c r="K72" s="667"/>
      <c r="L72" s="667"/>
      <c r="M72" s="667"/>
      <c r="N72" s="667"/>
      <c r="O72" s="667"/>
      <c r="P72" s="668"/>
      <c r="Q72" s="669"/>
      <c r="R72" s="623"/>
      <c r="S72" s="623"/>
      <c r="T72" s="623"/>
      <c r="U72" s="623"/>
      <c r="V72" s="623"/>
      <c r="W72" s="623"/>
      <c r="X72" s="623"/>
      <c r="Y72" s="623"/>
      <c r="Z72" s="623"/>
      <c r="AA72" s="623"/>
      <c r="AB72" s="623"/>
      <c r="AC72" s="623"/>
      <c r="AD72" s="623"/>
      <c r="AE72" s="623"/>
      <c r="AF72" s="623"/>
      <c r="AG72" s="623"/>
      <c r="AH72" s="623"/>
      <c r="AI72" s="623"/>
      <c r="AJ72" s="623"/>
      <c r="AK72" s="623"/>
      <c r="AL72" s="623"/>
      <c r="AM72" s="623"/>
      <c r="AN72" s="623"/>
      <c r="AO72" s="623"/>
      <c r="AP72" s="623"/>
      <c r="AQ72" s="623"/>
      <c r="AR72" s="623"/>
      <c r="AS72" s="623"/>
      <c r="AT72" s="623"/>
      <c r="AU72" s="623"/>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2">
      <c r="A73" s="556">
        <v>6</v>
      </c>
      <c r="B73" s="666"/>
      <c r="C73" s="667"/>
      <c r="D73" s="667"/>
      <c r="E73" s="667"/>
      <c r="F73" s="667"/>
      <c r="G73" s="667"/>
      <c r="H73" s="667"/>
      <c r="I73" s="667"/>
      <c r="J73" s="667"/>
      <c r="K73" s="667"/>
      <c r="L73" s="667"/>
      <c r="M73" s="667"/>
      <c r="N73" s="667"/>
      <c r="O73" s="667"/>
      <c r="P73" s="668"/>
      <c r="Q73" s="669"/>
      <c r="R73" s="623"/>
      <c r="S73" s="623"/>
      <c r="T73" s="623"/>
      <c r="U73" s="623"/>
      <c r="V73" s="623"/>
      <c r="W73" s="623"/>
      <c r="X73" s="623"/>
      <c r="Y73" s="623"/>
      <c r="Z73" s="623"/>
      <c r="AA73" s="623"/>
      <c r="AB73" s="623"/>
      <c r="AC73" s="623"/>
      <c r="AD73" s="623"/>
      <c r="AE73" s="623"/>
      <c r="AF73" s="623"/>
      <c r="AG73" s="623"/>
      <c r="AH73" s="623"/>
      <c r="AI73" s="623"/>
      <c r="AJ73" s="623"/>
      <c r="AK73" s="623"/>
      <c r="AL73" s="623"/>
      <c r="AM73" s="623"/>
      <c r="AN73" s="623"/>
      <c r="AO73" s="623"/>
      <c r="AP73" s="623"/>
      <c r="AQ73" s="623"/>
      <c r="AR73" s="623"/>
      <c r="AS73" s="623"/>
      <c r="AT73" s="623"/>
      <c r="AU73" s="623"/>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2">
      <c r="A74" s="556">
        <v>7</v>
      </c>
      <c r="B74" s="666"/>
      <c r="C74" s="667"/>
      <c r="D74" s="667"/>
      <c r="E74" s="667"/>
      <c r="F74" s="667"/>
      <c r="G74" s="667"/>
      <c r="H74" s="667"/>
      <c r="I74" s="667"/>
      <c r="J74" s="667"/>
      <c r="K74" s="667"/>
      <c r="L74" s="667"/>
      <c r="M74" s="667"/>
      <c r="N74" s="667"/>
      <c r="O74" s="667"/>
      <c r="P74" s="668"/>
      <c r="Q74" s="669"/>
      <c r="R74" s="623"/>
      <c r="S74" s="623"/>
      <c r="T74" s="623"/>
      <c r="U74" s="623"/>
      <c r="V74" s="623"/>
      <c r="W74" s="623"/>
      <c r="X74" s="623"/>
      <c r="Y74" s="623"/>
      <c r="Z74" s="623"/>
      <c r="AA74" s="623"/>
      <c r="AB74" s="623"/>
      <c r="AC74" s="623"/>
      <c r="AD74" s="623"/>
      <c r="AE74" s="623"/>
      <c r="AF74" s="623"/>
      <c r="AG74" s="623"/>
      <c r="AH74" s="623"/>
      <c r="AI74" s="623"/>
      <c r="AJ74" s="623"/>
      <c r="AK74" s="623"/>
      <c r="AL74" s="623"/>
      <c r="AM74" s="623"/>
      <c r="AN74" s="623"/>
      <c r="AO74" s="623"/>
      <c r="AP74" s="623"/>
      <c r="AQ74" s="623"/>
      <c r="AR74" s="623"/>
      <c r="AS74" s="623"/>
      <c r="AT74" s="623"/>
      <c r="AU74" s="623"/>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2">
      <c r="A75" s="556">
        <v>8</v>
      </c>
      <c r="B75" s="666"/>
      <c r="C75" s="667"/>
      <c r="D75" s="667"/>
      <c r="E75" s="667"/>
      <c r="F75" s="667"/>
      <c r="G75" s="667"/>
      <c r="H75" s="667"/>
      <c r="I75" s="667"/>
      <c r="J75" s="667"/>
      <c r="K75" s="667"/>
      <c r="L75" s="667"/>
      <c r="M75" s="667"/>
      <c r="N75" s="667"/>
      <c r="O75" s="667"/>
      <c r="P75" s="668"/>
      <c r="Q75" s="670"/>
      <c r="R75" s="671"/>
      <c r="S75" s="671"/>
      <c r="T75" s="671"/>
      <c r="U75" s="622"/>
      <c r="V75" s="672"/>
      <c r="W75" s="671"/>
      <c r="X75" s="671"/>
      <c r="Y75" s="671"/>
      <c r="Z75" s="622"/>
      <c r="AA75" s="672"/>
      <c r="AB75" s="671"/>
      <c r="AC75" s="671"/>
      <c r="AD75" s="671"/>
      <c r="AE75" s="622"/>
      <c r="AF75" s="672"/>
      <c r="AG75" s="671"/>
      <c r="AH75" s="671"/>
      <c r="AI75" s="671"/>
      <c r="AJ75" s="622"/>
      <c r="AK75" s="672"/>
      <c r="AL75" s="671"/>
      <c r="AM75" s="671"/>
      <c r="AN75" s="671"/>
      <c r="AO75" s="622"/>
      <c r="AP75" s="672"/>
      <c r="AQ75" s="671"/>
      <c r="AR75" s="671"/>
      <c r="AS75" s="671"/>
      <c r="AT75" s="622"/>
      <c r="AU75" s="672"/>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2">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2">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2">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2">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2">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2">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2">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2">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2">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2">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2">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2">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5">
      <c r="A88" s="587" t="s">
        <v>340</v>
      </c>
      <c r="B88" s="588" t="s">
        <v>373</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11490</v>
      </c>
      <c r="AG88" s="637"/>
      <c r="AH88" s="637"/>
      <c r="AI88" s="637"/>
      <c r="AJ88" s="637"/>
      <c r="AK88" s="634"/>
      <c r="AL88" s="634"/>
      <c r="AM88" s="634"/>
      <c r="AN88" s="634"/>
      <c r="AO88" s="634"/>
      <c r="AP88" s="637">
        <v>34769</v>
      </c>
      <c r="AQ88" s="637"/>
      <c r="AR88" s="637"/>
      <c r="AS88" s="637"/>
      <c r="AT88" s="637"/>
      <c r="AU88" s="637"/>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2">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2">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2">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2">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2">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2">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2">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2">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2">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2">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2">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2">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2">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5">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340</v>
      </c>
      <c r="BR102" s="588" t="s">
        <v>374</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2">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375</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2">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376</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2">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2">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5">
      <c r="A107" s="693" t="s">
        <v>377</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378</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2">
      <c r="A108" s="695" t="s">
        <v>379</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380</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2">
      <c r="A109" s="698" t="s">
        <v>381</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382</v>
      </c>
      <c r="AB109" s="699"/>
      <c r="AC109" s="699"/>
      <c r="AD109" s="699"/>
      <c r="AE109" s="700"/>
      <c r="AF109" s="701" t="s">
        <v>383</v>
      </c>
      <c r="AG109" s="699"/>
      <c r="AH109" s="699"/>
      <c r="AI109" s="699"/>
      <c r="AJ109" s="700"/>
      <c r="AK109" s="701" t="s">
        <v>239</v>
      </c>
      <c r="AL109" s="699"/>
      <c r="AM109" s="699"/>
      <c r="AN109" s="699"/>
      <c r="AO109" s="700"/>
      <c r="AP109" s="701" t="s">
        <v>384</v>
      </c>
      <c r="AQ109" s="699"/>
      <c r="AR109" s="699"/>
      <c r="AS109" s="699"/>
      <c r="AT109" s="702"/>
      <c r="AU109" s="698" t="s">
        <v>381</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382</v>
      </c>
      <c r="BR109" s="699"/>
      <c r="BS109" s="699"/>
      <c r="BT109" s="699"/>
      <c r="BU109" s="700"/>
      <c r="BV109" s="701" t="s">
        <v>383</v>
      </c>
      <c r="BW109" s="699"/>
      <c r="BX109" s="699"/>
      <c r="BY109" s="699"/>
      <c r="BZ109" s="700"/>
      <c r="CA109" s="701" t="s">
        <v>239</v>
      </c>
      <c r="CB109" s="699"/>
      <c r="CC109" s="699"/>
      <c r="CD109" s="699"/>
      <c r="CE109" s="700"/>
      <c r="CF109" s="703" t="s">
        <v>384</v>
      </c>
      <c r="CG109" s="703"/>
      <c r="CH109" s="703"/>
      <c r="CI109" s="703"/>
      <c r="CJ109" s="703"/>
      <c r="CK109" s="701" t="s">
        <v>385</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382</v>
      </c>
      <c r="DH109" s="699"/>
      <c r="DI109" s="699"/>
      <c r="DJ109" s="699"/>
      <c r="DK109" s="700"/>
      <c r="DL109" s="701" t="s">
        <v>383</v>
      </c>
      <c r="DM109" s="699"/>
      <c r="DN109" s="699"/>
      <c r="DO109" s="699"/>
      <c r="DP109" s="700"/>
      <c r="DQ109" s="701" t="s">
        <v>239</v>
      </c>
      <c r="DR109" s="699"/>
      <c r="DS109" s="699"/>
      <c r="DT109" s="699"/>
      <c r="DU109" s="700"/>
      <c r="DV109" s="701" t="s">
        <v>384</v>
      </c>
      <c r="DW109" s="699"/>
      <c r="DX109" s="699"/>
      <c r="DY109" s="699"/>
      <c r="DZ109" s="702"/>
    </row>
    <row r="110" spans="1:131" s="500" customFormat="1" ht="26.25" customHeight="1" x14ac:dyDescent="0.2">
      <c r="A110" s="704" t="s">
        <v>386</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35114988</v>
      </c>
      <c r="AB110" s="708"/>
      <c r="AC110" s="708"/>
      <c r="AD110" s="708"/>
      <c r="AE110" s="709"/>
      <c r="AF110" s="710">
        <v>28558828</v>
      </c>
      <c r="AG110" s="708"/>
      <c r="AH110" s="708"/>
      <c r="AI110" s="708"/>
      <c r="AJ110" s="709"/>
      <c r="AK110" s="710">
        <v>31368217</v>
      </c>
      <c r="AL110" s="708"/>
      <c r="AM110" s="708"/>
      <c r="AN110" s="708"/>
      <c r="AO110" s="709"/>
      <c r="AP110" s="711">
        <v>16.8</v>
      </c>
      <c r="AQ110" s="712"/>
      <c r="AR110" s="712"/>
      <c r="AS110" s="712"/>
      <c r="AT110" s="713"/>
      <c r="AU110" s="714" t="s">
        <v>387</v>
      </c>
      <c r="AV110" s="715"/>
      <c r="AW110" s="715"/>
      <c r="AX110" s="715"/>
      <c r="AY110" s="715"/>
      <c r="AZ110" s="716" t="s">
        <v>388</v>
      </c>
      <c r="BA110" s="705"/>
      <c r="BB110" s="705"/>
      <c r="BC110" s="705"/>
      <c r="BD110" s="705"/>
      <c r="BE110" s="705"/>
      <c r="BF110" s="705"/>
      <c r="BG110" s="705"/>
      <c r="BH110" s="705"/>
      <c r="BI110" s="705"/>
      <c r="BJ110" s="705"/>
      <c r="BK110" s="705"/>
      <c r="BL110" s="705"/>
      <c r="BM110" s="705"/>
      <c r="BN110" s="705"/>
      <c r="BO110" s="705"/>
      <c r="BP110" s="706"/>
      <c r="BQ110" s="717">
        <v>481313290</v>
      </c>
      <c r="BR110" s="718"/>
      <c r="BS110" s="718"/>
      <c r="BT110" s="718"/>
      <c r="BU110" s="718"/>
      <c r="BV110" s="718">
        <v>496550892</v>
      </c>
      <c r="BW110" s="718"/>
      <c r="BX110" s="718"/>
      <c r="BY110" s="718"/>
      <c r="BZ110" s="718"/>
      <c r="CA110" s="718">
        <v>508448350</v>
      </c>
      <c r="CB110" s="718"/>
      <c r="CC110" s="718"/>
      <c r="CD110" s="718"/>
      <c r="CE110" s="718"/>
      <c r="CF110" s="719">
        <v>272.8</v>
      </c>
      <c r="CG110" s="720"/>
      <c r="CH110" s="720"/>
      <c r="CI110" s="720"/>
      <c r="CJ110" s="720"/>
      <c r="CK110" s="721" t="s">
        <v>389</v>
      </c>
      <c r="CL110" s="722"/>
      <c r="CM110" s="716" t="s">
        <v>390</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v>1519375</v>
      </c>
      <c r="DH110" s="718"/>
      <c r="DI110" s="718"/>
      <c r="DJ110" s="718"/>
      <c r="DK110" s="718"/>
      <c r="DL110" s="718">
        <v>1343703</v>
      </c>
      <c r="DM110" s="718"/>
      <c r="DN110" s="718"/>
      <c r="DO110" s="718"/>
      <c r="DP110" s="718"/>
      <c r="DQ110" s="718">
        <v>1184201</v>
      </c>
      <c r="DR110" s="718"/>
      <c r="DS110" s="718"/>
      <c r="DT110" s="718"/>
      <c r="DU110" s="718"/>
      <c r="DV110" s="723">
        <v>0.6</v>
      </c>
      <c r="DW110" s="723"/>
      <c r="DX110" s="723"/>
      <c r="DY110" s="723"/>
      <c r="DZ110" s="724"/>
    </row>
    <row r="111" spans="1:131" s="500" customFormat="1" ht="26.25" customHeight="1" x14ac:dyDescent="0.2">
      <c r="A111" s="725" t="s">
        <v>391</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64</v>
      </c>
      <c r="AB111" s="729"/>
      <c r="AC111" s="729"/>
      <c r="AD111" s="729"/>
      <c r="AE111" s="730"/>
      <c r="AF111" s="731" t="s">
        <v>64</v>
      </c>
      <c r="AG111" s="729"/>
      <c r="AH111" s="729"/>
      <c r="AI111" s="729"/>
      <c r="AJ111" s="730"/>
      <c r="AK111" s="731" t="s">
        <v>64</v>
      </c>
      <c r="AL111" s="729"/>
      <c r="AM111" s="729"/>
      <c r="AN111" s="729"/>
      <c r="AO111" s="730"/>
      <c r="AP111" s="732" t="s">
        <v>64</v>
      </c>
      <c r="AQ111" s="733"/>
      <c r="AR111" s="733"/>
      <c r="AS111" s="733"/>
      <c r="AT111" s="734"/>
      <c r="AU111" s="735"/>
      <c r="AV111" s="736"/>
      <c r="AW111" s="736"/>
      <c r="AX111" s="736"/>
      <c r="AY111" s="736"/>
      <c r="AZ111" s="737" t="s">
        <v>392</v>
      </c>
      <c r="BA111" s="738"/>
      <c r="BB111" s="738"/>
      <c r="BC111" s="738"/>
      <c r="BD111" s="738"/>
      <c r="BE111" s="738"/>
      <c r="BF111" s="738"/>
      <c r="BG111" s="738"/>
      <c r="BH111" s="738"/>
      <c r="BI111" s="738"/>
      <c r="BJ111" s="738"/>
      <c r="BK111" s="738"/>
      <c r="BL111" s="738"/>
      <c r="BM111" s="738"/>
      <c r="BN111" s="738"/>
      <c r="BO111" s="738"/>
      <c r="BP111" s="739"/>
      <c r="BQ111" s="740">
        <v>1538274</v>
      </c>
      <c r="BR111" s="741"/>
      <c r="BS111" s="741"/>
      <c r="BT111" s="741"/>
      <c r="BU111" s="741"/>
      <c r="BV111" s="741">
        <v>1353152</v>
      </c>
      <c r="BW111" s="741"/>
      <c r="BX111" s="741"/>
      <c r="BY111" s="741"/>
      <c r="BZ111" s="741"/>
      <c r="CA111" s="741">
        <v>1184201</v>
      </c>
      <c r="CB111" s="741"/>
      <c r="CC111" s="741"/>
      <c r="CD111" s="741"/>
      <c r="CE111" s="741"/>
      <c r="CF111" s="742">
        <v>0.6</v>
      </c>
      <c r="CG111" s="743"/>
      <c r="CH111" s="743"/>
      <c r="CI111" s="743"/>
      <c r="CJ111" s="743"/>
      <c r="CK111" s="744"/>
      <c r="CL111" s="745"/>
      <c r="CM111" s="737" t="s">
        <v>393</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64</v>
      </c>
      <c r="DH111" s="741"/>
      <c r="DI111" s="741"/>
      <c r="DJ111" s="741"/>
      <c r="DK111" s="741"/>
      <c r="DL111" s="741" t="s">
        <v>64</v>
      </c>
      <c r="DM111" s="741"/>
      <c r="DN111" s="741"/>
      <c r="DO111" s="741"/>
      <c r="DP111" s="741"/>
      <c r="DQ111" s="741" t="s">
        <v>64</v>
      </c>
      <c r="DR111" s="741"/>
      <c r="DS111" s="741"/>
      <c r="DT111" s="741"/>
      <c r="DU111" s="741"/>
      <c r="DV111" s="746" t="s">
        <v>64</v>
      </c>
      <c r="DW111" s="746"/>
      <c r="DX111" s="746"/>
      <c r="DY111" s="746"/>
      <c r="DZ111" s="747"/>
    </row>
    <row r="112" spans="1:131" s="500" customFormat="1" ht="26.25" customHeight="1" x14ac:dyDescent="0.2">
      <c r="A112" s="748" t="s">
        <v>394</v>
      </c>
      <c r="B112" s="749"/>
      <c r="C112" s="738" t="s">
        <v>395</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v>2333333</v>
      </c>
      <c r="AB112" s="751"/>
      <c r="AC112" s="751"/>
      <c r="AD112" s="751"/>
      <c r="AE112" s="752"/>
      <c r="AF112" s="753">
        <v>2666667</v>
      </c>
      <c r="AG112" s="751"/>
      <c r="AH112" s="751"/>
      <c r="AI112" s="751"/>
      <c r="AJ112" s="752"/>
      <c r="AK112" s="753">
        <v>3000000</v>
      </c>
      <c r="AL112" s="751"/>
      <c r="AM112" s="751"/>
      <c r="AN112" s="751"/>
      <c r="AO112" s="752"/>
      <c r="AP112" s="754">
        <v>1.6</v>
      </c>
      <c r="AQ112" s="755"/>
      <c r="AR112" s="755"/>
      <c r="AS112" s="755"/>
      <c r="AT112" s="756"/>
      <c r="AU112" s="735"/>
      <c r="AV112" s="736"/>
      <c r="AW112" s="736"/>
      <c r="AX112" s="736"/>
      <c r="AY112" s="736"/>
      <c r="AZ112" s="737" t="s">
        <v>396</v>
      </c>
      <c r="BA112" s="738"/>
      <c r="BB112" s="738"/>
      <c r="BC112" s="738"/>
      <c r="BD112" s="738"/>
      <c r="BE112" s="738"/>
      <c r="BF112" s="738"/>
      <c r="BG112" s="738"/>
      <c r="BH112" s="738"/>
      <c r="BI112" s="738"/>
      <c r="BJ112" s="738"/>
      <c r="BK112" s="738"/>
      <c r="BL112" s="738"/>
      <c r="BM112" s="738"/>
      <c r="BN112" s="738"/>
      <c r="BO112" s="738"/>
      <c r="BP112" s="739"/>
      <c r="BQ112" s="740">
        <v>72307753</v>
      </c>
      <c r="BR112" s="741"/>
      <c r="BS112" s="741"/>
      <c r="BT112" s="741"/>
      <c r="BU112" s="741"/>
      <c r="BV112" s="741">
        <v>70323114</v>
      </c>
      <c r="BW112" s="741"/>
      <c r="BX112" s="741"/>
      <c r="BY112" s="741"/>
      <c r="BZ112" s="741"/>
      <c r="CA112" s="741">
        <v>67653431</v>
      </c>
      <c r="CB112" s="741"/>
      <c r="CC112" s="741"/>
      <c r="CD112" s="741"/>
      <c r="CE112" s="741"/>
      <c r="CF112" s="742">
        <v>36.299999999999997</v>
      </c>
      <c r="CG112" s="743"/>
      <c r="CH112" s="743"/>
      <c r="CI112" s="743"/>
      <c r="CJ112" s="743"/>
      <c r="CK112" s="744"/>
      <c r="CL112" s="745"/>
      <c r="CM112" s="737" t="s">
        <v>397</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v>18899</v>
      </c>
      <c r="DH112" s="741"/>
      <c r="DI112" s="741"/>
      <c r="DJ112" s="741"/>
      <c r="DK112" s="741"/>
      <c r="DL112" s="741">
        <v>9449</v>
      </c>
      <c r="DM112" s="741"/>
      <c r="DN112" s="741"/>
      <c r="DO112" s="741"/>
      <c r="DP112" s="741"/>
      <c r="DQ112" s="741" t="s">
        <v>64</v>
      </c>
      <c r="DR112" s="741"/>
      <c r="DS112" s="741"/>
      <c r="DT112" s="741"/>
      <c r="DU112" s="741"/>
      <c r="DV112" s="746" t="s">
        <v>64</v>
      </c>
      <c r="DW112" s="746"/>
      <c r="DX112" s="746"/>
      <c r="DY112" s="746"/>
      <c r="DZ112" s="747"/>
    </row>
    <row r="113" spans="1:130" s="500" customFormat="1" ht="26.25" customHeight="1" x14ac:dyDescent="0.2">
      <c r="A113" s="757"/>
      <c r="B113" s="758"/>
      <c r="C113" s="738" t="s">
        <v>398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4994240</v>
      </c>
      <c r="AB113" s="729"/>
      <c r="AC113" s="729"/>
      <c r="AD113" s="729"/>
      <c r="AE113" s="730"/>
      <c r="AF113" s="731">
        <v>4902591</v>
      </c>
      <c r="AG113" s="729"/>
      <c r="AH113" s="729"/>
      <c r="AI113" s="729"/>
      <c r="AJ113" s="730"/>
      <c r="AK113" s="731">
        <v>4965973</v>
      </c>
      <c r="AL113" s="729"/>
      <c r="AM113" s="729"/>
      <c r="AN113" s="729"/>
      <c r="AO113" s="730"/>
      <c r="AP113" s="732">
        <v>2.7</v>
      </c>
      <c r="AQ113" s="733"/>
      <c r="AR113" s="733"/>
      <c r="AS113" s="733"/>
      <c r="AT113" s="734"/>
      <c r="AU113" s="735"/>
      <c r="AV113" s="736"/>
      <c r="AW113" s="736"/>
      <c r="AX113" s="736"/>
      <c r="AY113" s="736"/>
      <c r="AZ113" s="737" t="s">
        <v>399</v>
      </c>
      <c r="BA113" s="738"/>
      <c r="BB113" s="738"/>
      <c r="BC113" s="738"/>
      <c r="BD113" s="738"/>
      <c r="BE113" s="738"/>
      <c r="BF113" s="738"/>
      <c r="BG113" s="738"/>
      <c r="BH113" s="738"/>
      <c r="BI113" s="738"/>
      <c r="BJ113" s="738"/>
      <c r="BK113" s="738"/>
      <c r="BL113" s="738"/>
      <c r="BM113" s="738"/>
      <c r="BN113" s="738"/>
      <c r="BO113" s="738"/>
      <c r="BP113" s="739"/>
      <c r="BQ113" s="740">
        <v>1242</v>
      </c>
      <c r="BR113" s="741"/>
      <c r="BS113" s="741"/>
      <c r="BT113" s="741"/>
      <c r="BU113" s="741"/>
      <c r="BV113" s="741">
        <v>18995</v>
      </c>
      <c r="BW113" s="741"/>
      <c r="BX113" s="741"/>
      <c r="BY113" s="741"/>
      <c r="BZ113" s="741"/>
      <c r="CA113" s="741">
        <v>34800</v>
      </c>
      <c r="CB113" s="741"/>
      <c r="CC113" s="741"/>
      <c r="CD113" s="741"/>
      <c r="CE113" s="741"/>
      <c r="CF113" s="742">
        <v>0</v>
      </c>
      <c r="CG113" s="743"/>
      <c r="CH113" s="743"/>
      <c r="CI113" s="743"/>
      <c r="CJ113" s="743"/>
      <c r="CK113" s="744"/>
      <c r="CL113" s="745"/>
      <c r="CM113" s="737" t="s">
        <v>400</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64</v>
      </c>
      <c r="DH113" s="751"/>
      <c r="DI113" s="751"/>
      <c r="DJ113" s="751"/>
      <c r="DK113" s="752"/>
      <c r="DL113" s="753" t="s">
        <v>64</v>
      </c>
      <c r="DM113" s="751"/>
      <c r="DN113" s="751"/>
      <c r="DO113" s="751"/>
      <c r="DP113" s="752"/>
      <c r="DQ113" s="753" t="s">
        <v>64</v>
      </c>
      <c r="DR113" s="751"/>
      <c r="DS113" s="751"/>
      <c r="DT113" s="751"/>
      <c r="DU113" s="752"/>
      <c r="DV113" s="754" t="s">
        <v>64</v>
      </c>
      <c r="DW113" s="755"/>
      <c r="DX113" s="755"/>
      <c r="DY113" s="755"/>
      <c r="DZ113" s="756"/>
    </row>
    <row r="114" spans="1:130" s="500" customFormat="1" ht="26.25" customHeight="1" x14ac:dyDescent="0.2">
      <c r="A114" s="757"/>
      <c r="B114" s="758"/>
      <c r="C114" s="738" t="s">
        <v>401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265</v>
      </c>
      <c r="AB114" s="751"/>
      <c r="AC114" s="751"/>
      <c r="AD114" s="751"/>
      <c r="AE114" s="752"/>
      <c r="AF114" s="753">
        <v>352</v>
      </c>
      <c r="AG114" s="751"/>
      <c r="AH114" s="751"/>
      <c r="AI114" s="751"/>
      <c r="AJ114" s="752"/>
      <c r="AK114" s="753">
        <v>297</v>
      </c>
      <c r="AL114" s="751"/>
      <c r="AM114" s="751"/>
      <c r="AN114" s="751"/>
      <c r="AO114" s="752"/>
      <c r="AP114" s="754">
        <v>0</v>
      </c>
      <c r="AQ114" s="755"/>
      <c r="AR114" s="755"/>
      <c r="AS114" s="755"/>
      <c r="AT114" s="756"/>
      <c r="AU114" s="735"/>
      <c r="AV114" s="736"/>
      <c r="AW114" s="736"/>
      <c r="AX114" s="736"/>
      <c r="AY114" s="736"/>
      <c r="AZ114" s="737" t="s">
        <v>402</v>
      </c>
      <c r="BA114" s="738"/>
      <c r="BB114" s="738"/>
      <c r="BC114" s="738"/>
      <c r="BD114" s="738"/>
      <c r="BE114" s="738"/>
      <c r="BF114" s="738"/>
      <c r="BG114" s="738"/>
      <c r="BH114" s="738"/>
      <c r="BI114" s="738"/>
      <c r="BJ114" s="738"/>
      <c r="BK114" s="738"/>
      <c r="BL114" s="738"/>
      <c r="BM114" s="738"/>
      <c r="BN114" s="738"/>
      <c r="BO114" s="738"/>
      <c r="BP114" s="739"/>
      <c r="BQ114" s="740">
        <v>72459306</v>
      </c>
      <c r="BR114" s="741"/>
      <c r="BS114" s="741"/>
      <c r="BT114" s="741"/>
      <c r="BU114" s="741"/>
      <c r="BV114" s="741">
        <v>69224776</v>
      </c>
      <c r="BW114" s="741"/>
      <c r="BX114" s="741"/>
      <c r="BY114" s="741"/>
      <c r="BZ114" s="741"/>
      <c r="CA114" s="741">
        <v>66494257</v>
      </c>
      <c r="CB114" s="741"/>
      <c r="CC114" s="741"/>
      <c r="CD114" s="741"/>
      <c r="CE114" s="741"/>
      <c r="CF114" s="742">
        <v>35.700000000000003</v>
      </c>
      <c r="CG114" s="743"/>
      <c r="CH114" s="743"/>
      <c r="CI114" s="743"/>
      <c r="CJ114" s="743"/>
      <c r="CK114" s="744"/>
      <c r="CL114" s="745"/>
      <c r="CM114" s="737" t="s">
        <v>403</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64</v>
      </c>
      <c r="DH114" s="751"/>
      <c r="DI114" s="751"/>
      <c r="DJ114" s="751"/>
      <c r="DK114" s="752"/>
      <c r="DL114" s="753" t="s">
        <v>64</v>
      </c>
      <c r="DM114" s="751"/>
      <c r="DN114" s="751"/>
      <c r="DO114" s="751"/>
      <c r="DP114" s="752"/>
      <c r="DQ114" s="753" t="s">
        <v>64</v>
      </c>
      <c r="DR114" s="751"/>
      <c r="DS114" s="751"/>
      <c r="DT114" s="751"/>
      <c r="DU114" s="752"/>
      <c r="DV114" s="754" t="s">
        <v>64</v>
      </c>
      <c r="DW114" s="755"/>
      <c r="DX114" s="755"/>
      <c r="DY114" s="755"/>
      <c r="DZ114" s="756"/>
    </row>
    <row r="115" spans="1:130" s="500" customFormat="1" ht="26.25" customHeight="1" x14ac:dyDescent="0.2">
      <c r="A115" s="757"/>
      <c r="B115" s="758"/>
      <c r="C115" s="738" t="s">
        <v>404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v>103721</v>
      </c>
      <c r="AB115" s="729"/>
      <c r="AC115" s="729"/>
      <c r="AD115" s="729"/>
      <c r="AE115" s="730"/>
      <c r="AF115" s="731">
        <v>193959</v>
      </c>
      <c r="AG115" s="729"/>
      <c r="AH115" s="729"/>
      <c r="AI115" s="729"/>
      <c r="AJ115" s="730"/>
      <c r="AK115" s="731">
        <v>228531</v>
      </c>
      <c r="AL115" s="729"/>
      <c r="AM115" s="729"/>
      <c r="AN115" s="729"/>
      <c r="AO115" s="730"/>
      <c r="AP115" s="732">
        <v>0.1</v>
      </c>
      <c r="AQ115" s="733"/>
      <c r="AR115" s="733"/>
      <c r="AS115" s="733"/>
      <c r="AT115" s="734"/>
      <c r="AU115" s="735"/>
      <c r="AV115" s="736"/>
      <c r="AW115" s="736"/>
      <c r="AX115" s="736"/>
      <c r="AY115" s="736"/>
      <c r="AZ115" s="737" t="s">
        <v>405</v>
      </c>
      <c r="BA115" s="738"/>
      <c r="BB115" s="738"/>
      <c r="BC115" s="738"/>
      <c r="BD115" s="738"/>
      <c r="BE115" s="738"/>
      <c r="BF115" s="738"/>
      <c r="BG115" s="738"/>
      <c r="BH115" s="738"/>
      <c r="BI115" s="738"/>
      <c r="BJ115" s="738"/>
      <c r="BK115" s="738"/>
      <c r="BL115" s="738"/>
      <c r="BM115" s="738"/>
      <c r="BN115" s="738"/>
      <c r="BO115" s="738"/>
      <c r="BP115" s="739"/>
      <c r="BQ115" s="740" t="s">
        <v>64</v>
      </c>
      <c r="BR115" s="741"/>
      <c r="BS115" s="741"/>
      <c r="BT115" s="741"/>
      <c r="BU115" s="741"/>
      <c r="BV115" s="741" t="s">
        <v>64</v>
      </c>
      <c r="BW115" s="741"/>
      <c r="BX115" s="741"/>
      <c r="BY115" s="741"/>
      <c r="BZ115" s="741"/>
      <c r="CA115" s="741" t="s">
        <v>64</v>
      </c>
      <c r="CB115" s="741"/>
      <c r="CC115" s="741"/>
      <c r="CD115" s="741"/>
      <c r="CE115" s="741"/>
      <c r="CF115" s="742" t="s">
        <v>64</v>
      </c>
      <c r="CG115" s="743"/>
      <c r="CH115" s="743"/>
      <c r="CI115" s="743"/>
      <c r="CJ115" s="743"/>
      <c r="CK115" s="744"/>
      <c r="CL115" s="745"/>
      <c r="CM115" s="737" t="s">
        <v>406</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64</v>
      </c>
      <c r="DH115" s="751"/>
      <c r="DI115" s="751"/>
      <c r="DJ115" s="751"/>
      <c r="DK115" s="752"/>
      <c r="DL115" s="753" t="s">
        <v>64</v>
      </c>
      <c r="DM115" s="751"/>
      <c r="DN115" s="751"/>
      <c r="DO115" s="751"/>
      <c r="DP115" s="752"/>
      <c r="DQ115" s="753" t="s">
        <v>64</v>
      </c>
      <c r="DR115" s="751"/>
      <c r="DS115" s="751"/>
      <c r="DT115" s="751"/>
      <c r="DU115" s="752"/>
      <c r="DV115" s="754" t="s">
        <v>64</v>
      </c>
      <c r="DW115" s="755"/>
      <c r="DX115" s="755"/>
      <c r="DY115" s="755"/>
      <c r="DZ115" s="756"/>
    </row>
    <row r="116" spans="1:130" s="500" customFormat="1" ht="26.25" customHeight="1" x14ac:dyDescent="0.2">
      <c r="A116" s="759"/>
      <c r="B116" s="760"/>
      <c r="C116" s="761" t="s">
        <v>407</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v>1046</v>
      </c>
      <c r="AB116" s="751"/>
      <c r="AC116" s="751"/>
      <c r="AD116" s="751"/>
      <c r="AE116" s="752"/>
      <c r="AF116" s="753">
        <v>245</v>
      </c>
      <c r="AG116" s="751"/>
      <c r="AH116" s="751"/>
      <c r="AI116" s="751"/>
      <c r="AJ116" s="752"/>
      <c r="AK116" s="753" t="s">
        <v>64</v>
      </c>
      <c r="AL116" s="751"/>
      <c r="AM116" s="751"/>
      <c r="AN116" s="751"/>
      <c r="AO116" s="752"/>
      <c r="AP116" s="754" t="s">
        <v>64</v>
      </c>
      <c r="AQ116" s="755"/>
      <c r="AR116" s="755"/>
      <c r="AS116" s="755"/>
      <c r="AT116" s="756"/>
      <c r="AU116" s="735"/>
      <c r="AV116" s="736"/>
      <c r="AW116" s="736"/>
      <c r="AX116" s="736"/>
      <c r="AY116" s="736"/>
      <c r="AZ116" s="763" t="s">
        <v>408</v>
      </c>
      <c r="BA116" s="764"/>
      <c r="BB116" s="764"/>
      <c r="BC116" s="764"/>
      <c r="BD116" s="764"/>
      <c r="BE116" s="764"/>
      <c r="BF116" s="764"/>
      <c r="BG116" s="764"/>
      <c r="BH116" s="764"/>
      <c r="BI116" s="764"/>
      <c r="BJ116" s="764"/>
      <c r="BK116" s="764"/>
      <c r="BL116" s="764"/>
      <c r="BM116" s="764"/>
      <c r="BN116" s="764"/>
      <c r="BO116" s="764"/>
      <c r="BP116" s="765"/>
      <c r="BQ116" s="740" t="s">
        <v>64</v>
      </c>
      <c r="BR116" s="741"/>
      <c r="BS116" s="741"/>
      <c r="BT116" s="741"/>
      <c r="BU116" s="741"/>
      <c r="BV116" s="741" t="s">
        <v>64</v>
      </c>
      <c r="BW116" s="741"/>
      <c r="BX116" s="741"/>
      <c r="BY116" s="741"/>
      <c r="BZ116" s="741"/>
      <c r="CA116" s="741" t="s">
        <v>64</v>
      </c>
      <c r="CB116" s="741"/>
      <c r="CC116" s="741"/>
      <c r="CD116" s="741"/>
      <c r="CE116" s="741"/>
      <c r="CF116" s="742" t="s">
        <v>64</v>
      </c>
      <c r="CG116" s="743"/>
      <c r="CH116" s="743"/>
      <c r="CI116" s="743"/>
      <c r="CJ116" s="743"/>
      <c r="CK116" s="744"/>
      <c r="CL116" s="745"/>
      <c r="CM116" s="737" t="s">
        <v>409</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64</v>
      </c>
      <c r="DH116" s="751"/>
      <c r="DI116" s="751"/>
      <c r="DJ116" s="751"/>
      <c r="DK116" s="752"/>
      <c r="DL116" s="753" t="s">
        <v>64</v>
      </c>
      <c r="DM116" s="751"/>
      <c r="DN116" s="751"/>
      <c r="DO116" s="751"/>
      <c r="DP116" s="752"/>
      <c r="DQ116" s="753" t="s">
        <v>64</v>
      </c>
      <c r="DR116" s="751"/>
      <c r="DS116" s="751"/>
      <c r="DT116" s="751"/>
      <c r="DU116" s="752"/>
      <c r="DV116" s="754" t="s">
        <v>64</v>
      </c>
      <c r="DW116" s="755"/>
      <c r="DX116" s="755"/>
      <c r="DY116" s="755"/>
      <c r="DZ116" s="756"/>
    </row>
    <row r="117" spans="1:130" s="500" customFormat="1" ht="26.25" customHeight="1" x14ac:dyDescent="0.2">
      <c r="A117" s="698" t="s">
        <v>120</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410</v>
      </c>
      <c r="Z117" s="700"/>
      <c r="AA117" s="767">
        <v>42547593</v>
      </c>
      <c r="AB117" s="768"/>
      <c r="AC117" s="768"/>
      <c r="AD117" s="768"/>
      <c r="AE117" s="769"/>
      <c r="AF117" s="770">
        <v>36322642</v>
      </c>
      <c r="AG117" s="768"/>
      <c r="AH117" s="768"/>
      <c r="AI117" s="768"/>
      <c r="AJ117" s="769"/>
      <c r="AK117" s="770">
        <v>39563018</v>
      </c>
      <c r="AL117" s="768"/>
      <c r="AM117" s="768"/>
      <c r="AN117" s="768"/>
      <c r="AO117" s="769"/>
      <c r="AP117" s="771"/>
      <c r="AQ117" s="772"/>
      <c r="AR117" s="772"/>
      <c r="AS117" s="772"/>
      <c r="AT117" s="773"/>
      <c r="AU117" s="735"/>
      <c r="AV117" s="736"/>
      <c r="AW117" s="736"/>
      <c r="AX117" s="736"/>
      <c r="AY117" s="736"/>
      <c r="AZ117" s="774" t="s">
        <v>411</v>
      </c>
      <c r="BA117" s="775"/>
      <c r="BB117" s="775"/>
      <c r="BC117" s="775"/>
      <c r="BD117" s="775"/>
      <c r="BE117" s="775"/>
      <c r="BF117" s="775"/>
      <c r="BG117" s="775"/>
      <c r="BH117" s="775"/>
      <c r="BI117" s="775"/>
      <c r="BJ117" s="775"/>
      <c r="BK117" s="775"/>
      <c r="BL117" s="775"/>
      <c r="BM117" s="775"/>
      <c r="BN117" s="775"/>
      <c r="BO117" s="775"/>
      <c r="BP117" s="776"/>
      <c r="BQ117" s="740" t="s">
        <v>64</v>
      </c>
      <c r="BR117" s="741"/>
      <c r="BS117" s="741"/>
      <c r="BT117" s="741"/>
      <c r="BU117" s="741"/>
      <c r="BV117" s="741" t="s">
        <v>64</v>
      </c>
      <c r="BW117" s="741"/>
      <c r="BX117" s="741"/>
      <c r="BY117" s="741"/>
      <c r="BZ117" s="741"/>
      <c r="CA117" s="741" t="s">
        <v>64</v>
      </c>
      <c r="CB117" s="741"/>
      <c r="CC117" s="741"/>
      <c r="CD117" s="741"/>
      <c r="CE117" s="741"/>
      <c r="CF117" s="742" t="s">
        <v>64</v>
      </c>
      <c r="CG117" s="743"/>
      <c r="CH117" s="743"/>
      <c r="CI117" s="743"/>
      <c r="CJ117" s="743"/>
      <c r="CK117" s="744"/>
      <c r="CL117" s="745"/>
      <c r="CM117" s="737" t="s">
        <v>412</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64</v>
      </c>
      <c r="DH117" s="751"/>
      <c r="DI117" s="751"/>
      <c r="DJ117" s="751"/>
      <c r="DK117" s="752"/>
      <c r="DL117" s="753" t="s">
        <v>64</v>
      </c>
      <c r="DM117" s="751"/>
      <c r="DN117" s="751"/>
      <c r="DO117" s="751"/>
      <c r="DP117" s="752"/>
      <c r="DQ117" s="753" t="s">
        <v>64</v>
      </c>
      <c r="DR117" s="751"/>
      <c r="DS117" s="751"/>
      <c r="DT117" s="751"/>
      <c r="DU117" s="752"/>
      <c r="DV117" s="754" t="s">
        <v>64</v>
      </c>
      <c r="DW117" s="755"/>
      <c r="DX117" s="755"/>
      <c r="DY117" s="755"/>
      <c r="DZ117" s="756"/>
    </row>
    <row r="118" spans="1:130" s="500" customFormat="1" ht="26.25" customHeight="1" x14ac:dyDescent="0.2">
      <c r="A118" s="698" t="s">
        <v>385</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382</v>
      </c>
      <c r="AB118" s="699"/>
      <c r="AC118" s="699"/>
      <c r="AD118" s="699"/>
      <c r="AE118" s="700"/>
      <c r="AF118" s="701" t="s">
        <v>383</v>
      </c>
      <c r="AG118" s="699"/>
      <c r="AH118" s="699"/>
      <c r="AI118" s="699"/>
      <c r="AJ118" s="700"/>
      <c r="AK118" s="701" t="s">
        <v>239</v>
      </c>
      <c r="AL118" s="699"/>
      <c r="AM118" s="699"/>
      <c r="AN118" s="699"/>
      <c r="AO118" s="700"/>
      <c r="AP118" s="777" t="s">
        <v>384</v>
      </c>
      <c r="AQ118" s="778"/>
      <c r="AR118" s="778"/>
      <c r="AS118" s="778"/>
      <c r="AT118" s="779"/>
      <c r="AU118" s="735"/>
      <c r="AV118" s="736"/>
      <c r="AW118" s="736"/>
      <c r="AX118" s="736"/>
      <c r="AY118" s="736"/>
      <c r="AZ118" s="780" t="s">
        <v>413</v>
      </c>
      <c r="BA118" s="761"/>
      <c r="BB118" s="761"/>
      <c r="BC118" s="761"/>
      <c r="BD118" s="761"/>
      <c r="BE118" s="761"/>
      <c r="BF118" s="761"/>
      <c r="BG118" s="761"/>
      <c r="BH118" s="761"/>
      <c r="BI118" s="761"/>
      <c r="BJ118" s="761"/>
      <c r="BK118" s="761"/>
      <c r="BL118" s="761"/>
      <c r="BM118" s="761"/>
      <c r="BN118" s="761"/>
      <c r="BO118" s="761"/>
      <c r="BP118" s="762"/>
      <c r="BQ118" s="781" t="s">
        <v>64</v>
      </c>
      <c r="BR118" s="782"/>
      <c r="BS118" s="782"/>
      <c r="BT118" s="782"/>
      <c r="BU118" s="782"/>
      <c r="BV118" s="782" t="s">
        <v>64</v>
      </c>
      <c r="BW118" s="782"/>
      <c r="BX118" s="782"/>
      <c r="BY118" s="782"/>
      <c r="BZ118" s="782"/>
      <c r="CA118" s="782" t="s">
        <v>64</v>
      </c>
      <c r="CB118" s="782"/>
      <c r="CC118" s="782"/>
      <c r="CD118" s="782"/>
      <c r="CE118" s="782"/>
      <c r="CF118" s="742" t="s">
        <v>64</v>
      </c>
      <c r="CG118" s="743"/>
      <c r="CH118" s="743"/>
      <c r="CI118" s="743"/>
      <c r="CJ118" s="743"/>
      <c r="CK118" s="744"/>
      <c r="CL118" s="745"/>
      <c r="CM118" s="737" t="s">
        <v>414</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64</v>
      </c>
      <c r="DH118" s="751"/>
      <c r="DI118" s="751"/>
      <c r="DJ118" s="751"/>
      <c r="DK118" s="752"/>
      <c r="DL118" s="753" t="s">
        <v>64</v>
      </c>
      <c r="DM118" s="751"/>
      <c r="DN118" s="751"/>
      <c r="DO118" s="751"/>
      <c r="DP118" s="752"/>
      <c r="DQ118" s="753" t="s">
        <v>64</v>
      </c>
      <c r="DR118" s="751"/>
      <c r="DS118" s="751"/>
      <c r="DT118" s="751"/>
      <c r="DU118" s="752"/>
      <c r="DV118" s="754" t="s">
        <v>64</v>
      </c>
      <c r="DW118" s="755"/>
      <c r="DX118" s="755"/>
      <c r="DY118" s="755"/>
      <c r="DZ118" s="756"/>
    </row>
    <row r="119" spans="1:130" s="500" customFormat="1" ht="26.25" customHeight="1" x14ac:dyDescent="0.2">
      <c r="A119" s="783" t="s">
        <v>389</v>
      </c>
      <c r="B119" s="722"/>
      <c r="C119" s="716" t="s">
        <v>390</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v>93884</v>
      </c>
      <c r="AB119" s="708"/>
      <c r="AC119" s="708"/>
      <c r="AD119" s="708"/>
      <c r="AE119" s="709"/>
      <c r="AF119" s="710">
        <v>183884</v>
      </c>
      <c r="AG119" s="708"/>
      <c r="AH119" s="708"/>
      <c r="AI119" s="708"/>
      <c r="AJ119" s="709"/>
      <c r="AK119" s="710">
        <v>168644</v>
      </c>
      <c r="AL119" s="708"/>
      <c r="AM119" s="708"/>
      <c r="AN119" s="708"/>
      <c r="AO119" s="709"/>
      <c r="AP119" s="711">
        <v>0.1</v>
      </c>
      <c r="AQ119" s="712"/>
      <c r="AR119" s="712"/>
      <c r="AS119" s="712"/>
      <c r="AT119" s="713"/>
      <c r="AU119" s="784"/>
      <c r="AV119" s="785"/>
      <c r="AW119" s="785"/>
      <c r="AX119" s="785"/>
      <c r="AY119" s="785"/>
      <c r="AZ119" s="786" t="s">
        <v>120</v>
      </c>
      <c r="BA119" s="786"/>
      <c r="BB119" s="786"/>
      <c r="BC119" s="786"/>
      <c r="BD119" s="786"/>
      <c r="BE119" s="786"/>
      <c r="BF119" s="786"/>
      <c r="BG119" s="786"/>
      <c r="BH119" s="786"/>
      <c r="BI119" s="786"/>
      <c r="BJ119" s="786"/>
      <c r="BK119" s="786"/>
      <c r="BL119" s="786"/>
      <c r="BM119" s="786"/>
      <c r="BN119" s="786"/>
      <c r="BO119" s="766" t="s">
        <v>415</v>
      </c>
      <c r="BP119" s="787"/>
      <c r="BQ119" s="781">
        <v>627619865</v>
      </c>
      <c r="BR119" s="782"/>
      <c r="BS119" s="782"/>
      <c r="BT119" s="782"/>
      <c r="BU119" s="782"/>
      <c r="BV119" s="782">
        <v>637470929</v>
      </c>
      <c r="BW119" s="782"/>
      <c r="BX119" s="782"/>
      <c r="BY119" s="782"/>
      <c r="BZ119" s="782"/>
      <c r="CA119" s="782">
        <v>643815039</v>
      </c>
      <c r="CB119" s="782"/>
      <c r="CC119" s="782"/>
      <c r="CD119" s="782"/>
      <c r="CE119" s="782"/>
      <c r="CF119" s="788"/>
      <c r="CG119" s="789"/>
      <c r="CH119" s="789"/>
      <c r="CI119" s="789"/>
      <c r="CJ119" s="790"/>
      <c r="CK119" s="791"/>
      <c r="CL119" s="792"/>
      <c r="CM119" s="780" t="s">
        <v>416</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t="s">
        <v>64</v>
      </c>
      <c r="DH119" s="794"/>
      <c r="DI119" s="794"/>
      <c r="DJ119" s="794"/>
      <c r="DK119" s="795"/>
      <c r="DL119" s="796" t="s">
        <v>64</v>
      </c>
      <c r="DM119" s="794"/>
      <c r="DN119" s="794"/>
      <c r="DO119" s="794"/>
      <c r="DP119" s="795"/>
      <c r="DQ119" s="796" t="s">
        <v>64</v>
      </c>
      <c r="DR119" s="794"/>
      <c r="DS119" s="794"/>
      <c r="DT119" s="794"/>
      <c r="DU119" s="795"/>
      <c r="DV119" s="797" t="s">
        <v>64</v>
      </c>
      <c r="DW119" s="798"/>
      <c r="DX119" s="798"/>
      <c r="DY119" s="798"/>
      <c r="DZ119" s="799"/>
    </row>
    <row r="120" spans="1:130" s="500" customFormat="1" ht="26.25" customHeight="1" x14ac:dyDescent="0.2">
      <c r="A120" s="800"/>
      <c r="B120" s="745"/>
      <c r="C120" s="737" t="s">
        <v>393</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64</v>
      </c>
      <c r="AB120" s="751"/>
      <c r="AC120" s="751"/>
      <c r="AD120" s="751"/>
      <c r="AE120" s="752"/>
      <c r="AF120" s="753" t="s">
        <v>64</v>
      </c>
      <c r="AG120" s="751"/>
      <c r="AH120" s="751"/>
      <c r="AI120" s="751"/>
      <c r="AJ120" s="752"/>
      <c r="AK120" s="753" t="s">
        <v>64</v>
      </c>
      <c r="AL120" s="751"/>
      <c r="AM120" s="751"/>
      <c r="AN120" s="751"/>
      <c r="AO120" s="752"/>
      <c r="AP120" s="754" t="s">
        <v>64</v>
      </c>
      <c r="AQ120" s="755"/>
      <c r="AR120" s="755"/>
      <c r="AS120" s="755"/>
      <c r="AT120" s="756"/>
      <c r="AU120" s="801" t="s">
        <v>417</v>
      </c>
      <c r="AV120" s="802"/>
      <c r="AW120" s="802"/>
      <c r="AX120" s="802"/>
      <c r="AY120" s="803"/>
      <c r="AZ120" s="716" t="s">
        <v>418</v>
      </c>
      <c r="BA120" s="705"/>
      <c r="BB120" s="705"/>
      <c r="BC120" s="705"/>
      <c r="BD120" s="705"/>
      <c r="BE120" s="705"/>
      <c r="BF120" s="705"/>
      <c r="BG120" s="705"/>
      <c r="BH120" s="705"/>
      <c r="BI120" s="705"/>
      <c r="BJ120" s="705"/>
      <c r="BK120" s="705"/>
      <c r="BL120" s="705"/>
      <c r="BM120" s="705"/>
      <c r="BN120" s="705"/>
      <c r="BO120" s="705"/>
      <c r="BP120" s="706"/>
      <c r="BQ120" s="717">
        <v>22532448</v>
      </c>
      <c r="BR120" s="718"/>
      <c r="BS120" s="718"/>
      <c r="BT120" s="718"/>
      <c r="BU120" s="718"/>
      <c r="BV120" s="718">
        <v>28209645</v>
      </c>
      <c r="BW120" s="718"/>
      <c r="BX120" s="718"/>
      <c r="BY120" s="718"/>
      <c r="BZ120" s="718"/>
      <c r="CA120" s="718">
        <v>39349053</v>
      </c>
      <c r="CB120" s="718"/>
      <c r="CC120" s="718"/>
      <c r="CD120" s="718"/>
      <c r="CE120" s="718"/>
      <c r="CF120" s="719">
        <v>21.1</v>
      </c>
      <c r="CG120" s="720"/>
      <c r="CH120" s="720"/>
      <c r="CI120" s="720"/>
      <c r="CJ120" s="720"/>
      <c r="CK120" s="804" t="s">
        <v>419</v>
      </c>
      <c r="CL120" s="805"/>
      <c r="CM120" s="805"/>
      <c r="CN120" s="805"/>
      <c r="CO120" s="806"/>
      <c r="CP120" s="807" t="s">
        <v>361</v>
      </c>
      <c r="CQ120" s="808"/>
      <c r="CR120" s="808"/>
      <c r="CS120" s="808"/>
      <c r="CT120" s="808"/>
      <c r="CU120" s="808"/>
      <c r="CV120" s="808"/>
      <c r="CW120" s="808"/>
      <c r="CX120" s="808"/>
      <c r="CY120" s="808"/>
      <c r="CZ120" s="808"/>
      <c r="DA120" s="808"/>
      <c r="DB120" s="808"/>
      <c r="DC120" s="808"/>
      <c r="DD120" s="808"/>
      <c r="DE120" s="808"/>
      <c r="DF120" s="809"/>
      <c r="DG120" s="717">
        <v>50770137</v>
      </c>
      <c r="DH120" s="718"/>
      <c r="DI120" s="718"/>
      <c r="DJ120" s="718"/>
      <c r="DK120" s="718"/>
      <c r="DL120" s="718">
        <v>51417501</v>
      </c>
      <c r="DM120" s="718"/>
      <c r="DN120" s="718"/>
      <c r="DO120" s="718"/>
      <c r="DP120" s="718"/>
      <c r="DQ120" s="718">
        <v>50897129</v>
      </c>
      <c r="DR120" s="718"/>
      <c r="DS120" s="718"/>
      <c r="DT120" s="718"/>
      <c r="DU120" s="718"/>
      <c r="DV120" s="723">
        <v>27.3</v>
      </c>
      <c r="DW120" s="723"/>
      <c r="DX120" s="723"/>
      <c r="DY120" s="723"/>
      <c r="DZ120" s="724"/>
    </row>
    <row r="121" spans="1:130" s="500" customFormat="1" ht="26.25" customHeight="1" x14ac:dyDescent="0.2">
      <c r="A121" s="800"/>
      <c r="B121" s="745"/>
      <c r="C121" s="774" t="s">
        <v>420</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64</v>
      </c>
      <c r="AB121" s="751"/>
      <c r="AC121" s="751"/>
      <c r="AD121" s="751"/>
      <c r="AE121" s="752"/>
      <c r="AF121" s="753" t="s">
        <v>64</v>
      </c>
      <c r="AG121" s="751"/>
      <c r="AH121" s="751"/>
      <c r="AI121" s="751"/>
      <c r="AJ121" s="752"/>
      <c r="AK121" s="753" t="s">
        <v>64</v>
      </c>
      <c r="AL121" s="751"/>
      <c r="AM121" s="751"/>
      <c r="AN121" s="751"/>
      <c r="AO121" s="752"/>
      <c r="AP121" s="754" t="s">
        <v>64</v>
      </c>
      <c r="AQ121" s="755"/>
      <c r="AR121" s="755"/>
      <c r="AS121" s="755"/>
      <c r="AT121" s="756"/>
      <c r="AU121" s="810"/>
      <c r="AV121" s="811"/>
      <c r="AW121" s="811"/>
      <c r="AX121" s="811"/>
      <c r="AY121" s="812"/>
      <c r="AZ121" s="737" t="s">
        <v>421</v>
      </c>
      <c r="BA121" s="738"/>
      <c r="BB121" s="738"/>
      <c r="BC121" s="738"/>
      <c r="BD121" s="738"/>
      <c r="BE121" s="738"/>
      <c r="BF121" s="738"/>
      <c r="BG121" s="738"/>
      <c r="BH121" s="738"/>
      <c r="BI121" s="738"/>
      <c r="BJ121" s="738"/>
      <c r="BK121" s="738"/>
      <c r="BL121" s="738"/>
      <c r="BM121" s="738"/>
      <c r="BN121" s="738"/>
      <c r="BO121" s="738"/>
      <c r="BP121" s="739"/>
      <c r="BQ121" s="740">
        <v>28793276</v>
      </c>
      <c r="BR121" s="741"/>
      <c r="BS121" s="741"/>
      <c r="BT121" s="741"/>
      <c r="BU121" s="741"/>
      <c r="BV121" s="741">
        <v>29581062</v>
      </c>
      <c r="BW121" s="741"/>
      <c r="BX121" s="741"/>
      <c r="BY121" s="741"/>
      <c r="BZ121" s="741"/>
      <c r="CA121" s="741">
        <v>37212310</v>
      </c>
      <c r="CB121" s="741"/>
      <c r="CC121" s="741"/>
      <c r="CD121" s="741"/>
      <c r="CE121" s="741"/>
      <c r="CF121" s="742">
        <v>20</v>
      </c>
      <c r="CG121" s="743"/>
      <c r="CH121" s="743"/>
      <c r="CI121" s="743"/>
      <c r="CJ121" s="743"/>
      <c r="CK121" s="813"/>
      <c r="CL121" s="814"/>
      <c r="CM121" s="814"/>
      <c r="CN121" s="814"/>
      <c r="CO121" s="815"/>
      <c r="CP121" s="816" t="s">
        <v>356</v>
      </c>
      <c r="CQ121" s="817"/>
      <c r="CR121" s="817"/>
      <c r="CS121" s="817"/>
      <c r="CT121" s="817"/>
      <c r="CU121" s="817"/>
      <c r="CV121" s="817"/>
      <c r="CW121" s="817"/>
      <c r="CX121" s="817"/>
      <c r="CY121" s="817"/>
      <c r="CZ121" s="817"/>
      <c r="DA121" s="817"/>
      <c r="DB121" s="817"/>
      <c r="DC121" s="817"/>
      <c r="DD121" s="817"/>
      <c r="DE121" s="817"/>
      <c r="DF121" s="818"/>
      <c r="DG121" s="740">
        <v>17898350</v>
      </c>
      <c r="DH121" s="741"/>
      <c r="DI121" s="741"/>
      <c r="DJ121" s="741"/>
      <c r="DK121" s="741"/>
      <c r="DL121" s="741">
        <v>15939308</v>
      </c>
      <c r="DM121" s="741"/>
      <c r="DN121" s="741"/>
      <c r="DO121" s="741"/>
      <c r="DP121" s="741"/>
      <c r="DQ121" s="741">
        <v>13892857</v>
      </c>
      <c r="DR121" s="741"/>
      <c r="DS121" s="741"/>
      <c r="DT121" s="741"/>
      <c r="DU121" s="741"/>
      <c r="DV121" s="746">
        <v>7.5</v>
      </c>
      <c r="DW121" s="746"/>
      <c r="DX121" s="746"/>
      <c r="DY121" s="746"/>
      <c r="DZ121" s="747"/>
    </row>
    <row r="122" spans="1:130" s="500" customFormat="1" ht="26.25" customHeight="1" x14ac:dyDescent="0.2">
      <c r="A122" s="800"/>
      <c r="B122" s="745"/>
      <c r="C122" s="737" t="s">
        <v>403</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64</v>
      </c>
      <c r="AB122" s="751"/>
      <c r="AC122" s="751"/>
      <c r="AD122" s="751"/>
      <c r="AE122" s="752"/>
      <c r="AF122" s="753" t="s">
        <v>64</v>
      </c>
      <c r="AG122" s="751"/>
      <c r="AH122" s="751"/>
      <c r="AI122" s="751"/>
      <c r="AJ122" s="752"/>
      <c r="AK122" s="753" t="s">
        <v>64</v>
      </c>
      <c r="AL122" s="751"/>
      <c r="AM122" s="751"/>
      <c r="AN122" s="751"/>
      <c r="AO122" s="752"/>
      <c r="AP122" s="754" t="s">
        <v>64</v>
      </c>
      <c r="AQ122" s="755"/>
      <c r="AR122" s="755"/>
      <c r="AS122" s="755"/>
      <c r="AT122" s="756"/>
      <c r="AU122" s="810"/>
      <c r="AV122" s="811"/>
      <c r="AW122" s="811"/>
      <c r="AX122" s="811"/>
      <c r="AY122" s="812"/>
      <c r="AZ122" s="780" t="s">
        <v>422</v>
      </c>
      <c r="BA122" s="761"/>
      <c r="BB122" s="761"/>
      <c r="BC122" s="761"/>
      <c r="BD122" s="761"/>
      <c r="BE122" s="761"/>
      <c r="BF122" s="761"/>
      <c r="BG122" s="761"/>
      <c r="BH122" s="761"/>
      <c r="BI122" s="761"/>
      <c r="BJ122" s="761"/>
      <c r="BK122" s="761"/>
      <c r="BL122" s="761"/>
      <c r="BM122" s="761"/>
      <c r="BN122" s="761"/>
      <c r="BO122" s="761"/>
      <c r="BP122" s="762"/>
      <c r="BQ122" s="781">
        <v>357673686</v>
      </c>
      <c r="BR122" s="782"/>
      <c r="BS122" s="782"/>
      <c r="BT122" s="782"/>
      <c r="BU122" s="782"/>
      <c r="BV122" s="782">
        <v>366350490</v>
      </c>
      <c r="BW122" s="782"/>
      <c r="BX122" s="782"/>
      <c r="BY122" s="782"/>
      <c r="BZ122" s="782"/>
      <c r="CA122" s="782">
        <v>372309536</v>
      </c>
      <c r="CB122" s="782"/>
      <c r="CC122" s="782"/>
      <c r="CD122" s="782"/>
      <c r="CE122" s="782"/>
      <c r="CF122" s="819">
        <v>199.8</v>
      </c>
      <c r="CG122" s="820"/>
      <c r="CH122" s="820"/>
      <c r="CI122" s="820"/>
      <c r="CJ122" s="820"/>
      <c r="CK122" s="813"/>
      <c r="CL122" s="814"/>
      <c r="CM122" s="814"/>
      <c r="CN122" s="814"/>
      <c r="CO122" s="815"/>
      <c r="CP122" s="816" t="s">
        <v>362</v>
      </c>
      <c r="CQ122" s="817"/>
      <c r="CR122" s="817"/>
      <c r="CS122" s="817"/>
      <c r="CT122" s="817"/>
      <c r="CU122" s="817"/>
      <c r="CV122" s="817"/>
      <c r="CW122" s="817"/>
      <c r="CX122" s="817"/>
      <c r="CY122" s="817"/>
      <c r="CZ122" s="817"/>
      <c r="DA122" s="817"/>
      <c r="DB122" s="817"/>
      <c r="DC122" s="817"/>
      <c r="DD122" s="817"/>
      <c r="DE122" s="817"/>
      <c r="DF122" s="818"/>
      <c r="DG122" s="740">
        <v>1247017</v>
      </c>
      <c r="DH122" s="741"/>
      <c r="DI122" s="741"/>
      <c r="DJ122" s="741"/>
      <c r="DK122" s="741"/>
      <c r="DL122" s="741">
        <v>1222957</v>
      </c>
      <c r="DM122" s="741"/>
      <c r="DN122" s="741"/>
      <c r="DO122" s="741"/>
      <c r="DP122" s="741"/>
      <c r="DQ122" s="741">
        <v>1232256</v>
      </c>
      <c r="DR122" s="741"/>
      <c r="DS122" s="741"/>
      <c r="DT122" s="741"/>
      <c r="DU122" s="741"/>
      <c r="DV122" s="746">
        <v>0.7</v>
      </c>
      <c r="DW122" s="746"/>
      <c r="DX122" s="746"/>
      <c r="DY122" s="746"/>
      <c r="DZ122" s="747"/>
    </row>
    <row r="123" spans="1:130" s="500" customFormat="1" ht="26.25" customHeight="1" x14ac:dyDescent="0.2">
      <c r="A123" s="800"/>
      <c r="B123" s="745"/>
      <c r="C123" s="737" t="s">
        <v>409</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64</v>
      </c>
      <c r="AB123" s="751"/>
      <c r="AC123" s="751"/>
      <c r="AD123" s="751"/>
      <c r="AE123" s="752"/>
      <c r="AF123" s="753" t="s">
        <v>64</v>
      </c>
      <c r="AG123" s="751"/>
      <c r="AH123" s="751"/>
      <c r="AI123" s="751"/>
      <c r="AJ123" s="752"/>
      <c r="AK123" s="753" t="s">
        <v>64</v>
      </c>
      <c r="AL123" s="751"/>
      <c r="AM123" s="751"/>
      <c r="AN123" s="751"/>
      <c r="AO123" s="752"/>
      <c r="AP123" s="754" t="s">
        <v>64</v>
      </c>
      <c r="AQ123" s="755"/>
      <c r="AR123" s="755"/>
      <c r="AS123" s="755"/>
      <c r="AT123" s="756"/>
      <c r="AU123" s="821"/>
      <c r="AV123" s="822"/>
      <c r="AW123" s="822"/>
      <c r="AX123" s="822"/>
      <c r="AY123" s="822"/>
      <c r="AZ123" s="786" t="s">
        <v>120</v>
      </c>
      <c r="BA123" s="786"/>
      <c r="BB123" s="786"/>
      <c r="BC123" s="786"/>
      <c r="BD123" s="786"/>
      <c r="BE123" s="786"/>
      <c r="BF123" s="786"/>
      <c r="BG123" s="786"/>
      <c r="BH123" s="786"/>
      <c r="BI123" s="786"/>
      <c r="BJ123" s="786"/>
      <c r="BK123" s="786"/>
      <c r="BL123" s="786"/>
      <c r="BM123" s="786"/>
      <c r="BN123" s="786"/>
      <c r="BO123" s="766" t="s">
        <v>423</v>
      </c>
      <c r="BP123" s="787"/>
      <c r="BQ123" s="823">
        <v>408999410</v>
      </c>
      <c r="BR123" s="824"/>
      <c r="BS123" s="824"/>
      <c r="BT123" s="824"/>
      <c r="BU123" s="824"/>
      <c r="BV123" s="824">
        <v>424141197</v>
      </c>
      <c r="BW123" s="824"/>
      <c r="BX123" s="824"/>
      <c r="BY123" s="824"/>
      <c r="BZ123" s="824"/>
      <c r="CA123" s="824">
        <v>448870899</v>
      </c>
      <c r="CB123" s="824"/>
      <c r="CC123" s="824"/>
      <c r="CD123" s="824"/>
      <c r="CE123" s="824"/>
      <c r="CF123" s="788"/>
      <c r="CG123" s="789"/>
      <c r="CH123" s="789"/>
      <c r="CI123" s="789"/>
      <c r="CJ123" s="790"/>
      <c r="CK123" s="813"/>
      <c r="CL123" s="814"/>
      <c r="CM123" s="814"/>
      <c r="CN123" s="814"/>
      <c r="CO123" s="815"/>
      <c r="CP123" s="816" t="s">
        <v>359</v>
      </c>
      <c r="CQ123" s="817"/>
      <c r="CR123" s="817"/>
      <c r="CS123" s="817"/>
      <c r="CT123" s="817"/>
      <c r="CU123" s="817"/>
      <c r="CV123" s="817"/>
      <c r="CW123" s="817"/>
      <c r="CX123" s="817"/>
      <c r="CY123" s="817"/>
      <c r="CZ123" s="817"/>
      <c r="DA123" s="817"/>
      <c r="DB123" s="817"/>
      <c r="DC123" s="817"/>
      <c r="DD123" s="817"/>
      <c r="DE123" s="817"/>
      <c r="DF123" s="818"/>
      <c r="DG123" s="750">
        <v>1159929</v>
      </c>
      <c r="DH123" s="751"/>
      <c r="DI123" s="751"/>
      <c r="DJ123" s="751"/>
      <c r="DK123" s="752"/>
      <c r="DL123" s="753">
        <v>1065165</v>
      </c>
      <c r="DM123" s="751"/>
      <c r="DN123" s="751"/>
      <c r="DO123" s="751"/>
      <c r="DP123" s="752"/>
      <c r="DQ123" s="753">
        <v>1035353</v>
      </c>
      <c r="DR123" s="751"/>
      <c r="DS123" s="751"/>
      <c r="DT123" s="751"/>
      <c r="DU123" s="752"/>
      <c r="DV123" s="754">
        <v>0.6</v>
      </c>
      <c r="DW123" s="755"/>
      <c r="DX123" s="755"/>
      <c r="DY123" s="755"/>
      <c r="DZ123" s="756"/>
    </row>
    <row r="124" spans="1:130" s="500" customFormat="1" ht="26.25" customHeight="1" thickBot="1" x14ac:dyDescent="0.25">
      <c r="A124" s="800"/>
      <c r="B124" s="745"/>
      <c r="C124" s="737" t="s">
        <v>412</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64</v>
      </c>
      <c r="AB124" s="751"/>
      <c r="AC124" s="751"/>
      <c r="AD124" s="751"/>
      <c r="AE124" s="752"/>
      <c r="AF124" s="753" t="s">
        <v>64</v>
      </c>
      <c r="AG124" s="751"/>
      <c r="AH124" s="751"/>
      <c r="AI124" s="751"/>
      <c r="AJ124" s="752"/>
      <c r="AK124" s="753" t="s">
        <v>64</v>
      </c>
      <c r="AL124" s="751"/>
      <c r="AM124" s="751"/>
      <c r="AN124" s="751"/>
      <c r="AO124" s="752"/>
      <c r="AP124" s="754" t="s">
        <v>64</v>
      </c>
      <c r="AQ124" s="755"/>
      <c r="AR124" s="755"/>
      <c r="AS124" s="755"/>
      <c r="AT124" s="756"/>
      <c r="AU124" s="825" t="s">
        <v>424</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126.7</v>
      </c>
      <c r="BR124" s="829"/>
      <c r="BS124" s="829"/>
      <c r="BT124" s="829"/>
      <c r="BU124" s="829"/>
      <c r="BV124" s="829">
        <v>121.9</v>
      </c>
      <c r="BW124" s="829"/>
      <c r="BX124" s="829"/>
      <c r="BY124" s="829"/>
      <c r="BZ124" s="829"/>
      <c r="CA124" s="829">
        <v>104.6</v>
      </c>
      <c r="CB124" s="829"/>
      <c r="CC124" s="829"/>
      <c r="CD124" s="829"/>
      <c r="CE124" s="829"/>
      <c r="CF124" s="830"/>
      <c r="CG124" s="831"/>
      <c r="CH124" s="831"/>
      <c r="CI124" s="831"/>
      <c r="CJ124" s="832"/>
      <c r="CK124" s="833"/>
      <c r="CL124" s="833"/>
      <c r="CM124" s="833"/>
      <c r="CN124" s="833"/>
      <c r="CO124" s="834"/>
      <c r="CP124" s="816" t="s">
        <v>425</v>
      </c>
      <c r="CQ124" s="817"/>
      <c r="CR124" s="817"/>
      <c r="CS124" s="817"/>
      <c r="CT124" s="817"/>
      <c r="CU124" s="817"/>
      <c r="CV124" s="817"/>
      <c r="CW124" s="817"/>
      <c r="CX124" s="817"/>
      <c r="CY124" s="817"/>
      <c r="CZ124" s="817"/>
      <c r="DA124" s="817"/>
      <c r="DB124" s="817"/>
      <c r="DC124" s="817"/>
      <c r="DD124" s="817"/>
      <c r="DE124" s="817"/>
      <c r="DF124" s="818"/>
      <c r="DG124" s="793">
        <v>1232320</v>
      </c>
      <c r="DH124" s="794"/>
      <c r="DI124" s="794"/>
      <c r="DJ124" s="794"/>
      <c r="DK124" s="795"/>
      <c r="DL124" s="796">
        <v>678183</v>
      </c>
      <c r="DM124" s="794"/>
      <c r="DN124" s="794"/>
      <c r="DO124" s="794"/>
      <c r="DP124" s="795"/>
      <c r="DQ124" s="796">
        <v>595836</v>
      </c>
      <c r="DR124" s="794"/>
      <c r="DS124" s="794"/>
      <c r="DT124" s="794"/>
      <c r="DU124" s="795"/>
      <c r="DV124" s="797">
        <v>0.3</v>
      </c>
      <c r="DW124" s="798"/>
      <c r="DX124" s="798"/>
      <c r="DY124" s="798"/>
      <c r="DZ124" s="799"/>
    </row>
    <row r="125" spans="1:130" s="500" customFormat="1" ht="26.25" customHeight="1" x14ac:dyDescent="0.2">
      <c r="A125" s="800"/>
      <c r="B125" s="745"/>
      <c r="C125" s="737" t="s">
        <v>414</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64</v>
      </c>
      <c r="AB125" s="751"/>
      <c r="AC125" s="751"/>
      <c r="AD125" s="751"/>
      <c r="AE125" s="752"/>
      <c r="AF125" s="753" t="s">
        <v>64</v>
      </c>
      <c r="AG125" s="751"/>
      <c r="AH125" s="751"/>
      <c r="AI125" s="751"/>
      <c r="AJ125" s="752"/>
      <c r="AK125" s="753" t="s">
        <v>64</v>
      </c>
      <c r="AL125" s="751"/>
      <c r="AM125" s="751"/>
      <c r="AN125" s="751"/>
      <c r="AO125" s="752"/>
      <c r="AP125" s="754" t="s">
        <v>64</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426</v>
      </c>
      <c r="CL125" s="805"/>
      <c r="CM125" s="805"/>
      <c r="CN125" s="805"/>
      <c r="CO125" s="806"/>
      <c r="CP125" s="716" t="s">
        <v>427</v>
      </c>
      <c r="CQ125" s="705"/>
      <c r="CR125" s="705"/>
      <c r="CS125" s="705"/>
      <c r="CT125" s="705"/>
      <c r="CU125" s="705"/>
      <c r="CV125" s="705"/>
      <c r="CW125" s="705"/>
      <c r="CX125" s="705"/>
      <c r="CY125" s="705"/>
      <c r="CZ125" s="705"/>
      <c r="DA125" s="705"/>
      <c r="DB125" s="705"/>
      <c r="DC125" s="705"/>
      <c r="DD125" s="705"/>
      <c r="DE125" s="705"/>
      <c r="DF125" s="706"/>
      <c r="DG125" s="717" t="s">
        <v>64</v>
      </c>
      <c r="DH125" s="718"/>
      <c r="DI125" s="718"/>
      <c r="DJ125" s="718"/>
      <c r="DK125" s="718"/>
      <c r="DL125" s="718" t="s">
        <v>64</v>
      </c>
      <c r="DM125" s="718"/>
      <c r="DN125" s="718"/>
      <c r="DO125" s="718"/>
      <c r="DP125" s="718"/>
      <c r="DQ125" s="718" t="s">
        <v>64</v>
      </c>
      <c r="DR125" s="718"/>
      <c r="DS125" s="718"/>
      <c r="DT125" s="718"/>
      <c r="DU125" s="718"/>
      <c r="DV125" s="723" t="s">
        <v>64</v>
      </c>
      <c r="DW125" s="723"/>
      <c r="DX125" s="723"/>
      <c r="DY125" s="723"/>
      <c r="DZ125" s="724"/>
    </row>
    <row r="126" spans="1:130" s="500" customFormat="1" ht="26.25" customHeight="1" thickBot="1" x14ac:dyDescent="0.25">
      <c r="A126" s="800"/>
      <c r="B126" s="745"/>
      <c r="C126" s="737" t="s">
        <v>416</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v>9290</v>
      </c>
      <c r="AB126" s="751"/>
      <c r="AC126" s="751"/>
      <c r="AD126" s="751"/>
      <c r="AE126" s="752"/>
      <c r="AF126" s="753">
        <v>9369</v>
      </c>
      <c r="AG126" s="751"/>
      <c r="AH126" s="751"/>
      <c r="AI126" s="751"/>
      <c r="AJ126" s="752"/>
      <c r="AK126" s="753">
        <v>57927</v>
      </c>
      <c r="AL126" s="751"/>
      <c r="AM126" s="751"/>
      <c r="AN126" s="751"/>
      <c r="AO126" s="752"/>
      <c r="AP126" s="754">
        <v>0</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428</v>
      </c>
      <c r="CQ126" s="738"/>
      <c r="CR126" s="738"/>
      <c r="CS126" s="738"/>
      <c r="CT126" s="738"/>
      <c r="CU126" s="738"/>
      <c r="CV126" s="738"/>
      <c r="CW126" s="738"/>
      <c r="CX126" s="738"/>
      <c r="CY126" s="738"/>
      <c r="CZ126" s="738"/>
      <c r="DA126" s="738"/>
      <c r="DB126" s="738"/>
      <c r="DC126" s="738"/>
      <c r="DD126" s="738"/>
      <c r="DE126" s="738"/>
      <c r="DF126" s="739"/>
      <c r="DG126" s="740" t="s">
        <v>64</v>
      </c>
      <c r="DH126" s="741"/>
      <c r="DI126" s="741"/>
      <c r="DJ126" s="741"/>
      <c r="DK126" s="741"/>
      <c r="DL126" s="741" t="s">
        <v>64</v>
      </c>
      <c r="DM126" s="741"/>
      <c r="DN126" s="741"/>
      <c r="DO126" s="741"/>
      <c r="DP126" s="741"/>
      <c r="DQ126" s="741" t="s">
        <v>64</v>
      </c>
      <c r="DR126" s="741"/>
      <c r="DS126" s="741"/>
      <c r="DT126" s="741"/>
      <c r="DU126" s="741"/>
      <c r="DV126" s="746" t="s">
        <v>64</v>
      </c>
      <c r="DW126" s="746"/>
      <c r="DX126" s="746"/>
      <c r="DY126" s="746"/>
      <c r="DZ126" s="747"/>
    </row>
    <row r="127" spans="1:130" s="500" customFormat="1" ht="26.25" customHeight="1" x14ac:dyDescent="0.2">
      <c r="A127" s="841"/>
      <c r="B127" s="792"/>
      <c r="C127" s="780" t="s">
        <v>429</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v>547</v>
      </c>
      <c r="AB127" s="751"/>
      <c r="AC127" s="751"/>
      <c r="AD127" s="751"/>
      <c r="AE127" s="752"/>
      <c r="AF127" s="753">
        <v>706</v>
      </c>
      <c r="AG127" s="751"/>
      <c r="AH127" s="751"/>
      <c r="AI127" s="751"/>
      <c r="AJ127" s="752"/>
      <c r="AK127" s="753">
        <v>1960</v>
      </c>
      <c r="AL127" s="751"/>
      <c r="AM127" s="751"/>
      <c r="AN127" s="751"/>
      <c r="AO127" s="752"/>
      <c r="AP127" s="754">
        <v>0</v>
      </c>
      <c r="AQ127" s="755"/>
      <c r="AR127" s="755"/>
      <c r="AS127" s="755"/>
      <c r="AT127" s="756"/>
      <c r="AU127" s="507"/>
      <c r="AV127" s="507"/>
      <c r="AW127" s="507"/>
      <c r="AX127" s="842" t="s">
        <v>430</v>
      </c>
      <c r="AY127" s="843"/>
      <c r="AZ127" s="843"/>
      <c r="BA127" s="843"/>
      <c r="BB127" s="843"/>
      <c r="BC127" s="843"/>
      <c r="BD127" s="843"/>
      <c r="BE127" s="844"/>
      <c r="BF127" s="845" t="s">
        <v>431</v>
      </c>
      <c r="BG127" s="843"/>
      <c r="BH127" s="843"/>
      <c r="BI127" s="843"/>
      <c r="BJ127" s="843"/>
      <c r="BK127" s="843"/>
      <c r="BL127" s="844"/>
      <c r="BM127" s="845" t="s">
        <v>432</v>
      </c>
      <c r="BN127" s="843"/>
      <c r="BO127" s="843"/>
      <c r="BP127" s="843"/>
      <c r="BQ127" s="843"/>
      <c r="BR127" s="843"/>
      <c r="BS127" s="844"/>
      <c r="BT127" s="845" t="s">
        <v>433</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434</v>
      </c>
      <c r="CQ127" s="738"/>
      <c r="CR127" s="738"/>
      <c r="CS127" s="738"/>
      <c r="CT127" s="738"/>
      <c r="CU127" s="738"/>
      <c r="CV127" s="738"/>
      <c r="CW127" s="738"/>
      <c r="CX127" s="738"/>
      <c r="CY127" s="738"/>
      <c r="CZ127" s="738"/>
      <c r="DA127" s="738"/>
      <c r="DB127" s="738"/>
      <c r="DC127" s="738"/>
      <c r="DD127" s="738"/>
      <c r="DE127" s="738"/>
      <c r="DF127" s="739"/>
      <c r="DG127" s="740" t="s">
        <v>64</v>
      </c>
      <c r="DH127" s="741"/>
      <c r="DI127" s="741"/>
      <c r="DJ127" s="741"/>
      <c r="DK127" s="741"/>
      <c r="DL127" s="741" t="s">
        <v>64</v>
      </c>
      <c r="DM127" s="741"/>
      <c r="DN127" s="741"/>
      <c r="DO127" s="741"/>
      <c r="DP127" s="741"/>
      <c r="DQ127" s="741" t="s">
        <v>64</v>
      </c>
      <c r="DR127" s="741"/>
      <c r="DS127" s="741"/>
      <c r="DT127" s="741"/>
      <c r="DU127" s="741"/>
      <c r="DV127" s="746" t="s">
        <v>64</v>
      </c>
      <c r="DW127" s="746"/>
      <c r="DX127" s="746"/>
      <c r="DY127" s="746"/>
      <c r="DZ127" s="747"/>
    </row>
    <row r="128" spans="1:130" s="500" customFormat="1" ht="26.25" customHeight="1" thickBot="1" x14ac:dyDescent="0.25">
      <c r="A128" s="847" t="s">
        <v>435</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436</v>
      </c>
      <c r="X128" s="849"/>
      <c r="Y128" s="849"/>
      <c r="Z128" s="850"/>
      <c r="AA128" s="851">
        <v>12173334</v>
      </c>
      <c r="AB128" s="852"/>
      <c r="AC128" s="852"/>
      <c r="AD128" s="852"/>
      <c r="AE128" s="853"/>
      <c r="AF128" s="854">
        <v>5940572</v>
      </c>
      <c r="AG128" s="852"/>
      <c r="AH128" s="852"/>
      <c r="AI128" s="852"/>
      <c r="AJ128" s="853"/>
      <c r="AK128" s="854">
        <v>8166184</v>
      </c>
      <c r="AL128" s="852"/>
      <c r="AM128" s="852"/>
      <c r="AN128" s="852"/>
      <c r="AO128" s="853"/>
      <c r="AP128" s="855"/>
      <c r="AQ128" s="856"/>
      <c r="AR128" s="856"/>
      <c r="AS128" s="856"/>
      <c r="AT128" s="857"/>
      <c r="AU128" s="507"/>
      <c r="AV128" s="507"/>
      <c r="AW128" s="507"/>
      <c r="AX128" s="704" t="s">
        <v>437</v>
      </c>
      <c r="AY128" s="705"/>
      <c r="AZ128" s="705"/>
      <c r="BA128" s="705"/>
      <c r="BB128" s="705"/>
      <c r="BC128" s="705"/>
      <c r="BD128" s="705"/>
      <c r="BE128" s="706"/>
      <c r="BF128" s="858" t="s">
        <v>64</v>
      </c>
      <c r="BG128" s="859"/>
      <c r="BH128" s="859"/>
      <c r="BI128" s="859"/>
      <c r="BJ128" s="859"/>
      <c r="BK128" s="859"/>
      <c r="BL128" s="860"/>
      <c r="BM128" s="858">
        <v>11.25</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438</v>
      </c>
      <c r="CQ128" s="509"/>
      <c r="CR128" s="509"/>
      <c r="CS128" s="509"/>
      <c r="CT128" s="509"/>
      <c r="CU128" s="509"/>
      <c r="CV128" s="509"/>
      <c r="CW128" s="509"/>
      <c r="CX128" s="509"/>
      <c r="CY128" s="509"/>
      <c r="CZ128" s="509"/>
      <c r="DA128" s="509"/>
      <c r="DB128" s="509"/>
      <c r="DC128" s="509"/>
      <c r="DD128" s="509"/>
      <c r="DE128" s="509"/>
      <c r="DF128" s="866"/>
      <c r="DG128" s="867" t="s">
        <v>64</v>
      </c>
      <c r="DH128" s="868"/>
      <c r="DI128" s="868"/>
      <c r="DJ128" s="868"/>
      <c r="DK128" s="868"/>
      <c r="DL128" s="868" t="s">
        <v>64</v>
      </c>
      <c r="DM128" s="868"/>
      <c r="DN128" s="868"/>
      <c r="DO128" s="868"/>
      <c r="DP128" s="868"/>
      <c r="DQ128" s="868" t="s">
        <v>64</v>
      </c>
      <c r="DR128" s="868"/>
      <c r="DS128" s="868"/>
      <c r="DT128" s="868"/>
      <c r="DU128" s="868"/>
      <c r="DV128" s="869" t="s">
        <v>64</v>
      </c>
      <c r="DW128" s="869"/>
      <c r="DX128" s="869"/>
      <c r="DY128" s="869"/>
      <c r="DZ128" s="870"/>
    </row>
    <row r="129" spans="1:131" s="500" customFormat="1" ht="26.25" customHeight="1" x14ac:dyDescent="0.2">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439</v>
      </c>
      <c r="X129" s="872"/>
      <c r="Y129" s="872"/>
      <c r="Z129" s="873"/>
      <c r="AA129" s="750">
        <v>192806403</v>
      </c>
      <c r="AB129" s="751"/>
      <c r="AC129" s="751"/>
      <c r="AD129" s="751"/>
      <c r="AE129" s="752"/>
      <c r="AF129" s="753">
        <v>195249864</v>
      </c>
      <c r="AG129" s="751"/>
      <c r="AH129" s="751"/>
      <c r="AI129" s="751"/>
      <c r="AJ129" s="752"/>
      <c r="AK129" s="753">
        <v>208961462</v>
      </c>
      <c r="AL129" s="751"/>
      <c r="AM129" s="751"/>
      <c r="AN129" s="751"/>
      <c r="AO129" s="752"/>
      <c r="AP129" s="874"/>
      <c r="AQ129" s="875"/>
      <c r="AR129" s="875"/>
      <c r="AS129" s="875"/>
      <c r="AT129" s="876"/>
      <c r="AU129" s="508"/>
      <c r="AV129" s="508"/>
      <c r="AW129" s="508"/>
      <c r="AX129" s="877" t="s">
        <v>440</v>
      </c>
      <c r="AY129" s="738"/>
      <c r="AZ129" s="738"/>
      <c r="BA129" s="738"/>
      <c r="BB129" s="738"/>
      <c r="BC129" s="738"/>
      <c r="BD129" s="738"/>
      <c r="BE129" s="739"/>
      <c r="BF129" s="878" t="s">
        <v>64</v>
      </c>
      <c r="BG129" s="879"/>
      <c r="BH129" s="879"/>
      <c r="BI129" s="879"/>
      <c r="BJ129" s="879"/>
      <c r="BK129" s="879"/>
      <c r="BL129" s="880"/>
      <c r="BM129" s="878">
        <v>16.25</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2">
      <c r="A130" s="725" t="s">
        <v>441</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442</v>
      </c>
      <c r="X130" s="872"/>
      <c r="Y130" s="872"/>
      <c r="Z130" s="873"/>
      <c r="AA130" s="750">
        <v>20259183</v>
      </c>
      <c r="AB130" s="751"/>
      <c r="AC130" s="751"/>
      <c r="AD130" s="751"/>
      <c r="AE130" s="752"/>
      <c r="AF130" s="753">
        <v>20388287</v>
      </c>
      <c r="AG130" s="751"/>
      <c r="AH130" s="751"/>
      <c r="AI130" s="751"/>
      <c r="AJ130" s="752"/>
      <c r="AK130" s="753">
        <v>22596517</v>
      </c>
      <c r="AL130" s="751"/>
      <c r="AM130" s="751"/>
      <c r="AN130" s="751"/>
      <c r="AO130" s="752"/>
      <c r="AP130" s="874"/>
      <c r="AQ130" s="875"/>
      <c r="AR130" s="875"/>
      <c r="AS130" s="875"/>
      <c r="AT130" s="876"/>
      <c r="AU130" s="508"/>
      <c r="AV130" s="508"/>
      <c r="AW130" s="508"/>
      <c r="AX130" s="877" t="s">
        <v>443</v>
      </c>
      <c r="AY130" s="738"/>
      <c r="AZ130" s="738"/>
      <c r="BA130" s="738"/>
      <c r="BB130" s="738"/>
      <c r="BC130" s="738"/>
      <c r="BD130" s="738"/>
      <c r="BE130" s="739"/>
      <c r="BF130" s="883">
        <v>5.4</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5">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444</v>
      </c>
      <c r="X131" s="890"/>
      <c r="Y131" s="890"/>
      <c r="Z131" s="891"/>
      <c r="AA131" s="793">
        <v>172547220</v>
      </c>
      <c r="AB131" s="794"/>
      <c r="AC131" s="794"/>
      <c r="AD131" s="794"/>
      <c r="AE131" s="795"/>
      <c r="AF131" s="796">
        <v>174861577</v>
      </c>
      <c r="AG131" s="794"/>
      <c r="AH131" s="794"/>
      <c r="AI131" s="794"/>
      <c r="AJ131" s="795"/>
      <c r="AK131" s="796">
        <v>186364945</v>
      </c>
      <c r="AL131" s="794"/>
      <c r="AM131" s="794"/>
      <c r="AN131" s="794"/>
      <c r="AO131" s="795"/>
      <c r="AP131" s="892"/>
      <c r="AQ131" s="893"/>
      <c r="AR131" s="893"/>
      <c r="AS131" s="893"/>
      <c r="AT131" s="894"/>
      <c r="AU131" s="508"/>
      <c r="AV131" s="508"/>
      <c r="AW131" s="508"/>
      <c r="AX131" s="895" t="s">
        <v>445</v>
      </c>
      <c r="AY131" s="509"/>
      <c r="AZ131" s="509"/>
      <c r="BA131" s="509"/>
      <c r="BB131" s="509"/>
      <c r="BC131" s="509"/>
      <c r="BD131" s="509"/>
      <c r="BE131" s="866"/>
      <c r="BF131" s="896">
        <v>104.6</v>
      </c>
      <c r="BG131" s="897"/>
      <c r="BH131" s="897"/>
      <c r="BI131" s="897"/>
      <c r="BJ131" s="897"/>
      <c r="BK131" s="897"/>
      <c r="BL131" s="898"/>
      <c r="BM131" s="896">
        <v>400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2">
      <c r="A132" s="902" t="s">
        <v>446</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447</v>
      </c>
      <c r="W132" s="904"/>
      <c r="X132" s="904"/>
      <c r="Y132" s="904"/>
      <c r="Z132" s="905"/>
      <c r="AA132" s="906">
        <v>5.8622072989999996</v>
      </c>
      <c r="AB132" s="907"/>
      <c r="AC132" s="907"/>
      <c r="AD132" s="907"/>
      <c r="AE132" s="908"/>
      <c r="AF132" s="909">
        <v>5.7152537280000004</v>
      </c>
      <c r="AG132" s="907"/>
      <c r="AH132" s="907"/>
      <c r="AI132" s="907"/>
      <c r="AJ132" s="908"/>
      <c r="AK132" s="909">
        <v>4.7220882810000004</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5">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448</v>
      </c>
      <c r="W133" s="914"/>
      <c r="X133" s="914"/>
      <c r="Y133" s="914"/>
      <c r="Z133" s="915"/>
      <c r="AA133" s="916">
        <v>6.6</v>
      </c>
      <c r="AB133" s="917"/>
      <c r="AC133" s="917"/>
      <c r="AD133" s="917"/>
      <c r="AE133" s="918"/>
      <c r="AF133" s="916">
        <v>6</v>
      </c>
      <c r="AG133" s="917"/>
      <c r="AH133" s="917"/>
      <c r="AI133" s="917"/>
      <c r="AJ133" s="918"/>
      <c r="AK133" s="916">
        <v>5.4</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2">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 hidden="1" x14ac:dyDescent="0.2">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59J5r5Z9rUelvvFaDROv3//3ADm2kF12Hhesnzg3vKFibWH8vN6Td3vVP+o9zWzrF2JU9gbDqd+fwzFeSkJ5IQ==" saltValue="HeTHjzv2AMYDuuh9N7vO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90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OnA3b11kLQB5W5llTEFUHjpX2244xQEH9mBQekiN+3UhRBe3kjVSJBbzgNm9XM/YWWhmbfIPBimhJ3YAEiCNg==" saltValue="AqupOrLf0m/989Po5TKx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921" customWidth="1"/>
    <col min="37" max="44" width="17" style="921" customWidth="1"/>
    <col min="45" max="45" width="6.08984375" style="928" customWidth="1"/>
    <col min="46" max="46" width="3" style="926" customWidth="1"/>
    <col min="47" max="47" width="19.08984375" style="921" hidden="1" customWidth="1"/>
    <col min="48" max="52" width="12.6328125" style="921" hidden="1" customWidth="1"/>
    <col min="53" max="16384" width="8.6328125" style="921" hidden="1"/>
  </cols>
  <sheetData>
    <row r="1" spans="1:46" ht="13" x14ac:dyDescent="0.2">
      <c r="AS1" s="922"/>
      <c r="AT1" s="922"/>
    </row>
    <row r="2" spans="1:46" ht="13" x14ac:dyDescent="0.2">
      <c r="AS2" s="922"/>
      <c r="AT2" s="922"/>
    </row>
    <row r="3" spans="1:46" ht="13" x14ac:dyDescent="0.2">
      <c r="AS3" s="922"/>
      <c r="AT3" s="922"/>
    </row>
    <row r="4" spans="1:46" ht="13" x14ac:dyDescent="0.2">
      <c r="AS4" s="922"/>
      <c r="AT4" s="922"/>
    </row>
    <row r="5" spans="1:46" ht="16.5" x14ac:dyDescent="0.2">
      <c r="A5" s="923" t="s">
        <v>449</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ht="13" x14ac:dyDescent="0.2">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450</v>
      </c>
      <c r="AL6" s="927"/>
      <c r="AM6" s="927"/>
      <c r="AN6" s="927"/>
      <c r="AO6" s="922"/>
      <c r="AP6" s="922"/>
      <c r="AQ6" s="922"/>
      <c r="AR6" s="922"/>
    </row>
    <row r="7" spans="1:46" ht="13.5" customHeight="1" x14ac:dyDescent="0.2">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451</v>
      </c>
      <c r="AP7" s="933"/>
      <c r="AQ7" s="934" t="s">
        <v>452</v>
      </c>
      <c r="AR7" s="935"/>
    </row>
    <row r="8" spans="1:46" ht="13" x14ac:dyDescent="0.2">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453</v>
      </c>
      <c r="AQ8" s="941" t="s">
        <v>454</v>
      </c>
      <c r="AR8" s="942" t="s">
        <v>455</v>
      </c>
    </row>
    <row r="9" spans="1:46" ht="13" x14ac:dyDescent="0.2">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456</v>
      </c>
      <c r="AL9" s="944"/>
      <c r="AM9" s="944"/>
      <c r="AN9" s="945"/>
      <c r="AO9" s="946">
        <v>85846550</v>
      </c>
      <c r="AP9" s="946">
        <v>117321</v>
      </c>
      <c r="AQ9" s="947">
        <v>105428</v>
      </c>
      <c r="AR9" s="948">
        <v>11.3</v>
      </c>
    </row>
    <row r="10" spans="1:46" ht="13.5" customHeight="1" x14ac:dyDescent="0.2">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457</v>
      </c>
      <c r="AL10" s="944"/>
      <c r="AM10" s="944"/>
      <c r="AN10" s="945"/>
      <c r="AO10" s="949">
        <v>13180</v>
      </c>
      <c r="AP10" s="949">
        <v>18</v>
      </c>
      <c r="AQ10" s="950">
        <v>108</v>
      </c>
      <c r="AR10" s="951">
        <v>-83.3</v>
      </c>
    </row>
    <row r="11" spans="1:46" ht="13.5" customHeight="1" x14ac:dyDescent="0.2">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458</v>
      </c>
      <c r="AL11" s="944"/>
      <c r="AM11" s="944"/>
      <c r="AN11" s="945"/>
      <c r="AO11" s="949">
        <v>307186</v>
      </c>
      <c r="AP11" s="949">
        <v>420</v>
      </c>
      <c r="AQ11" s="950">
        <v>1092</v>
      </c>
      <c r="AR11" s="951">
        <v>-61.5</v>
      </c>
    </row>
    <row r="12" spans="1:46" ht="13.5" customHeight="1" x14ac:dyDescent="0.2">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459</v>
      </c>
      <c r="AL12" s="944"/>
      <c r="AM12" s="944"/>
      <c r="AN12" s="945"/>
      <c r="AO12" s="949" t="s">
        <v>357</v>
      </c>
      <c r="AP12" s="949" t="s">
        <v>357</v>
      </c>
      <c r="AQ12" s="950">
        <v>5</v>
      </c>
      <c r="AR12" s="951" t="s">
        <v>357</v>
      </c>
    </row>
    <row r="13" spans="1:46" ht="13.5" customHeight="1" x14ac:dyDescent="0.2">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460</v>
      </c>
      <c r="AL13" s="944"/>
      <c r="AM13" s="944"/>
      <c r="AN13" s="945"/>
      <c r="AO13" s="949">
        <v>1522255</v>
      </c>
      <c r="AP13" s="949">
        <v>2080</v>
      </c>
      <c r="AQ13" s="950">
        <v>1959</v>
      </c>
      <c r="AR13" s="951">
        <v>6.2</v>
      </c>
    </row>
    <row r="14" spans="1:46" ht="13.5" customHeight="1" x14ac:dyDescent="0.2">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461</v>
      </c>
      <c r="AL14" s="944"/>
      <c r="AM14" s="944"/>
      <c r="AN14" s="945"/>
      <c r="AO14" s="949">
        <v>280003</v>
      </c>
      <c r="AP14" s="949">
        <v>383</v>
      </c>
      <c r="AQ14" s="950">
        <v>1267</v>
      </c>
      <c r="AR14" s="951">
        <v>-69.8</v>
      </c>
    </row>
    <row r="15" spans="1:46" ht="13.5" customHeight="1" x14ac:dyDescent="0.2">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462</v>
      </c>
      <c r="AL15" s="953"/>
      <c r="AM15" s="953"/>
      <c r="AN15" s="954"/>
      <c r="AO15" s="949">
        <v>-8515746</v>
      </c>
      <c r="AP15" s="949">
        <v>-11638</v>
      </c>
      <c r="AQ15" s="950">
        <v>-7422</v>
      </c>
      <c r="AR15" s="951">
        <v>56.8</v>
      </c>
    </row>
    <row r="16" spans="1:46" ht="13" x14ac:dyDescent="0.2">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120</v>
      </c>
      <c r="AL16" s="953"/>
      <c r="AM16" s="953"/>
      <c r="AN16" s="954"/>
      <c r="AO16" s="949">
        <v>79453428</v>
      </c>
      <c r="AP16" s="949">
        <v>108584</v>
      </c>
      <c r="AQ16" s="950">
        <v>102438</v>
      </c>
      <c r="AR16" s="951">
        <v>6</v>
      </c>
    </row>
    <row r="17" spans="1:46" ht="13" x14ac:dyDescent="0.2">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ht="13" x14ac:dyDescent="0.2">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ht="13" x14ac:dyDescent="0.2">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463</v>
      </c>
      <c r="AL19" s="922"/>
      <c r="AM19" s="922"/>
      <c r="AN19" s="922"/>
      <c r="AO19" s="922"/>
      <c r="AP19" s="922"/>
      <c r="AQ19" s="922"/>
      <c r="AR19" s="922"/>
    </row>
    <row r="20" spans="1:46" ht="13" x14ac:dyDescent="0.2">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464</v>
      </c>
      <c r="AP20" s="961" t="s">
        <v>465</v>
      </c>
      <c r="AQ20" s="962" t="s">
        <v>466</v>
      </c>
      <c r="AR20" s="963"/>
    </row>
    <row r="21" spans="1:46" s="972" customFormat="1" ht="13" x14ac:dyDescent="0.2">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467</v>
      </c>
      <c r="AL21" s="966"/>
      <c r="AM21" s="966"/>
      <c r="AN21" s="967"/>
      <c r="AO21" s="968">
        <v>12.2</v>
      </c>
      <c r="AP21" s="969">
        <v>11.31</v>
      </c>
      <c r="AQ21" s="970">
        <v>0.89</v>
      </c>
      <c r="AR21" s="927"/>
      <c r="AS21" s="971"/>
      <c r="AT21" s="964"/>
    </row>
    <row r="22" spans="1:46" s="972" customFormat="1" ht="13" x14ac:dyDescent="0.2">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468</v>
      </c>
      <c r="AL22" s="966"/>
      <c r="AM22" s="966"/>
      <c r="AN22" s="967"/>
      <c r="AO22" s="973">
        <v>100</v>
      </c>
      <c r="AP22" s="974">
        <v>99.7</v>
      </c>
      <c r="AQ22" s="975">
        <v>0.3</v>
      </c>
      <c r="AR22" s="956"/>
      <c r="AS22" s="971"/>
      <c r="AT22" s="964"/>
    </row>
    <row r="23" spans="1:46" s="972" customFormat="1" ht="13" x14ac:dyDescent="0.2">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ht="13" x14ac:dyDescent="0.2">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ht="13" x14ac:dyDescent="0.2">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ht="13" x14ac:dyDescent="0.2">
      <c r="A26" s="980" t="s">
        <v>469</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ht="13" x14ac:dyDescent="0.2">
      <c r="A27" s="981"/>
      <c r="AO27" s="922"/>
      <c r="AP27" s="922"/>
      <c r="AQ27" s="922"/>
      <c r="AR27" s="922"/>
      <c r="AS27" s="922"/>
      <c r="AT27" s="922"/>
    </row>
    <row r="28" spans="1:46" ht="16.5" x14ac:dyDescent="0.2">
      <c r="A28" s="923" t="s">
        <v>470</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ht="13" x14ac:dyDescent="0.2">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471</v>
      </c>
      <c r="AL29" s="927"/>
      <c r="AM29" s="927"/>
      <c r="AN29" s="927"/>
      <c r="AO29" s="922"/>
      <c r="AP29" s="922"/>
      <c r="AQ29" s="922"/>
      <c r="AR29" s="922"/>
      <c r="AS29" s="983"/>
    </row>
    <row r="30" spans="1:46" ht="13.5" customHeight="1" x14ac:dyDescent="0.2">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451</v>
      </c>
      <c r="AP30" s="933"/>
      <c r="AQ30" s="934" t="s">
        <v>452</v>
      </c>
      <c r="AR30" s="935"/>
    </row>
    <row r="31" spans="1:46" ht="13" x14ac:dyDescent="0.2">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453</v>
      </c>
      <c r="AQ31" s="941" t="s">
        <v>454</v>
      </c>
      <c r="AR31" s="942" t="s">
        <v>455</v>
      </c>
    </row>
    <row r="32" spans="1:46" ht="27" customHeight="1" x14ac:dyDescent="0.2">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472</v>
      </c>
      <c r="AL32" s="985"/>
      <c r="AM32" s="985"/>
      <c r="AN32" s="986"/>
      <c r="AO32" s="987">
        <v>31368217</v>
      </c>
      <c r="AP32" s="987">
        <v>42869</v>
      </c>
      <c r="AQ32" s="988">
        <v>31345</v>
      </c>
      <c r="AR32" s="989">
        <v>36.799999999999997</v>
      </c>
    </row>
    <row r="33" spans="1:46" ht="13.5" customHeight="1" x14ac:dyDescent="0.2">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473</v>
      </c>
      <c r="AL33" s="985"/>
      <c r="AM33" s="985"/>
      <c r="AN33" s="986"/>
      <c r="AO33" s="987" t="s">
        <v>357</v>
      </c>
      <c r="AP33" s="987" t="s">
        <v>357</v>
      </c>
      <c r="AQ33" s="988">
        <v>2339</v>
      </c>
      <c r="AR33" s="989" t="s">
        <v>357</v>
      </c>
    </row>
    <row r="34" spans="1:46" ht="27" customHeight="1" x14ac:dyDescent="0.2">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474</v>
      </c>
      <c r="AL34" s="985"/>
      <c r="AM34" s="985"/>
      <c r="AN34" s="986"/>
      <c r="AO34" s="987">
        <v>3000000</v>
      </c>
      <c r="AP34" s="987">
        <v>4100</v>
      </c>
      <c r="AQ34" s="988">
        <v>20945</v>
      </c>
      <c r="AR34" s="989">
        <v>-80.400000000000006</v>
      </c>
    </row>
    <row r="35" spans="1:46" ht="27" customHeight="1" x14ac:dyDescent="0.2">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475</v>
      </c>
      <c r="AL35" s="985"/>
      <c r="AM35" s="985"/>
      <c r="AN35" s="986"/>
      <c r="AO35" s="987">
        <v>4965973</v>
      </c>
      <c r="AP35" s="987">
        <v>6787</v>
      </c>
      <c r="AQ35" s="988">
        <v>9788</v>
      </c>
      <c r="AR35" s="989">
        <v>-30.7</v>
      </c>
    </row>
    <row r="36" spans="1:46" ht="27" customHeight="1" x14ac:dyDescent="0.2">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476</v>
      </c>
      <c r="AL36" s="985"/>
      <c r="AM36" s="985"/>
      <c r="AN36" s="986"/>
      <c r="AO36" s="987">
        <v>297</v>
      </c>
      <c r="AP36" s="987">
        <v>0</v>
      </c>
      <c r="AQ36" s="988">
        <v>145</v>
      </c>
      <c r="AR36" s="989">
        <v>-100</v>
      </c>
    </row>
    <row r="37" spans="1:46" ht="13.5" customHeight="1" x14ac:dyDescent="0.2">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477</v>
      </c>
      <c r="AL37" s="985"/>
      <c r="AM37" s="985"/>
      <c r="AN37" s="986"/>
      <c r="AO37" s="987">
        <v>228531</v>
      </c>
      <c r="AP37" s="987">
        <v>312</v>
      </c>
      <c r="AQ37" s="988">
        <v>1430</v>
      </c>
      <c r="AR37" s="989">
        <v>-78.2</v>
      </c>
    </row>
    <row r="38" spans="1:46" ht="27" customHeight="1" x14ac:dyDescent="0.2">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478</v>
      </c>
      <c r="AL38" s="991"/>
      <c r="AM38" s="991"/>
      <c r="AN38" s="992"/>
      <c r="AO38" s="993" t="s">
        <v>357</v>
      </c>
      <c r="AP38" s="993" t="s">
        <v>357</v>
      </c>
      <c r="AQ38" s="994">
        <v>1</v>
      </c>
      <c r="AR38" s="975" t="s">
        <v>357</v>
      </c>
      <c r="AS38" s="983"/>
    </row>
    <row r="39" spans="1:46" ht="13" x14ac:dyDescent="0.2">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479</v>
      </c>
      <c r="AL39" s="991"/>
      <c r="AM39" s="991"/>
      <c r="AN39" s="992"/>
      <c r="AO39" s="987">
        <v>-8166184</v>
      </c>
      <c r="AP39" s="987">
        <v>-11160</v>
      </c>
      <c r="AQ39" s="988">
        <v>-16549</v>
      </c>
      <c r="AR39" s="989">
        <v>-32.6</v>
      </c>
      <c r="AS39" s="983"/>
    </row>
    <row r="40" spans="1:46" ht="27" customHeight="1" x14ac:dyDescent="0.2">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480</v>
      </c>
      <c r="AL40" s="985"/>
      <c r="AM40" s="985"/>
      <c r="AN40" s="986"/>
      <c r="AO40" s="987">
        <v>-22596517</v>
      </c>
      <c r="AP40" s="987">
        <v>-30881</v>
      </c>
      <c r="AQ40" s="988">
        <v>-31989</v>
      </c>
      <c r="AR40" s="989">
        <v>-3.5</v>
      </c>
      <c r="AS40" s="983"/>
    </row>
    <row r="41" spans="1:46" ht="13" x14ac:dyDescent="0.2">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231</v>
      </c>
      <c r="AL41" s="996"/>
      <c r="AM41" s="996"/>
      <c r="AN41" s="997"/>
      <c r="AO41" s="987">
        <v>8800317</v>
      </c>
      <c r="AP41" s="987">
        <v>12027</v>
      </c>
      <c r="AQ41" s="988">
        <v>17454</v>
      </c>
      <c r="AR41" s="989">
        <v>-31.1</v>
      </c>
      <c r="AS41" s="983"/>
    </row>
    <row r="42" spans="1:46" ht="13" x14ac:dyDescent="0.2">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481</v>
      </c>
      <c r="AL42" s="922"/>
      <c r="AM42" s="922"/>
      <c r="AN42" s="922"/>
      <c r="AO42" s="922"/>
      <c r="AP42" s="922"/>
      <c r="AQ42" s="956"/>
      <c r="AR42" s="956"/>
      <c r="AS42" s="983"/>
    </row>
    <row r="43" spans="1:46" ht="13" x14ac:dyDescent="0.2">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ht="13" x14ac:dyDescent="0.2">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ht="13" x14ac:dyDescent="0.2">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ht="13" x14ac:dyDescent="0.2">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2">
      <c r="A47" s="1002" t="s">
        <v>482</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ht="13" x14ac:dyDescent="0.2">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483</v>
      </c>
      <c r="AL48" s="1003"/>
      <c r="AM48" s="1003"/>
      <c r="AN48" s="1003"/>
      <c r="AO48" s="1003"/>
      <c r="AP48" s="1003"/>
      <c r="AQ48" s="1004"/>
      <c r="AR48" s="1003"/>
    </row>
    <row r="49" spans="1:44" ht="13.5" customHeight="1" x14ac:dyDescent="0.2">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451</v>
      </c>
      <c r="AN49" s="1008" t="s">
        <v>484</v>
      </c>
      <c r="AO49" s="1009"/>
      <c r="AP49" s="1009"/>
      <c r="AQ49" s="1009"/>
      <c r="AR49" s="1010"/>
    </row>
    <row r="50" spans="1:44" ht="13" x14ac:dyDescent="0.2">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485</v>
      </c>
      <c r="AO50" s="1015" t="s">
        <v>486</v>
      </c>
      <c r="AP50" s="1016" t="s">
        <v>487</v>
      </c>
      <c r="AQ50" s="1017" t="s">
        <v>488</v>
      </c>
      <c r="AR50" s="1018" t="s">
        <v>489</v>
      </c>
    </row>
    <row r="51" spans="1:44" ht="13" x14ac:dyDescent="0.2">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490</v>
      </c>
      <c r="AL51" s="1006"/>
      <c r="AM51" s="1019">
        <v>46691906</v>
      </c>
      <c r="AN51" s="1020">
        <v>63585</v>
      </c>
      <c r="AO51" s="1021">
        <v>32.5</v>
      </c>
      <c r="AP51" s="1022">
        <v>52897</v>
      </c>
      <c r="AQ51" s="1023">
        <v>2.2999999999999998</v>
      </c>
      <c r="AR51" s="1024">
        <v>30.2</v>
      </c>
    </row>
    <row r="52" spans="1:44" ht="13" x14ac:dyDescent="0.2">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491</v>
      </c>
      <c r="AM52" s="1027">
        <v>13970071</v>
      </c>
      <c r="AN52" s="1028">
        <v>19025</v>
      </c>
      <c r="AO52" s="1029">
        <v>18.600000000000001</v>
      </c>
      <c r="AP52" s="1030">
        <v>27013</v>
      </c>
      <c r="AQ52" s="1031">
        <v>1.3</v>
      </c>
      <c r="AR52" s="1032">
        <v>17.3</v>
      </c>
    </row>
    <row r="53" spans="1:44" ht="13" x14ac:dyDescent="0.2">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492</v>
      </c>
      <c r="AL53" s="1006"/>
      <c r="AM53" s="1019">
        <v>56990471</v>
      </c>
      <c r="AN53" s="1020">
        <v>77633</v>
      </c>
      <c r="AO53" s="1021">
        <v>22.1</v>
      </c>
      <c r="AP53" s="1022">
        <v>54945</v>
      </c>
      <c r="AQ53" s="1023">
        <v>3.9</v>
      </c>
      <c r="AR53" s="1024">
        <v>18.2</v>
      </c>
    </row>
    <row r="54" spans="1:44" ht="13" x14ac:dyDescent="0.2">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491</v>
      </c>
      <c r="AM54" s="1027">
        <v>19341291</v>
      </c>
      <c r="AN54" s="1028">
        <v>26347</v>
      </c>
      <c r="AO54" s="1029">
        <v>38.5</v>
      </c>
      <c r="AP54" s="1030">
        <v>29293</v>
      </c>
      <c r="AQ54" s="1031">
        <v>8.4</v>
      </c>
      <c r="AR54" s="1032">
        <v>30.1</v>
      </c>
    </row>
    <row r="55" spans="1:44" ht="13" x14ac:dyDescent="0.2">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493</v>
      </c>
      <c r="AL55" s="1006"/>
      <c r="AM55" s="1019">
        <v>67300225</v>
      </c>
      <c r="AN55" s="1020">
        <v>91725</v>
      </c>
      <c r="AO55" s="1021">
        <v>18.2</v>
      </c>
      <c r="AP55" s="1022">
        <v>57132</v>
      </c>
      <c r="AQ55" s="1023">
        <v>4</v>
      </c>
      <c r="AR55" s="1024">
        <v>14.2</v>
      </c>
    </row>
    <row r="56" spans="1:44" ht="13" x14ac:dyDescent="0.2">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491</v>
      </c>
      <c r="AM56" s="1027">
        <v>26251496</v>
      </c>
      <c r="AN56" s="1028">
        <v>35779</v>
      </c>
      <c r="AO56" s="1029">
        <v>35.799999999999997</v>
      </c>
      <c r="AP56" s="1030">
        <v>30126</v>
      </c>
      <c r="AQ56" s="1031">
        <v>2.8</v>
      </c>
      <c r="AR56" s="1032">
        <v>33</v>
      </c>
    </row>
    <row r="57" spans="1:44" ht="13" x14ac:dyDescent="0.2">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494</v>
      </c>
      <c r="AL57" s="1006"/>
      <c r="AM57" s="1019">
        <v>40438056</v>
      </c>
      <c r="AN57" s="1020">
        <v>55190</v>
      </c>
      <c r="AO57" s="1021">
        <v>-39.799999999999997</v>
      </c>
      <c r="AP57" s="1022">
        <v>58766</v>
      </c>
      <c r="AQ57" s="1023">
        <v>2.9</v>
      </c>
      <c r="AR57" s="1024">
        <v>-42.7</v>
      </c>
    </row>
    <row r="58" spans="1:44" ht="13" x14ac:dyDescent="0.2">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491</v>
      </c>
      <c r="AM58" s="1027">
        <v>15949394</v>
      </c>
      <c r="AN58" s="1028">
        <v>21768</v>
      </c>
      <c r="AO58" s="1029">
        <v>-39.200000000000003</v>
      </c>
      <c r="AP58" s="1030">
        <v>29363</v>
      </c>
      <c r="AQ58" s="1031">
        <v>-2.5</v>
      </c>
      <c r="AR58" s="1032">
        <v>-36.700000000000003</v>
      </c>
    </row>
    <row r="59" spans="1:44" ht="13" x14ac:dyDescent="0.2">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495</v>
      </c>
      <c r="AL59" s="1006"/>
      <c r="AM59" s="1019">
        <v>52608591</v>
      </c>
      <c r="AN59" s="1020">
        <v>71897</v>
      </c>
      <c r="AO59" s="1021">
        <v>30.3</v>
      </c>
      <c r="AP59" s="1022">
        <v>62482</v>
      </c>
      <c r="AQ59" s="1023">
        <v>6.3</v>
      </c>
      <c r="AR59" s="1024">
        <v>24</v>
      </c>
    </row>
    <row r="60" spans="1:44" ht="13" x14ac:dyDescent="0.2">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491</v>
      </c>
      <c r="AM60" s="1027">
        <v>19486849</v>
      </c>
      <c r="AN60" s="1028">
        <v>26631</v>
      </c>
      <c r="AO60" s="1029">
        <v>22.3</v>
      </c>
      <c r="AP60" s="1030">
        <v>34626</v>
      </c>
      <c r="AQ60" s="1031">
        <v>17.899999999999999</v>
      </c>
      <c r="AR60" s="1032">
        <v>4.4000000000000004</v>
      </c>
    </row>
    <row r="61" spans="1:44" ht="13" x14ac:dyDescent="0.2">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496</v>
      </c>
      <c r="AL61" s="1033"/>
      <c r="AM61" s="1034">
        <v>52805850</v>
      </c>
      <c r="AN61" s="1035">
        <v>72006</v>
      </c>
      <c r="AO61" s="1036">
        <v>12.7</v>
      </c>
      <c r="AP61" s="1037">
        <v>57244</v>
      </c>
      <c r="AQ61" s="1038">
        <v>3.9</v>
      </c>
      <c r="AR61" s="1024">
        <v>8.8000000000000007</v>
      </c>
    </row>
    <row r="62" spans="1:44" ht="13" x14ac:dyDescent="0.2">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491</v>
      </c>
      <c r="AM62" s="1027">
        <v>18999820</v>
      </c>
      <c r="AN62" s="1028">
        <v>25910</v>
      </c>
      <c r="AO62" s="1029">
        <v>15.2</v>
      </c>
      <c r="AP62" s="1030">
        <v>30084</v>
      </c>
      <c r="AQ62" s="1031">
        <v>5.6</v>
      </c>
      <c r="AR62" s="1032">
        <v>9.6</v>
      </c>
    </row>
    <row r="63" spans="1:44" ht="13" x14ac:dyDescent="0.2">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ht="13" x14ac:dyDescent="0.2">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ht="13" x14ac:dyDescent="0.2">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ht="13" x14ac:dyDescent="0.2">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2">
      <c r="AK67" s="922"/>
      <c r="AL67" s="922"/>
      <c r="AM67" s="922"/>
      <c r="AN67" s="922"/>
      <c r="AO67" s="922"/>
      <c r="AP67" s="922"/>
      <c r="AQ67" s="922"/>
      <c r="AR67" s="922"/>
      <c r="AS67" s="922"/>
      <c r="AT67" s="922"/>
    </row>
    <row r="68" spans="1:46" ht="13.5" hidden="1" customHeight="1" x14ac:dyDescent="0.2">
      <c r="AK68" s="922"/>
      <c r="AL68" s="922"/>
      <c r="AM68" s="922"/>
      <c r="AN68" s="922"/>
      <c r="AO68" s="922"/>
      <c r="AP68" s="922"/>
      <c r="AQ68" s="922"/>
      <c r="AR68" s="922"/>
    </row>
    <row r="69" spans="1:46" ht="13.5" hidden="1" customHeight="1" x14ac:dyDescent="0.2">
      <c r="AK69" s="922"/>
      <c r="AL69" s="922"/>
      <c r="AM69" s="922"/>
      <c r="AN69" s="922"/>
      <c r="AO69" s="922"/>
      <c r="AP69" s="922"/>
      <c r="AQ69" s="922"/>
      <c r="AR69" s="922"/>
    </row>
    <row r="70" spans="1:46" ht="13" hidden="1" x14ac:dyDescent="0.2">
      <c r="AK70" s="922"/>
      <c r="AL70" s="922"/>
      <c r="AM70" s="922"/>
      <c r="AN70" s="922"/>
      <c r="AO70" s="922"/>
      <c r="AP70" s="922"/>
      <c r="AQ70" s="922"/>
      <c r="AR70" s="922"/>
    </row>
    <row r="71" spans="1:46" ht="13" hidden="1" x14ac:dyDescent="0.2">
      <c r="AK71" s="922"/>
      <c r="AL71" s="922"/>
      <c r="AM71" s="922"/>
      <c r="AN71" s="922"/>
      <c r="AO71" s="922"/>
      <c r="AP71" s="922"/>
      <c r="AQ71" s="922"/>
      <c r="AR71" s="922"/>
    </row>
    <row r="72" spans="1:46" ht="13" hidden="1" x14ac:dyDescent="0.2">
      <c r="AK72" s="922"/>
      <c r="AL72" s="922"/>
      <c r="AM72" s="922"/>
      <c r="AN72" s="922"/>
      <c r="AO72" s="922"/>
      <c r="AP72" s="922"/>
      <c r="AQ72" s="922"/>
      <c r="AR72" s="922"/>
    </row>
    <row r="73" spans="1:46" ht="13" hidden="1" x14ac:dyDescent="0.2">
      <c r="AK73" s="922"/>
      <c r="AL73" s="922"/>
      <c r="AM73" s="922"/>
      <c r="AN73" s="922"/>
      <c r="AO73" s="922"/>
      <c r="AP73" s="922"/>
      <c r="AQ73" s="922"/>
      <c r="AR73" s="922"/>
    </row>
  </sheetData>
  <sheetProtection algorithmName="SHA-512" hashValue="Ig7sJZjbBZ8VEuxcH+XYOhnOKL/XOsx4B0F3J3xXa8esKZqkizq4U+XLqQArOEVlSCtkepvcnceNg82tdHshPg==" saltValue="mWM0ff+tX4ly2W8Z8m4UQ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IWTmjfQ0xGsbxxnAiGlRQ3z8gVnyIUt2kI+xe3+hOuE1A/s5gcRz8JYYwcSgtQ/A/kYFjlblyaxL5+/uoVLyIw==" saltValue="WEvCV6PWsFJr+J7sMsOg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GPuepxrt1NOvbUa63TH/Di9Q+y1137cC6PLXiMeft4hXED2Z47CmHREK9pZp5/MfWTOcK6qzH14o0DKl1kWpQA==" saltValue="925teBgYpQu3TkDj1C/L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08984375" style="1041" customWidth="1"/>
    <col min="2" max="16" width="14.6328125" style="1041" customWidth="1"/>
    <col min="17" max="16384" width="0" style="104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042"/>
      <c r="C45" s="1042"/>
      <c r="D45" s="1042"/>
      <c r="E45" s="1042"/>
      <c r="F45" s="1042"/>
      <c r="G45" s="1042"/>
      <c r="H45" s="1042"/>
      <c r="I45" s="1042"/>
      <c r="J45" s="1043" t="s">
        <v>497</v>
      </c>
    </row>
    <row r="46" spans="2:10" ht="29.25" customHeight="1" thickBot="1" x14ac:dyDescent="0.3">
      <c r="B46" s="1044" t="s">
        <v>25</v>
      </c>
      <c r="C46" s="1045"/>
      <c r="D46" s="1045"/>
      <c r="E46" s="1046" t="s">
        <v>498</v>
      </c>
      <c r="F46" s="1047" t="s">
        <v>3</v>
      </c>
      <c r="G46" s="1048" t="s">
        <v>4</v>
      </c>
      <c r="H46" s="1048" t="s">
        <v>5</v>
      </c>
      <c r="I46" s="1048" t="s">
        <v>6</v>
      </c>
      <c r="J46" s="1049" t="s">
        <v>7</v>
      </c>
    </row>
    <row r="47" spans="2:10" ht="57.75" customHeight="1" x14ac:dyDescent="0.2">
      <c r="B47" s="1050"/>
      <c r="C47" s="1051" t="s">
        <v>499</v>
      </c>
      <c r="D47" s="1051"/>
      <c r="E47" s="1052"/>
      <c r="F47" s="1053">
        <v>2.52</v>
      </c>
      <c r="G47" s="1054">
        <v>2.5</v>
      </c>
      <c r="H47" s="1054">
        <v>2.12</v>
      </c>
      <c r="I47" s="1054">
        <v>1.89</v>
      </c>
      <c r="J47" s="1055">
        <v>1.77</v>
      </c>
    </row>
    <row r="48" spans="2:10" ht="57.75" customHeight="1" x14ac:dyDescent="0.2">
      <c r="B48" s="1056"/>
      <c r="C48" s="1057" t="s">
        <v>500</v>
      </c>
      <c r="D48" s="1057"/>
      <c r="E48" s="1058"/>
      <c r="F48" s="1059">
        <v>3.31</v>
      </c>
      <c r="G48" s="1060">
        <v>3.36</v>
      </c>
      <c r="H48" s="1060">
        <v>3.46</v>
      </c>
      <c r="I48" s="1060">
        <v>2.84</v>
      </c>
      <c r="J48" s="1061">
        <v>3.19</v>
      </c>
    </row>
    <row r="49" spans="2:10" ht="57.75" customHeight="1" thickBot="1" x14ac:dyDescent="0.25">
      <c r="B49" s="1062"/>
      <c r="C49" s="1063" t="s">
        <v>501</v>
      </c>
      <c r="D49" s="1063"/>
      <c r="E49" s="1064"/>
      <c r="F49" s="1065" t="s">
        <v>502</v>
      </c>
      <c r="G49" s="1066">
        <v>0.09</v>
      </c>
      <c r="H49" s="1066" t="s">
        <v>503</v>
      </c>
      <c r="I49" s="1066" t="s">
        <v>504</v>
      </c>
      <c r="J49" s="1067">
        <v>0.54</v>
      </c>
    </row>
    <row r="50" spans="2:10" ht="13" x14ac:dyDescent="0.2"/>
  </sheetData>
  <sheetProtection algorithmName="SHA-512" hashValue="Bg1NFP+tG/gucFuqUKiG9Fs5cMczuZDqSWR8hFP5MDC8Nq+ofrWfI8IWtBAtmMDCeyp8JFexCdoIt3Igwqpwhg==" saltValue="gR4okHGbGQkEsu14RsxZ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2023-09-21T00:56:56Z</dcterms:created>
  <dcterms:modified xsi:type="dcterms:W3CDTF">2023-10-18T02:54:52Z</dcterms:modified>
  <cp:category/>
</cp:coreProperties>
</file>