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U38" i="10"/>
  <c r="C38" i="10"/>
  <c r="CO37" i="10"/>
  <c r="AM37" i="10"/>
  <c r="U37" i="10"/>
  <c r="C37" i="10"/>
  <c r="CO36" i="10"/>
  <c r="AM36" i="10"/>
  <c r="C36" i="10"/>
  <c r="CO35" i="10"/>
  <c r="AM35" i="10"/>
  <c r="C35" i="10"/>
  <c r="CO34" i="10"/>
  <c r="BW34" i="10"/>
  <c r="BW35" i="10" s="1"/>
  <c r="BW36" i="10" s="1"/>
  <c r="BW37" i="10" s="1"/>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<sst xmlns="http://schemas.openxmlformats.org/spreadsheetml/2006/main" count="1162" uniqueCount="599">
  <si>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</si>
  <si>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</si>
  <si>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</si>
  <si>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</si>
  <si>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</si>
  <si>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</si>
  <si>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</si>
  <si>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</si>
  <si>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</si>
  <si>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</si>
  <si>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</si>
  <si>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</si>
  <si>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</si>
  <si>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</si>
  <si>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</si>
  <si>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</si>
  <si>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</si>
  <si>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</si>
  <si>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</si>
  <si>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</si>
  <si>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</si>
  <si>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</si>
  <si>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</si>
  <si>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</si>
  <si>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</si>
  <si>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</si>
  <si>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</si>
  <si>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</si>
  <si>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</si>
  <si>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</si>
  <si>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</si>
  <si>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</si>
  <si>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</si>
  <si>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</si>
  <si>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</si>
  <si>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</si>
  <si>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</si>
  <si>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</si>
  <si>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</si>
  <si>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</si>
  <si>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</si>
  <si>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</si>
  <si>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</si>
  <si>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</si>
  <si>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</si>
  <si>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</si>
  <si>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</si>
  <si>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</si>
  <si>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</si>
  <si>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</si>
  <si>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</si>
  <si>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</si>
  <si>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</si>
  <si>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</si>
  <si>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</si>
  <si>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</si>
  <si>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</si>
  <si>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</si>
  <si>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</si>
  <si>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</si>
  <si>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</si>
  <si>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</si>
  <si>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</si>
  <si>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</si>
  <si>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</si>
  <si>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</si>
  <si>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</si>
  <si>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</si>
  <si>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</si>
  <si>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</si>
  <si>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</si>
  <si>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</si>
  <si>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</si>
  <si>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</si>
  <si>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</si>
  <si>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</si>
  <si>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</si>
  <si>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</si>
  <si>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</si>
  <si>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</si>
  <si>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</si>
  <si>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</si>
  <si>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</si>
  <si>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</si>
  <si>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</si>
  <si>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</si>
  <si>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</si>
  <si>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</si>
  <si>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</si>
  <si>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</si>
  <si>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</si>
  <si>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</si>
  <si>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</si>
  <si>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</si>
  <si>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</si>
  <si>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</si>
  <si>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</si>
  <si>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</si>
  <si>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苓北町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</si>
  <si>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</si>
  <si>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</si>
  <si>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</si>
  <si>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</si>
  <si>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</si>
  <si>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</si>
  <si>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</si>
  <si>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</si>
  <si>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</si>
  <si>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</si>
  <si>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</si>
  <si>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</si>
  <si>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</si>
  <si>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</si>
  <si>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</si>
  <si>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</si>
  <si>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</si>
  <si>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</si>
  <si>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</si>
  <si>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</si>
  <si>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</si>
  <si>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</si>
  <si>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</si>
  <si>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</si>
  <si>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</si>
  <si>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</si>
  <si>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</si>
  <si>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</si>
  <si>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</si>
  <si>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</si>
  <si>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</si>
  <si>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</si>
  <si>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</si>
  <si>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</si>
  <si>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</si>
  <si>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</si>
  <si>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</si>
  <si>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</si>
  <si>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</si>
  <si>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</si>
  <si>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</si>
  <si>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</si>
  <si>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</si>
  <si>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</si>
  <si>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</si>
  <si>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</si>
  <si>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</si>
  <si>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</si>
  <si>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</si>
  <si>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</si>
  <si>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</si>
  <si>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</si>
  <si>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</si>
  <si>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</si>
  <si>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</si>
  <si>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</si>
  <si>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</si>
  <si>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</si>
  <si>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</si>
  <si>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</si>
  <si>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</si>
  <si>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</si>
  <si>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</si>
  <si>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</si>
  <si>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</si>
  <si>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</si>
  <si>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</si>
  <si>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</si>
  <si>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</si>
  <si>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</si>
  <si>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</si>
  <si>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</si>
  <si>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</si>
  <si>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</si>
  <si>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</si>
  <si>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</si>
  <si>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</si>
  <si>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</si>
  <si>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</si>
  <si>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</si>
  <si>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</si>
  <si>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</si>
  <si>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</si>
  <si>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</si>
  <si>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</si>
  <si>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</si>
  <si>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</si>
  <si>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</si>
  <si>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</si>
  <si>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</si>
  <si>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</si>
  <si>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</si>
  <si>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</si>
  <si>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</si>
  <si>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</si>
  <si>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</si>
  <si>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</si>
  <si>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</si>
  <si>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</si>
  <si>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</si>
  <si>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</si>
  <si>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</si>
  <si>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</si>
  <si>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</si>
  <si>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</si>
  <si>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</si>
  <si>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</si>
  <si>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</si>
  <si>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</si>
  <si>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</si>
  <si>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</si>
  <si>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</si>
  <si>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</si>
  <si>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</si>
  <si>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</si>
  <si>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熊本県苓北町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</si>
  <si>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</si>
  <si>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</si>
  <si>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</si>
  <si>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</si>
  <si>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</si>
  <si>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</si>
  <si>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</si>
  <si>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</si>
  <si>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</si>
  <si>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</si>
  <si>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</si>
  <si>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</si>
  <si>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</si>
  <si>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</si>
  <si>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</si>
  <si>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</si>
  <si>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</si>
  <si>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</si>
  <si>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</si>
  <si>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</si>
  <si>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</si>
  <si>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</si>
  <si>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</si>
  <si>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</si>
  <si>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</si>
  <si>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</si>
  <si>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</si>
  <si>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</si>
  <si>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</si>
  <si>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</si>
  <si>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</si>
  <si>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</si>
  <si>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</si>
  <si>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</si>
  <si>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</si>
  <si>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</si>
  <si>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</si>
  <si>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</si>
  <si>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</si>
  <si>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</si>
  <si>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</si>
  <si>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</si>
  <si>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</si>
  <si>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</si>
  <si>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</si>
  <si>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</si>
  <si>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</si>
  <si>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</si>
  <si>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</si>
  <si>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</si>
  <si>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</si>
  <si>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</si>
  <si>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</si>
  <si>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</si>
  <si>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</si>
  <si>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</si>
  <si>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</si>
  <si>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</si>
  <si>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</si>
  <si>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</si>
  <si>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</si>
  <si>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</si>
  <si>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</si>
  <si>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</si>
  <si>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</si>
  <si>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</si>
  <si>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</si>
  <si>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</si>
  <si>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</si>
  <si>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</si>
  <si>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</si>
  <si>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</si>
  <si>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</si>
  <si>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</si>
  <si>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</si>
  <si>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</si>
  <si>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</si>
  <si>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</si>
  <si>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</si>
  <si>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</si>
  <si>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</si>
  <si>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</si>
  <si>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</si>
  <si>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</si>
  <si>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</si>
  <si>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</si>
  <si>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</si>
  <si>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</si>
  <si>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</si>
  <si>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</si>
  <si>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</si>
  <si>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</si>
  <si>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</si>
  <si>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</si>
  <si>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</si>
  <si>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</si>
  <si>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</si>
  <si>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</si>
  <si>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</si>
  <si>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</si>
  <si>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</si>
  <si>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</si>
  <si>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</si>
  <si>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</si>
  <si>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</si>
  <si>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</si>
  <si>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</si>
  <si>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</si>
  <si>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</si>
  <si>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</si>
  <si>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</si>
  <si>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</si>
  <si>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</si>
  <si>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</si>
  <si>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</si>
  <si>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</si>
  <si>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</si>
  <si>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</si>
  <si>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</si>
  <si>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</si>
  <si>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</si>
  <si>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</si>
  <si>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</si>
  <si>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</si>
  <si>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</si>
  <si>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</si>
  <si>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</si>
  <si>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</si>
  <si>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</si>
  <si>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</si>
  <si>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</si>
  <si>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</si>
  <si>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</si>
  <si>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</si>
  <si>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</si>
  <si>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</si>
  <si>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</si>
  <si>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</si>
  <si>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</si>
  <si>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</si>
  <si>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</si>
  <si>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</si>
  <si>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</si>
  <si>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</si>
  <si>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</si>
  <si>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</si>
  <si>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</si>
  <si>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</si>
  <si>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</si>
  <si>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</si>
  <si>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</si>
  <si>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</si>
  <si>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</si>
  <si>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</si>
  <si>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熊本県苓北町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</si>
  <si>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</si>
  <si>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</si>
  <si>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</si>
  <si>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</si>
  <si>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</si>
  <si>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</si>
  <si>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</si>
  <si>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</si>
  <si>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</si>
  <si>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</si>
  <si>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</si>
  <si>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</si>
  <si>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</si>
  <si>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</si>
  <si>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</si>
  <si>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</si>
  <si>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</si>
  <si>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</si>
  <si>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</si>
  <si>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</si>
  <si>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</si>
  <si>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</si>
  <si>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</si>
  <si>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</si>
  <si>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</si>
  <si>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</si>
  <si>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</si>
  <si>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</si>
  <si>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</si>
  <si>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</si>
  <si>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</si>
  <si>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</si>
  <si>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</si>
  <si>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</si>
  <si>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苓北町国民健康保険特別会計</t>
    <phoneticPr fontId="5"/>
  </si>
  <si>
    <t>苓北町介護保険特別会計</t>
    <phoneticPr fontId="5"/>
  </si>
  <si>
    <t>苓北町後期高齢者医療特別会計</t>
    <phoneticPr fontId="5"/>
  </si>
  <si>
    <t>苓北町水道特別会計</t>
    <phoneticPr fontId="5"/>
  </si>
  <si>
    <t>法非適用企業</t>
    <phoneticPr fontId="5"/>
  </si>
  <si>
    <t>苓北町下水道特別会計</t>
    <phoneticPr fontId="5"/>
  </si>
  <si>
    <t>法非適用企業</t>
    <phoneticPr fontId="5"/>
  </si>
  <si>
    <t>苓北町農業集落排水特別会計</t>
    <phoneticPr fontId="5"/>
  </si>
  <si>
    <t>苓北町特定地域生活排水処理事業特別会計</t>
    <phoneticPr fontId="5"/>
  </si>
  <si>
    <t>苓北町宅地造成事業特別会計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</si>
  <si>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</si>
  <si>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</si>
  <si>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</si>
  <si>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</si>
  <si>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</si>
  <si>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</si>
  <si>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</si>
  <si>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</si>
  <si>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</si>
  <si>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</si>
  <si>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</si>
  <si>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</si>
  <si>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</si>
  <si>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</si>
  <si>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</si>
  <si>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</si>
  <si>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</si>
  <si>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</si>
  <si>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</si>
  <si>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</si>
  <si>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</si>
  <si>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</si>
  <si>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</si>
  <si>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</si>
  <si>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</si>
  <si>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</si>
  <si>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</si>
  <si>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</si>
  <si>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</si>
  <si>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</si>
  <si>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</si>
  <si>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</si>
  <si>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</si>
  <si>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</si>
  <si>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</si>
  <si>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</si>
  <si>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</si>
  <si>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</si>
  <si>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</si>
  <si>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</si>
  <si>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</si>
  <si>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</si>
  <si>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</si>
  <si>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</si>
  <si>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</si>
  <si>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</si>
  <si>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</si>
  <si>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</si>
  <si>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</si>
  <si>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</si>
  <si>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</si>
  <si>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</si>
  <si>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</si>
  <si>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</si>
  <si>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</si>
  <si>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</si>
  <si>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苓北町下水道特別会計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</si>
  <si>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</si>
  <si>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</si>
  <si>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苓北町特定地域生活排水処理事業特別会計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</si>
  <si>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</si>
  <si>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</si>
  <si>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</si>
  <si>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</si>
  <si>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</si>
  <si>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</si>
  <si>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</si>
  <si>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</si>
  <si>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</si>
  <si>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</si>
  <si>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</si>
  <si>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</si>
  <si>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</si>
  <si>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</si>
  <si>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</si>
  <si>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</si>
  <si>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</si>
  <si>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</si>
  <si>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</si>
  <si>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</si>
  <si>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</si>
  <si>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</si>
  <si>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</si>
  <si>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</si>
  <si>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</si>
  <si>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</si>
  <si>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</si>
  <si>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</si>
  <si>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</si>
  <si>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</si>
  <si>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</si>
  <si>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</si>
  <si>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</si>
  <si>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</si>
  <si>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</si>
  <si>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</si>
  <si>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</si>
  <si>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</si>
  <si>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</si>
  <si>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</si>
  <si>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</si>
  <si>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</si>
  <si>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</si>
  <si>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</si>
  <si>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</si>
  <si>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</si>
  <si>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</si>
  <si>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</si>
  <si>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</si>
  <si>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</si>
  <si>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</si>
  <si>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</si>
  <si>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</si>
  <si>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</si>
  <si>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</si>
  <si>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</si>
  <si>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</si>
  <si>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</si>
  <si>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</si>
  <si>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</si>
  <si>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</si>
  <si>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</si>
  <si>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</si>
  <si>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</si>
  <si>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</si>
  <si>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</si>
  <si>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</si>
  <si>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</si>
  <si>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</si>
  <si>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</si>
  <si>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</si>
  <si>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</si>
  <si>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</si>
  <si>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</si>
  <si>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</si>
  <si>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</si>
  <si>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</si>
  <si>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</si>
  <si>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</si>
  <si>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</si>
  <si>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</si>
  <si>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</si>
  <si>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</si>
  <si>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</si>
  <si>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</si>
  <si>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2.32</t>
  </si>
  <si>
    <t>▲ 2.38</t>
  </si>
  <si>
    <t>一般会計</t>
  </si>
  <si>
    <t>苓北町水道特別会計</t>
  </si>
  <si>
    <t>苓北町宅地造成事業特別会計</t>
  </si>
  <si>
    <t>苓北町下水道特別会計</t>
  </si>
  <si>
    <t>苓北町介護保険特別会計</t>
  </si>
  <si>
    <t>苓北町国民健康保険特別会計</t>
  </si>
  <si>
    <t>苓北町後期高齢者医療特別会計</t>
  </si>
  <si>
    <t>苓北町農業集落排水特別会計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</si>
  <si>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</si>
  <si>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</si>
  <si>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</si>
  <si>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</si>
  <si>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</si>
  <si>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</si>
  <si>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</si>
  <si>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</si>
  <si>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</si>
  <si>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熊本県市町村総合事務組合</t>
  </si>
  <si>
    <t>天草広域連合</t>
  </si>
  <si>
    <t>熊本県後期高齢者医療広域連合（一般会計）</t>
    <rPh sb="15" eb="17">
      <t>イッパン</t>
    </rPh>
    <rPh sb="17" eb="19">
      <t>カイケイ</t>
    </rPh>
    <phoneticPr fontId="2"/>
  </si>
  <si>
    <t>熊本県後期高齢者医療広域連合（特別会計）</t>
    <rPh sb="15" eb="17">
      <t>トクベツ</t>
    </rPh>
    <rPh sb="17" eb="19">
      <t>カイケイ</t>
    </rPh>
    <phoneticPr fontId="2"/>
  </si>
  <si>
    <t xml:space="preserve">※8：職員の状況については、令和3年地方公務員給与実態調査に基づいている。 </t>
    <phoneticPr fontId="2"/>
  </si>
  <si>
    <t>苓北町立小中学校校舎改築基金</t>
  </si>
  <si>
    <t>ふるさとづくり応援基金</t>
  </si>
  <si>
    <t>地域づくり推進基金</t>
  </si>
  <si>
    <t>町民総合センター整備基金</t>
  </si>
  <si>
    <t>社会福祉振興基金</t>
    <rPh sb="0" eb="2">
      <t>シャカイ</t>
    </rPh>
    <rPh sb="2" eb="4">
      <t>フクシ</t>
    </rPh>
    <rPh sb="4" eb="6">
      <t>シンコウ</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</si>
  <si>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</si>
  <si>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</si>
  <si>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インフラ資産に林道や漁港といった資産を保有しており、毎年の固定資産形成に係る更新費用よりも減価償却費が上回っているおり、現時点での減価償却率は類似団体内平均値と比較して低い数値となっているものの、比較的早いペースで比率は上昇している。
将来負担比率については、毎年の償還により地方債の総額が減少したことに加え、返済するための原資である基金の積立が進められたことで前年と比較して大幅に下降したと考えられるものの、依然として多額の残高となっている。更新を迎えている資産も多いことから、今後も公共施設等管理計画に基づいた施設管理を推進していく共に、地方債残高の圧縮、将来負担額の改善を図っていく。</t>
    <rPh sb="118" eb="124">
      <t>ショウライフタンヒリツ</t>
    </rPh>
    <rPh sb="130" eb="132">
      <t>マイトシ</t>
    </rPh>
    <rPh sb="133" eb="135">
      <t>ショウカン</t>
    </rPh>
    <rPh sb="152" eb="153">
      <t>クワ</t>
    </rPh>
    <rPh sb="155" eb="157">
      <t>ヘンサイ</t>
    </rPh>
    <rPh sb="162" eb="164">
      <t>ゲンシ</t>
    </rPh>
    <rPh sb="167" eb="169">
      <t>キキン</t>
    </rPh>
    <rPh sb="170" eb="172">
      <t>ツミタテ</t>
    </rPh>
    <rPh sb="173" eb="174">
      <t>スス</t>
    </rPh>
    <rPh sb="181" eb="183">
      <t>ゼンネン</t>
    </rPh>
    <rPh sb="184" eb="186">
      <t>ヒカク</t>
    </rPh>
    <rPh sb="188" eb="190">
      <t>オオハバ</t>
    </rPh>
    <rPh sb="191" eb="193">
      <t>カコウ</t>
    </rPh>
    <rPh sb="196" eb="19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</si>
  <si>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</si>
  <si>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</si>
  <si>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</si>
  <si>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</si>
  <si>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</si>
  <si>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</si>
  <si>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毎年の償還により地方債の総額が減少したことに加え、返済するための原資である基金の積立が進められたことで前年と比較して大幅に下降したと考えられるものの、依然として多額の残高となっている。また、実質公債比率は、普通交付税額が増加したことで前年より比率は下降したと考えられる。</t>
    <rPh sb="107" eb="109">
      <t>ジッシツ</t>
    </rPh>
    <rPh sb="109" eb="111">
      <t>コウサイ</t>
    </rPh>
    <rPh sb="111" eb="113">
      <t>ヒリツ</t>
    </rPh>
    <rPh sb="115" eb="117">
      <t>フツウ</t>
    </rPh>
    <rPh sb="117" eb="120">
      <t>コウフゼイ</t>
    </rPh>
    <rPh sb="120" eb="121">
      <t>ガク</t>
    </rPh>
    <rPh sb="122" eb="124">
      <t>ゾウカ</t>
    </rPh>
    <rPh sb="129" eb="130">
      <t>ゼン</t>
    </rPh>
    <rPh sb="130" eb="131">
      <t>ネン</t>
    </rPh>
    <rPh sb="133" eb="135">
      <t>ヒリツ</t>
    </rPh>
    <rPh sb="136" eb="138">
      <t>カコウ</t>
    </rPh>
    <rPh sb="141" eb="142">
      <t>カンガ</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</si>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</sst>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427-4B8F-B12E-AA5D8A4DDC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72999</c:v>
                </c:pt>
                <c:pt idx="1">
                  <c:v>52666</c:v>
                </c:pt>
                <c:pt idx="2">
                  <c:v>38553</c:v>
                </c:pt>
                <c:pt idx="3">
                  <c:v>58549</c:v>
                </c:pt>
                <c:pt idx="4">
                  <c:v>41576</c:v>
                </c:pt>
              </c:numCache>
            </c:numRef>
          </c:val>
          <c:smooth val="0"/>
          <c:extLst>
            <c:ext xmlns:c16="http://schemas.microsoft.com/office/drawing/2014/chart" uri="{C3380CC4-5D6E-409C-BE32-E72D297353CC}">
              <c16:uniqueId val="{00000001-C427-4B8F-B12E-AA5D8A4DDC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3.18</c:v>
                </c:pt>
                <c:pt idx="1">
                  <c:v>2.9</c:v>
                </c:pt>
                <c:pt idx="2">
                  <c:v>3.31</c:v>
                </c:pt>
                <c:pt idx="3">
                  <c:v>3.48</c:v>
                </c:pt>
                <c:pt idx="4">
                  <c:v>4.1500000000000004</c:v>
                </c:pt>
              </c:numCache>
            </c:numRef>
          </c:val>
          <c:extLst>
            <c:ext xmlns:c16="http://schemas.microsoft.com/office/drawing/2014/chart" uri="{C3380CC4-5D6E-409C-BE32-E72D297353CC}">
              <c16:uniqueId val="{00000000-6909-4C82-B546-F785454A05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19.64</c:v>
                </c:pt>
                <c:pt idx="1">
                  <c:v>17.54</c:v>
                </c:pt>
                <c:pt idx="2">
                  <c:v>20.38</c:v>
                </c:pt>
                <c:pt idx="3">
                  <c:v>25.04</c:v>
                </c:pt>
                <c:pt idx="4">
                  <c:v>31.69</c:v>
                </c:pt>
              </c:numCache>
            </c:numRef>
          </c:val>
          <c:extLst>
            <c:ext xmlns:c16="http://schemas.microsoft.com/office/drawing/2014/chart" uri="{C3380CC4-5D6E-409C-BE32-E72D297353CC}">
              <c16:uniqueId val="{00000001-6909-4C82-B546-F785454A05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-2.3199999999999998</c:v>
                </c:pt>
                <c:pt idx="1">
                  <c:v>-2.38</c:v>
                </c:pt>
                <c:pt idx="2">
                  <c:v>3.16</c:v>
                </c:pt>
                <c:pt idx="3">
                  <c:v>5.91</c:v>
                </c:pt>
                <c:pt idx="4">
                  <c:v>9.11</c:v>
                </c:pt>
              </c:numCache>
            </c:numRef>
          </c:val>
          <c:smooth val="0"/>
          <c:extLst>
            <c:ext xmlns:c16="http://schemas.microsoft.com/office/drawing/2014/chart" uri="{C3380CC4-5D6E-409C-BE32-E72D297353CC}">
              <c16:uniqueId val="{00000002-6909-4C82-B546-F785454A05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0.02</c:v>
                </c:pt>
                <c:pt idx="4">
                  <c:v>#N/A</c:v>
                </c:pt>
                <c:pt idx="5">
                  <c:v>0.05</c:v>
                </c:pt>
                <c:pt idx="6">
                  <c:v>#N/A</c:v>
                </c:pt>
                <c:pt idx="7">
                  <c:v>0</c:v>
                </c:pt>
                <c:pt idx="8">
                  <c:v>#N/A</c:v>
                </c:pt>
                <c:pt idx="9">
                  <c:v>0</c:v>
                </c:pt>
              </c:numCache>
            </c:numRef>
          </c:val>
          <c:extLst>
            <c:ext xmlns:c16="http://schemas.microsoft.com/office/drawing/2014/chart" uri="{C3380CC4-5D6E-409C-BE32-E72D297353CC}">
              <c16:uniqueId val="{00000000-D7BC-42C3-9BDA-90CE227A07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BC-42C3-9BDA-90CE227A07E7}"/>
            </c:ext>
          </c:extLst>
        </c:ser>
        <c:ser>
          <c:idx val="2"/>
          <c:order val="2"/>
          <c:tx>
            <c:strRef>
              <c:f>データシート!$A$29</c:f>
              <c:strCache>
                <c:ptCount val="1"/>
                <c:pt idx="0">
                  <c:v>苓北町農業集落排水特別会計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D7BC-42C3-9BDA-90CE227A07E7}"/>
            </c:ext>
          </c:extLst>
        </c:ser>
        <c:ser>
          <c:idx val="3"/>
          <c:order val="3"/>
          <c:tx>
            <c:strRef>
              <c:f>データシート!$A$30</c:f>
              <c:strCache>
                <c:ptCount val="1"/>
                <c:pt idx="0">
                  <c:v>苓北町後期高齢者医療特別会計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7.0000000000000007E-2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D7BC-42C3-9BDA-90CE227A07E7}"/>
            </c:ext>
          </c:extLst>
        </c:ser>
        <c:ser>
          <c:idx val="4"/>
          <c:order val="4"/>
          <c:tx>
            <c:strRef>
              <c:f>データシート!$A$31</c:f>
              <c:strCache>
                <c:ptCount val="1"/>
                <c:pt idx="0">
                  <c:v>苓北町国民健康保険特別会計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1.54</c:v>
                </c:pt>
                <c:pt idx="2">
                  <c:v>#N/A</c:v>
                </c:pt>
                <c:pt idx="3">
                  <c:v>1.39</c:v>
                </c:pt>
                <c:pt idx="4">
                  <c:v>#N/A</c:v>
                </c:pt>
                <c:pt idx="5">
                  <c:v>0.81</c:v>
                </c:pt>
                <c:pt idx="6">
                  <c:v>#N/A</c:v>
                </c:pt>
                <c:pt idx="7">
                  <c:v>0.66</c:v>
                </c:pt>
                <c:pt idx="8">
                  <c:v>#N/A</c:v>
                </c:pt>
                <c:pt idx="9">
                  <c:v>0.11</c:v>
                </c:pt>
              </c:numCache>
            </c:numRef>
          </c:val>
          <c:extLst>
            <c:ext xmlns:c16="http://schemas.microsoft.com/office/drawing/2014/chart" uri="{C3380CC4-5D6E-409C-BE32-E72D297353CC}">
              <c16:uniqueId val="{00000004-D7BC-42C3-9BDA-90CE227A07E7}"/>
            </c:ext>
          </c:extLst>
        </c:ser>
        <c:ser>
          <c:idx val="5"/>
          <c:order val="5"/>
          <c:tx>
            <c:strRef>
              <c:f>データシート!$A$32</c:f>
              <c:strCache>
                <c:ptCount val="1"/>
                <c:pt idx="0">
                  <c:v>苓北町介護保険特別会計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0.55000000000000004</c:v>
                </c:pt>
                <c:pt idx="2">
                  <c:v>#N/A</c:v>
                </c:pt>
                <c:pt idx="3">
                  <c:v>0.56000000000000005</c:v>
                </c:pt>
                <c:pt idx="4">
                  <c:v>#N/A</c:v>
                </c:pt>
                <c:pt idx="5">
                  <c:v>0.13</c:v>
                </c:pt>
                <c:pt idx="6">
                  <c:v>#N/A</c:v>
                </c:pt>
                <c:pt idx="7">
                  <c:v>0.12</c:v>
                </c:pt>
                <c:pt idx="8">
                  <c:v>#N/A</c:v>
                </c:pt>
                <c:pt idx="9">
                  <c:v>0.24</c:v>
                </c:pt>
              </c:numCache>
            </c:numRef>
          </c:val>
          <c:extLst>
            <c:ext xmlns:c16="http://schemas.microsoft.com/office/drawing/2014/chart" uri="{C3380CC4-5D6E-409C-BE32-E72D297353CC}">
              <c16:uniqueId val="{00000005-D7BC-42C3-9BDA-90CE227A07E7}"/>
            </c:ext>
          </c:extLst>
        </c:ser>
        <c:ser>
          <c:idx val="6"/>
          <c:order val="6"/>
          <c:tx>
            <c:strRef>
              <c:f>データシート!$A$33</c:f>
              <c:strCache>
                <c:ptCount val="1"/>
                <c:pt idx="0">
                  <c:v>苓北町下水道特別会計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0.13</c:v>
                </c:pt>
                <c:pt idx="4">
                  <c:v>#N/A</c:v>
                </c:pt>
                <c:pt idx="5">
                  <c:v>0.11</c:v>
                </c:pt>
                <c:pt idx="6">
                  <c:v>#N/A</c:v>
                </c:pt>
                <c:pt idx="7">
                  <c:v>0.06</c:v>
                </c:pt>
                <c:pt idx="8">
                  <c:v>#N/A</c:v>
                </c:pt>
                <c:pt idx="9">
                  <c:v>0.28999999999999998</c:v>
                </c:pt>
              </c:numCache>
            </c:numRef>
          </c:val>
          <c:extLst>
            <c:ext xmlns:c16="http://schemas.microsoft.com/office/drawing/2014/chart" uri="{C3380CC4-5D6E-409C-BE32-E72D297353CC}">
              <c16:uniqueId val="{00000006-D7BC-42C3-9BDA-90CE227A07E7}"/>
            </c:ext>
          </c:extLst>
        </c:ser>
        <c:ser>
          <c:idx val="7"/>
          <c:order val="7"/>
          <c:tx>
            <c:strRef>
              <c:f>データシート!$A$34</c:f>
              <c:strCache>
                <c:ptCount val="1"/>
                <c:pt idx="0">
                  <c:v>苓北町宅地造成事業特別会計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0.67</c:v>
                </c:pt>
                <c:pt idx="4">
                  <c:v>#N/A</c:v>
                </c:pt>
                <c:pt idx="5">
                  <c:v>0.67</c:v>
                </c:pt>
                <c:pt idx="6">
                  <c:v>#N/A</c:v>
                </c:pt>
                <c:pt idx="7">
                  <c:v>0.64</c:v>
                </c:pt>
                <c:pt idx="8">
                  <c:v>#N/A</c:v>
                </c:pt>
                <c:pt idx="9">
                  <c:v>0.48</c:v>
                </c:pt>
              </c:numCache>
            </c:numRef>
          </c:val>
          <c:extLst>
            <c:ext xmlns:c16="http://schemas.microsoft.com/office/drawing/2014/chart" uri="{C3380CC4-5D6E-409C-BE32-E72D297353CC}">
              <c16:uniqueId val="{00000007-D7BC-42C3-9BDA-90CE227A07E7}"/>
            </c:ext>
          </c:extLst>
        </c:ser>
        <c:ser>
          <c:idx val="8"/>
          <c:order val="8"/>
          <c:tx>
            <c:strRef>
              <c:f>データシート!$A$35</c:f>
              <c:strCache>
                <c:ptCount val="1"/>
                <c:pt idx="0">
                  <c:v>苓北町水道特別会計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0.14000000000000001</c:v>
                </c:pt>
                <c:pt idx="2">
                  <c:v>#N/A</c:v>
                </c:pt>
                <c:pt idx="3">
                  <c:v>0.28000000000000003</c:v>
                </c:pt>
                <c:pt idx="4">
                  <c:v>#N/A</c:v>
                </c:pt>
                <c:pt idx="5">
                  <c:v>0.39</c:v>
                </c:pt>
                <c:pt idx="6">
                  <c:v>#N/A</c:v>
                </c:pt>
                <c:pt idx="7">
                  <c:v>0.38</c:v>
                </c:pt>
                <c:pt idx="8">
                  <c:v>#N/A</c:v>
                </c:pt>
                <c:pt idx="9">
                  <c:v>0.49</c:v>
                </c:pt>
              </c:numCache>
            </c:numRef>
          </c:val>
          <c:extLst>
            <c:ext xmlns:c16="http://schemas.microsoft.com/office/drawing/2014/chart" uri="{C3380CC4-5D6E-409C-BE32-E72D297353CC}">
              <c16:uniqueId val="{00000008-D7BC-42C3-9BDA-90CE227A07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3.18</c:v>
                </c:pt>
                <c:pt idx="2">
                  <c:v>#N/A</c:v>
                </c:pt>
                <c:pt idx="3">
                  <c:v>2.9</c:v>
                </c:pt>
                <c:pt idx="4">
                  <c:v>#N/A</c:v>
                </c:pt>
                <c:pt idx="5">
                  <c:v>3.3</c:v>
                </c:pt>
                <c:pt idx="6">
                  <c:v>#N/A</c:v>
                </c:pt>
                <c:pt idx="7">
                  <c:v>3.47</c:v>
                </c:pt>
                <c:pt idx="8">
                  <c:v>#N/A</c:v>
                </c:pt>
                <c:pt idx="9">
                  <c:v>4.1399999999999997</c:v>
                </c:pt>
              </c:numCache>
            </c:numRef>
          </c:val>
          <c:extLst>
            <c:ext xmlns:c16="http://schemas.microsoft.com/office/drawing/2014/chart" uri="{C3380CC4-5D6E-409C-BE32-E72D297353CC}">
              <c16:uniqueId val="{00000009-D7BC-42C3-9BDA-90CE227A07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614</c:v>
                </c:pt>
                <c:pt idx="5">
                  <c:v>623</c:v>
                </c:pt>
                <c:pt idx="8">
                  <c:v>632</c:v>
                </c:pt>
                <c:pt idx="11">
                  <c:v>634</c:v>
                </c:pt>
                <c:pt idx="14">
                  <c:v>619</c:v>
                </c:pt>
              </c:numCache>
            </c:numRef>
          </c:val>
          <c:extLst>
            <c:ext xmlns:c16="http://schemas.microsoft.com/office/drawing/2014/chart" uri="{C3380CC4-5D6E-409C-BE32-E72D297353CC}">
              <c16:uniqueId val="{00000000-E858-4461-8D68-13C383D7FF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58-4461-8D68-13C383D7FF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58-4461-8D68-13C383D7FF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58-4461-8D68-13C383D7FF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261</c:v>
                </c:pt>
                <c:pt idx="3">
                  <c:v>263</c:v>
                </c:pt>
                <c:pt idx="6">
                  <c:v>261</c:v>
                </c:pt>
                <c:pt idx="9">
                  <c:v>234</c:v>
                </c:pt>
                <c:pt idx="12">
                  <c:v>247</c:v>
                </c:pt>
              </c:numCache>
            </c:numRef>
          </c:val>
          <c:extLst>
            <c:ext xmlns:c16="http://schemas.microsoft.com/office/drawing/2014/chart" uri="{C3380CC4-5D6E-409C-BE32-E72D297353CC}">
              <c16:uniqueId val="{00000004-E858-4461-8D68-13C383D7FF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58-4461-8D68-13C383D7FF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58-4461-8D68-13C383D7FF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668</c:v>
                </c:pt>
                <c:pt idx="3">
                  <c:v>719</c:v>
                </c:pt>
                <c:pt idx="6">
                  <c:v>758</c:v>
                </c:pt>
                <c:pt idx="9">
                  <c:v>760</c:v>
                </c:pt>
                <c:pt idx="12">
                  <c:v>730</c:v>
                </c:pt>
              </c:numCache>
            </c:numRef>
          </c:val>
          <c:extLst>
            <c:ext xmlns:c16="http://schemas.microsoft.com/office/drawing/2014/chart" uri="{C3380CC4-5D6E-409C-BE32-E72D297353CC}">
              <c16:uniqueId val="{00000007-E858-4461-8D68-13C383D7FF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315</c:v>
                </c:pt>
                <c:pt idx="2">
                  <c:v>#N/A</c:v>
                </c:pt>
                <c:pt idx="3">
                  <c:v>#N/A</c:v>
                </c:pt>
                <c:pt idx="4">
                  <c:v>359</c:v>
                </c:pt>
                <c:pt idx="5">
                  <c:v>#N/A</c:v>
                </c:pt>
                <c:pt idx="6">
                  <c:v>#N/A</c:v>
                </c:pt>
                <c:pt idx="7">
                  <c:v>387</c:v>
                </c:pt>
                <c:pt idx="8">
                  <c:v>#N/A</c:v>
                </c:pt>
                <c:pt idx="9">
                  <c:v>#N/A</c:v>
                </c:pt>
                <c:pt idx="10">
                  <c:v>360</c:v>
                </c:pt>
                <c:pt idx="11">
                  <c:v>#N/A</c:v>
                </c:pt>
                <c:pt idx="12">
                  <c:v>#N/A</c:v>
                </c:pt>
                <c:pt idx="13">
                  <c:v>358</c:v>
                </c:pt>
                <c:pt idx="14">
                  <c:v>#N/A</c:v>
                </c:pt>
              </c:numCache>
            </c:numRef>
          </c:val>
          <c:smooth val="0"/>
          <c:extLst>
            <c:ext xmlns:c16="http://schemas.microsoft.com/office/drawing/2014/chart" uri="{C3380CC4-5D6E-409C-BE32-E72D297353CC}">
              <c16:uniqueId val="{00000008-E858-4461-8D68-13C383D7FF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6828</c:v>
                </c:pt>
                <c:pt idx="5">
                  <c:v>6547</c:v>
                </c:pt>
                <c:pt idx="8">
                  <c:v>6315</c:v>
                </c:pt>
                <c:pt idx="11">
                  <c:v>6032</c:v>
                </c:pt>
                <c:pt idx="14">
                  <c:v>5753</c:v>
                </c:pt>
              </c:numCache>
            </c:numRef>
          </c:val>
          <c:extLst>
            <c:ext xmlns:c16="http://schemas.microsoft.com/office/drawing/2014/chart" uri="{C3380CC4-5D6E-409C-BE32-E72D297353CC}">
              <c16:uniqueId val="{00000000-88CC-479C-BE17-B3D4FC6E62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c:v>
                </c:pt>
                <c:pt idx="5">
                  <c:v>7</c:v>
                </c:pt>
                <c:pt idx="8">
                  <c:v>2</c:v>
                </c:pt>
                <c:pt idx="11">
                  <c:v>0</c:v>
                </c:pt>
                <c:pt idx="14">
                  <c:v>0</c:v>
                </c:pt>
              </c:numCache>
            </c:numRef>
          </c:val>
          <c:extLst>
            <c:ext xmlns:c16="http://schemas.microsoft.com/office/drawing/2014/chart" uri="{C3380CC4-5D6E-409C-BE32-E72D297353CC}">
              <c16:uniqueId val="{00000001-88CC-479C-BE17-B3D4FC6E62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1095</c:v>
                </c:pt>
                <c:pt idx="5">
                  <c:v>1015</c:v>
                </c:pt>
                <c:pt idx="8">
                  <c:v>1084</c:v>
                </c:pt>
                <c:pt idx="11">
                  <c:v>1348</c:v>
                </c:pt>
                <c:pt idx="14">
                  <c:v>1829</c:v>
                </c:pt>
              </c:numCache>
            </c:numRef>
          </c:val>
          <c:extLst>
            <c:ext xmlns:c16="http://schemas.microsoft.com/office/drawing/2014/chart" uri="{C3380CC4-5D6E-409C-BE32-E72D297353CC}">
              <c16:uniqueId val="{00000002-88CC-479C-BE17-B3D4FC6E62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CC-479C-BE17-B3D4FC6E62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CC-479C-BE17-B3D4FC6E62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CC-479C-BE17-B3D4FC6E62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910</c:v>
                </c:pt>
                <c:pt idx="3">
                  <c:v>822</c:v>
                </c:pt>
                <c:pt idx="6">
                  <c:v>805</c:v>
                </c:pt>
                <c:pt idx="9">
                  <c:v>690</c:v>
                </c:pt>
                <c:pt idx="12">
                  <c:v>574</c:v>
                </c:pt>
              </c:numCache>
            </c:numRef>
          </c:val>
          <c:extLst>
            <c:ext xmlns:c16="http://schemas.microsoft.com/office/drawing/2014/chart" uri="{C3380CC4-5D6E-409C-BE32-E72D297353CC}">
              <c16:uniqueId val="{00000006-88CC-479C-BE17-B3D4FC6E62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CC-479C-BE17-B3D4FC6E62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2729</c:v>
                </c:pt>
                <c:pt idx="3">
                  <c:v>2550</c:v>
                </c:pt>
                <c:pt idx="6">
                  <c:v>2374</c:v>
                </c:pt>
                <c:pt idx="9">
                  <c:v>2183</c:v>
                </c:pt>
                <c:pt idx="12">
                  <c:v>1996</c:v>
                </c:pt>
              </c:numCache>
            </c:numRef>
          </c:val>
          <c:extLst>
            <c:ext xmlns:c16="http://schemas.microsoft.com/office/drawing/2014/chart" uri="{C3380CC4-5D6E-409C-BE32-E72D297353CC}">
              <c16:uniqueId val="{00000008-88CC-479C-BE17-B3D4FC6E62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CC-479C-BE17-B3D4FC6E62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7789</c:v>
                </c:pt>
                <c:pt idx="3">
                  <c:v>7489</c:v>
                </c:pt>
                <c:pt idx="6">
                  <c:v>7113</c:v>
                </c:pt>
                <c:pt idx="9">
                  <c:v>6881</c:v>
                </c:pt>
                <c:pt idx="12">
                  <c:v>6535</c:v>
                </c:pt>
              </c:numCache>
            </c:numRef>
          </c:val>
          <c:extLst>
            <c:ext xmlns:c16="http://schemas.microsoft.com/office/drawing/2014/chart" uri="{C3380CC4-5D6E-409C-BE32-E72D297353CC}">
              <c16:uniqueId val="{0000000A-88CC-479C-BE17-B3D4FC6E62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3491</c:v>
                </c:pt>
                <c:pt idx="2">
                  <c:v>#N/A</c:v>
                </c:pt>
                <c:pt idx="3">
                  <c:v>#N/A</c:v>
                </c:pt>
                <c:pt idx="4">
                  <c:v>3293</c:v>
                </c:pt>
                <c:pt idx="5">
                  <c:v>#N/A</c:v>
                </c:pt>
                <c:pt idx="6">
                  <c:v>#N/A</c:v>
                </c:pt>
                <c:pt idx="7">
                  <c:v>2890</c:v>
                </c:pt>
                <c:pt idx="8">
                  <c:v>#N/A</c:v>
                </c:pt>
                <c:pt idx="9">
                  <c:v>#N/A</c:v>
                </c:pt>
                <c:pt idx="10">
                  <c:v>2374</c:v>
                </c:pt>
                <c:pt idx="11">
                  <c:v>#N/A</c:v>
                </c:pt>
                <c:pt idx="12">
                  <c:v>#N/A</c:v>
                </c:pt>
                <c:pt idx="13">
                  <c:v>1524</c:v>
                </c:pt>
                <c:pt idx="14">
                  <c:v>#N/A</c:v>
                </c:pt>
              </c:numCache>
            </c:numRef>
          </c:val>
          <c:smooth val="0"/>
          <c:extLst>
            <c:ext xmlns:c16="http://schemas.microsoft.com/office/drawing/2014/chart" uri="{C3380CC4-5D6E-409C-BE32-E72D297353CC}">
              <c16:uniqueId val="{0000000B-88CC-479C-BE17-B3D4FC6E62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675</c:v>
                </c:pt>
                <c:pt idx="1">
                  <c:v>869</c:v>
                </c:pt>
                <c:pt idx="2">
                  <c:v>1174</c:v>
                </c:pt>
              </c:numCache>
            </c:numRef>
          </c:val>
          <c:extLst>
            <c:ext xmlns:c16="http://schemas.microsoft.com/office/drawing/2014/chart" uri="{C3380CC4-5D6E-409C-BE32-E72D297353CC}">
              <c16:uniqueId val="{00000000-698A-4A48-99EE-018A4CB629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143</c:v>
                </c:pt>
                <c:pt idx="1">
                  <c:v>144</c:v>
                </c:pt>
                <c:pt idx="2">
                  <c:v>234</c:v>
                </c:pt>
              </c:numCache>
            </c:numRef>
          </c:val>
          <c:extLst>
            <c:ext xmlns:c16="http://schemas.microsoft.com/office/drawing/2014/chart" uri="{C3380CC4-5D6E-409C-BE32-E72D297353CC}">
              <c16:uniqueId val="{00000001-698A-4A48-99EE-018A4CB629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c:v>
                </c:pt>
                <c:pt idx="1">
                  <c:v>181</c:v>
                </c:pt>
                <c:pt idx="2">
                  <c:v>241</c:v>
                </c:pt>
              </c:numCache>
            </c:numRef>
          </c:val>
          <c:extLst>
            <c:ext xmlns:c16="http://schemas.microsoft.com/office/drawing/2014/chart" uri="{C3380CC4-5D6E-409C-BE32-E72D297353CC}">
              <c16:uniqueId val="{00000002-698A-4A48-99EE-018A4CB629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{963C07B2-BD63-43E1-9637-C43543D6434C}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CE-4D28-9265-7947E8BDBB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{F11E4484-B959-455D-8042-B93F50611B84}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CE-4D28-9265-7947E8BDBB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{7857BE15-2511-4D78-A048-D52B44FE9ABA}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CE-4D28-9265-7947E8BDBB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{D2F8FFFD-46E5-47B0-B4D4-D36A8C1043E6}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CE-4D28-9265-7947E8BDBB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{07FF0D59-C881-445D-B124-DF071C7508E8}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CE-4D28-9265-7947E8BDBB4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{53AFC92C-7929-4523-B337-7DF6A7A63C80}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CE-4D28-9265-7947E8BDBB4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{9129E405-0E23-4FFA-BEF6-6F5AF8A62935}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CE-4D28-9265-7947E8BDBB4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{485B9EBB-6D31-4B8C-8E80-DA798EC26181}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CE-4D28-9265-7947E8BDBB4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{0DB36A54-7E25-4B2B-A1BD-28BF5CBD15AE}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CE-4D28-9265-7947E8BDBB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54</c:v>
                </c:pt>
                <c:pt idx="24">
                  <c:v>55.9</c:v>
                </c:pt>
                <c:pt idx="32">
                  <c:v>57.9</c:v>
                </c:pt>
              </c:numCache>
            </c:numRef>
          </c:xVal>
          <c:yVal>
            <c:numRef>
              <c:f>公会計指標分析・財政指標組合せ分析表!$BP$51:$DC$51</c:f>
              <c:numCache>
                <c:formatCode>#,##0.0;"▲ "#,##0.0</c:formatCode>
                <c:ptCount val="40"/>
                <c:pt idx="8">
                  <c:v>121.5</c:v>
                </c:pt>
                <c:pt idx="16">
                  <c:v>107.6</c:v>
                </c:pt>
                <c:pt idx="24">
                  <c:v>83.6</c:v>
                </c:pt>
                <c:pt idx="32">
                  <c:v>49.3</c:v>
                </c:pt>
              </c:numCache>
            </c:numRef>
          </c:yVal>
          <c:smooth val="0"/>
          <c:extLst>
            <c:ext xmlns:c16="http://schemas.microsoft.com/office/drawing/2014/chart" uri="{C3380CC4-5D6E-409C-BE32-E72D297353CC}">
              <c16:uniqueId val="{00000009-9DCE-4D28-9265-7947E8BDBB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{64133844-EF09-49DA-8F73-AC076A4EA76B}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CE-4D28-9265-7947E8BDBB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{1565DCAF-9E05-48FB-AF51-28FC411D1B53}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CE-4D28-9265-7947E8BDBB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{D2C108FA-BE1A-4EE3-A335-EC79CC0491B3}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CE-4D28-9265-7947E8BDBB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{05BEE6DF-E107-462F-8F23-CB2D2307F234}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CE-4D28-9265-7947E8BDBB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{C3C25667-C59F-4AF2-B110-DF4D2AE2C189}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CE-4D28-9265-7947E8BDBB46}"/>
                </c:ext>
              </c:extLst>
            </c:dLbl>
            <c:dLbl>
              <c:idx val="8"/>
              <c:layout>
                <c:manualLayout>
                  <c:x val="-4.358840432493447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{C77E6D16-7786-41A2-B707-F93743D8B43E}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CE-4D28-9265-7947E8BDBB46}"/>
                </c:ext>
              </c:extLst>
            </c:dLbl>
            <c:dLbl>
              <c:idx val="16"/>
              <c:layout>
                <c:manualLayout>
                  <c:x val="-2.0572546794871981E-2"/>
                  <c:y val="-0.1078473686809320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{2A9FDFD3-3405-4358-BA2F-C650A9E57F0A}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CE-4D28-9265-7947E8BDBB46}"/>
                </c:ext>
              </c:extLst>
            </c:dLbl>
            <c:dLbl>
              <c:idx val="24"/>
              <c:layout>
                <c:manualLayout>
                  <c:x val="-3.2015750650234161E-2"/>
                  <c:y val="-3.135551465664631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{678A6DEC-BB73-452F-A7D7-ADD3D0B4838B}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CE-4D28-9265-7947E8BDBB46}"/>
                </c:ext>
              </c:extLst>
            </c:dLbl>
            <c:dLbl>
              <c:idx val="32"/>
              <c:layout>
                <c:manualLayout>
                  <c:x val="-3.2015750650234161E-2"/>
                  <c:y val="-5.501353251836276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{7465EB73-1455-4C7F-AC23-363393D7EBB4}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CE-4D28-9265-7947E8BDBB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63.4</c:v>
                </c:pt>
                <c:pt idx="16">
                  <c:v>63.3</c:v>
                </c:pt>
                <c:pt idx="24">
                  <c:v>62.8</c:v>
                </c:pt>
                <c:pt idx="32">
                  <c:v>62.8</c:v>
                </c:pt>
              </c:numCache>
            </c:numRef>
          </c:xVal>
          <c:yVal>
            <c:numRef>
              <c:f>公会計指標分析・財政指標組合せ分析表!$BP$55:$DC$55</c:f>
              <c:numCache>
                <c:formatCode>#,##0.0;"▲ "#,##0.0</c:formatCode>
                <c:ptCount val="40"/>
                <c:pt idx="8">
                  <c:v>7.6</c:v>
                </c:pt>
                <c:pt idx="16">
                  <c:v>3</c:v>
                </c:pt>
                <c:pt idx="24">
                  <c:v>3.4</c:v>
                </c:pt>
                <c:pt idx="32">
                  <c:v>0</c:v>
                </c:pt>
              </c:numCache>
            </c:numRef>
          </c:yVal>
          <c:smooth val="0"/>
          <c:extLst>
            <c:ext xmlns:c16="http://schemas.microsoft.com/office/drawing/2014/chart" uri="{C3380CC4-5D6E-409C-BE32-E72D297353CC}">
              <c16:uniqueId val="{00000013-9DCE-4D28-9265-7947E8BDBB4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{F6AA3EBD-0D38-4795-9564-36D757AC23AC}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431-4243-A271-08290A207C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{C058AF8F-EC73-45EE-BAC8-F868334118A3}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31-4243-A271-08290A207C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{DA433837-1A9D-4076-A6A8-CB6DF0C2E575}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31-4243-A271-08290A207C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{29058CA2-9297-466C-9E61-CD7CEB712E08}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31-4243-A271-08290A207C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{6BB7E2B1-C1FB-4D9D-90E6-530AF9481189}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31-4243-A271-08290A207C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{52558724-43AD-4BA8-935D-D74374F07106}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431-4243-A271-08290A207C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{32E35193-56F9-439B-85CD-56FDD7B45B62}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431-4243-A271-08290A207C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{7FD19349-EE32-4E3A-9520-5E85829ED180}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431-4243-A271-08290A207C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{DAD7BDB0-C65D-49CA-A2F4-61DFEB2A8E9E}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431-4243-A271-08290A207C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12.4</c:v>
                </c:pt>
                <c:pt idx="16">
                  <c:v>13</c:v>
                </c:pt>
                <c:pt idx="24">
                  <c:v>13.4</c:v>
                </c:pt>
                <c:pt idx="32">
                  <c:v>12.9</c:v>
                </c:pt>
              </c:numCache>
            </c:numRef>
          </c:xVal>
          <c:yVal>
            <c:numRef>
              <c:f>公会計指標分析・財政指標組合せ分析表!$BP$73:$DC$73</c:f>
              <c:numCache>
                <c:formatCode>#,##0.0;"▲ "#,##0.0</c:formatCode>
                <c:ptCount val="40"/>
                <c:pt idx="0">
                  <c:v>128.30000000000001</c:v>
                </c:pt>
                <c:pt idx="8">
                  <c:v>121.5</c:v>
                </c:pt>
                <c:pt idx="16">
                  <c:v>107.6</c:v>
                </c:pt>
                <c:pt idx="24">
                  <c:v>83.6</c:v>
                </c:pt>
                <c:pt idx="32">
                  <c:v>49.3</c:v>
                </c:pt>
              </c:numCache>
            </c:numRef>
          </c:yVal>
          <c:smooth val="0"/>
          <c:extLst>
            <c:ext xmlns:c16="http://schemas.microsoft.com/office/drawing/2014/chart" uri="{C3380CC4-5D6E-409C-BE32-E72D297353CC}">
              <c16:uniqueId val="{00000009-1431-4243-A271-08290A207C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{FE602ED3-648F-4B61-A36F-9352458FDD29}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431-4243-A271-08290A207C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{6FEA3FF4-2061-4639-AF39-219813435FBF}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31-4243-A271-08290A207C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{252DE9C8-3CDC-4500-A6BE-11353825610E}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31-4243-A271-08290A207C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{40F43195-318E-40F5-A019-1B1DC941B4BC}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31-4243-A271-08290A207C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{D29194F9-BA61-43A9-A785-628955F70813}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31-4243-A271-08290A207C10}"/>
                </c:ext>
              </c:extLst>
            </c:dLbl>
            <c:dLbl>
              <c:idx val="8"/>
              <c:layout>
                <c:manualLayout>
                  <c:x val="-3.0279495078984503E-2"/>
                  <c:y val="-4.110073449884138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{28F1FB64-463F-4DE5-A3E2-E5F87A95A398}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431-4243-A271-08290A207C10}"/>
                </c:ext>
              </c:extLst>
            </c:dLbl>
            <c:dLbl>
              <c:idx val="16"/>
              <c:layout>
                <c:manualLayout>
                  <c:x val="-3.2988839265201984E-2"/>
                  <c:y val="-5.328798341264205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{D295AFEA-C230-4C93-844F-8AEDBE93EFEB}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431-4243-A271-08290A207C10}"/>
                </c:ext>
              </c:extLst>
            </c:dLbl>
            <c:dLbl>
              <c:idx val="24"/>
              <c:layout>
                <c:manualLayout>
                  <c:x val="-3.1570342725075584E-2"/>
                  <c:y val="-9.28610521081137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{1B36EDF0-6546-4FAE-877A-7024A2EEF83B}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431-4243-A271-08290A207C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{783B8935-244E-437B-B4E1-6B8386D5B9FB}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431-4243-A271-08290A207C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431-4243-A271-08290A207C10}"/>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２３年度から実施した緊急防災・減災事業や都市再生整備計画事業等の大型事業に積極的に取り組んできたことに伴い、元利償還金も令和２年度をピークに増加していた。今後は徐々に減少していくと見込まれるが、高止まりの状況は続くと見込まれる。</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また、公営企業債の元利償還金に対する繰入金について、当面は現状維持の状況が続くと見込まれる。</a:t>
          </a:r>
          <a:endParaRPr lang="ja-JP" altLang="ja-JP" sz="1400">
            <a:effectLst/>
          </a:endParaRPr>
        </a:p>
        <a:p>
          <a:r>
            <a:rPr kumimoji="1" lang="ja-JP" altLang="ja-JP" sz="1100">
              <a:solidFill>
                <a:schemeClr val="dk1"/>
              </a:solidFill>
              <a:effectLst/>
              <a:latin typeface="+mn-lt"/>
              <a:ea typeface="+mn-ea"/>
              <a:cs typeface="+mn-cs"/>
            </a:rPr>
            <a:t>　今後については、借入の抑制を図りながら、町振興計画に沿った地方債残高の圧縮に努める。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満期一括償還地方債の借入はない。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平成２３年度から緊急防災・減災事業や都市再生整備計画事業等の大型事業に積極的に取り組んできたことに伴う地方債残高の増加と基金の減少がみられていたが、令和３年度は、地方債の借入を抑制し、地方債残高の圧縮に努めてきたことで地方債残高が減少した。</a:t>
          </a:r>
          <a:endParaRPr lang="ja-JP" altLang="ja-JP" sz="1400">
            <a:effectLst/>
          </a:endParaRPr>
        </a:p>
        <a:p>
          <a:r>
            <a:rPr kumimoji="1" lang="ja-JP" altLang="ja-JP" sz="1100">
              <a:solidFill>
                <a:schemeClr val="dk1"/>
              </a:solidFill>
              <a:effectLst/>
              <a:latin typeface="+mn-lt"/>
              <a:ea typeface="+mn-ea"/>
              <a:cs typeface="+mn-cs"/>
            </a:rPr>
            <a:t>　公営企業においては、公営企業債等の元利償還が年々進み、公営企業債残高が減少している。</a:t>
          </a:r>
          <a:endParaRPr lang="ja-JP" altLang="ja-JP" sz="1400">
            <a:effectLst/>
          </a:endParaRPr>
        </a:p>
        <a:p>
          <a:r>
            <a:rPr kumimoji="1" lang="ja-JP" altLang="ja-JP" sz="1100">
              <a:solidFill>
                <a:schemeClr val="dk1"/>
              </a:solidFill>
              <a:effectLst/>
              <a:latin typeface="+mn-lt"/>
              <a:ea typeface="+mn-ea"/>
              <a:cs typeface="+mn-cs"/>
            </a:rPr>
            <a:t>　退職手当負担見込額については、職員数の減により減少している。</a:t>
          </a:r>
          <a:endParaRPr lang="ja-JP" altLang="ja-JP" sz="1400">
            <a:effectLst/>
          </a:endParaRPr>
        </a:p>
        <a:p>
          <a:r>
            <a:rPr lang="ja-JP" altLang="ja-JP" sz="1100">
              <a:solidFill>
                <a:schemeClr val="dk1"/>
              </a:solidFill>
              <a:effectLst/>
              <a:latin typeface="+mn-lt"/>
              <a:ea typeface="+mn-ea"/>
              <a:cs typeface="+mn-cs"/>
            </a:rPr>
            <a:t>　充当可能基金については、財政調整基金等への積立により＋４８０，６０６千円となった。</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今後も、新たな地方債の借入を最小限にとどめるとともに、地方債残高の圧縮に努め、将来負担比率の改善を図っていく。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熊本県苓北町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・財政調整基金については、決算剰余金による積立６５百万円をはじめ、地方交付税等の増額による積立や利子積立により総額で＋３０４，８１７千円となった。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・減債基金についても、地方交付税等の増額による積立や利子積立により総額で＋９０，２７３千円となった。</a:t>
          </a:r>
          <a:endParaRPr lang="ja-JP" altLang="ja-JP" sz="1400">
            <a:effectLst/>
          </a:endParaRPr>
        </a:p>
        <a:p>
          <a:r>
            <a:rPr kumimoji="1" lang="ja-JP" altLang="ja-JP" sz="1100">
              <a:solidFill>
                <a:schemeClr val="dk1"/>
              </a:solidFill>
              <a:effectLst/>
              <a:latin typeface="+mn-lt"/>
              <a:ea typeface="+mn-ea"/>
              <a:cs typeface="+mn-cs"/>
            </a:rPr>
            <a:t>　・特定目的基金については、学校校舎改築基金＋５０，１００千円やふるさとづくり応援基金積立＋１２，５５１千円（積立２２，５５１千円、とりくずし１０，０</a:t>
          </a:r>
          <a:endParaRPr lang="ja-JP" altLang="ja-JP" sz="1400">
            <a:effectLst/>
          </a:endParaRPr>
        </a:p>
        <a:p>
          <a:r>
            <a:rPr kumimoji="1" lang="ja-JP" altLang="ja-JP" sz="1100">
              <a:solidFill>
                <a:schemeClr val="dk1"/>
              </a:solidFill>
              <a:effectLst/>
              <a:latin typeface="+mn-lt"/>
              <a:ea typeface="+mn-ea"/>
              <a:cs typeface="+mn-cs"/>
            </a:rPr>
            <a:t>　　００千円）等により、合計で＋７８，２８７千円（積立６０，７４４千円、とりくずし１７，５４３千円）となった。</a:t>
          </a:r>
          <a:endParaRPr lang="ja-JP" altLang="ja-JP" sz="1400">
            <a:effectLst/>
          </a:endParaRPr>
        </a:p>
        <a:p>
          <a:r>
            <a:rPr kumimoji="1" lang="ja-JP" altLang="ja-JP" sz="1100">
              <a:solidFill>
                <a:schemeClr val="dk1"/>
              </a:solidFill>
              <a:effectLst/>
              <a:latin typeface="+mn-lt"/>
              <a:ea typeface="+mn-ea"/>
              <a:cs typeface="+mn-cs"/>
            </a:rPr>
            <a:t>　以上により、基金全体で＋４５５，８３４千円（積立４７３，３７７千円、とりくずし１７，５４３千円）となった。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決算における一般会計地方債残高が６，５３５，３６８千円であり、町の財政計画としては、平成３０年度～令和１０年度で２０億円減らしていく計画を立てている。また、令和２年度に公債費のピークを迎えたが、高止まりの状況は続く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今後については、予定されている大型事業や公共施設の維持管理経費のため、基金積立による財源確保に努める。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①苓北町立小中学校校舎改築基金：小中学校の校舎等整備事業資金に充当するための基金。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②町民総合センター整備基金：町民総合センターの増改築事業資金に充当するための基金。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③社会福祉振興基金：高齢者及び障害者等の福祉の増進に要する経費に充当するための基金。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④坂本福祉基金：果実運用型の基金で、社会福祉協議会への補助経費に充当。　　⑤藤本福祉基金：果実運用型の基金で、社会福祉協議会への補助経費に充当。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⑥地域づくり推進基金：国際交流のための海外派遣事業等や地域づくりに伴う人材育成のための研修等に要する経費に充当するための基金。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　⑦富岡城整備基金：富岡城整備事業に要する経費に充当するための基金。　⑧天草長崎航路対策基金：天草・長崎航路対策に要する経費に充当するための基金。</a:t>
          </a:r>
          <a:endParaRPr lang="ja-JP" altLang="ja-JP" sz="1400">
            <a:effectLst/>
          </a:endParaRPr>
        </a:p>
        <a:p>
          <a:pPr eaLnBrk="1" fontAlgn="auto" latinLnBrk="0" hangingPunct="1"/>
          <a:r>
            <a:rPr lang="ja-JP" altLang="ja-JP" sz="1100">
              <a:solidFill>
                <a:schemeClr val="dk1"/>
              </a:solidFill>
              <a:effectLst/>
              <a:latin typeface="+mn-lt"/>
              <a:ea typeface="+mn-ea"/>
              <a:cs typeface="+mn-cs"/>
            </a:rPr>
            <a:t>　⑨</a:t>
          </a:r>
          <a:r>
            <a:rPr kumimoji="1" lang="ja-JP" altLang="ja-JP" sz="1100">
              <a:solidFill>
                <a:schemeClr val="dk1"/>
              </a:solidFill>
              <a:effectLst/>
              <a:latin typeface="+mn-lt"/>
              <a:ea typeface="+mn-ea"/>
              <a:cs typeface="+mn-cs"/>
            </a:rPr>
            <a:t>ふるさと水と土保全基金：果実運用型の基金で、土地改良施設の機能を適正に発揮させるために必要な集落共同活動の強化を図るための事業に充当。</a:t>
          </a:r>
          <a:endParaRPr lang="ja-JP" altLang="ja-JP" sz="1400">
            <a:effectLst/>
          </a:endParaRPr>
        </a:p>
        <a:p>
          <a:r>
            <a:rPr kumimoji="1" lang="ja-JP" altLang="ja-JP" sz="1100">
              <a:solidFill>
                <a:schemeClr val="dk1"/>
              </a:solidFill>
              <a:effectLst/>
              <a:latin typeface="+mn-lt"/>
              <a:ea typeface="+mn-ea"/>
              <a:cs typeface="+mn-cs"/>
            </a:rPr>
            <a:t>　⑩ふるさとづくり応援基金：５つの地域おこし事業やまちづくりの課題に対応するための経費に充当するための基金。</a:t>
          </a:r>
          <a:endParaRPr lang="ja-JP" altLang="ja-JP" sz="1400">
            <a:effectLst/>
          </a:endParaRPr>
        </a:p>
        <a:p>
          <a:r>
            <a:rPr kumimoji="1" lang="ja-JP" altLang="ja-JP" sz="1100">
              <a:solidFill>
                <a:schemeClr val="dk1"/>
              </a:solidFill>
              <a:effectLst/>
              <a:latin typeface="+mn-lt"/>
              <a:ea typeface="+mn-ea"/>
              <a:cs typeface="+mn-cs"/>
            </a:rPr>
            <a:t>　⑪</a:t>
          </a:r>
          <a:r>
            <a:rPr lang="ja-JP" altLang="ja-JP" sz="1100">
              <a:solidFill>
                <a:schemeClr val="dk1"/>
              </a:solidFill>
              <a:effectLst/>
              <a:latin typeface="+mn-lt"/>
              <a:ea typeface="+mn-ea"/>
              <a:cs typeface="+mn-cs"/>
            </a:rPr>
            <a:t>森林環境譲与税基金：森林整備等に係る経費に充当するための基金。</a:t>
          </a:r>
          <a:endParaRPr lang="ja-JP" altLang="ja-JP" sz="1400">
            <a:effectLst/>
          </a:endParaRPr>
        </a:p>
        <a:p>
          <a:r>
            <a:rPr lang="ja-JP" altLang="ja-JP" sz="1100">
              <a:solidFill>
                <a:schemeClr val="dk1"/>
              </a:solidFill>
              <a:effectLst/>
              <a:latin typeface="+mn-lt"/>
              <a:ea typeface="+mn-ea"/>
              <a:cs typeface="+mn-cs"/>
            </a:rPr>
            <a:t>　⑫地域活性化推進基金：令和２年度新設。熊本県と苓北町との共同施設である都呂々ダムの運営に当たり、施設所在地である苓北町の地域活性化を推進するための基金。</a:t>
          </a:r>
          <a:endParaRPr lang="ja-JP" altLang="ja-JP" sz="1400">
            <a:effectLst/>
          </a:endParaRPr>
        </a:p>
        <a:p>
          <a:r>
            <a:rPr lang="ja-JP" altLang="ja-JP" sz="1100">
              <a:solidFill>
                <a:schemeClr val="dk1"/>
              </a:solidFill>
              <a:effectLst/>
              <a:latin typeface="+mn-lt"/>
              <a:ea typeface="+mn-ea"/>
              <a:cs typeface="+mn-cs"/>
            </a:rPr>
            <a:t>　⑬新型コロナウイルス対策農林漁業経営安定事業基金：新型コロナウイルス感染症の影響により、苓北町新型コロナウイルス対策農林漁業経営安定事業による資金の融資を</a:t>
          </a:r>
          <a:endParaRPr lang="ja-JP" altLang="ja-JP" sz="1400">
            <a:effectLst/>
          </a:endParaRPr>
        </a:p>
        <a:p>
          <a:r>
            <a:rPr lang="ja-JP" altLang="ja-JP" sz="1100">
              <a:solidFill>
                <a:schemeClr val="dk1"/>
              </a:solidFill>
              <a:effectLst/>
              <a:latin typeface="+mn-lt"/>
              <a:ea typeface="+mn-ea"/>
              <a:cs typeface="+mn-cs"/>
            </a:rPr>
            <a:t>　　　　　　　　　　　　　　　　　　　　　　　　　　受けた町内農林漁業者に対する利子補給及び保証料助成に要する経費に充当するための基金。</a:t>
          </a:r>
          <a:endParaRPr lang="ja-JP" altLang="ja-JP" sz="1400">
            <a:effectLst/>
          </a:endParaRPr>
        </a:p>
        <a:p>
          <a:r>
            <a:rPr lang="ja-JP" altLang="ja-JP" sz="1100">
              <a:solidFill>
                <a:schemeClr val="dk1"/>
              </a:solidFill>
              <a:effectLst/>
              <a:latin typeface="+mn-lt"/>
              <a:ea typeface="+mn-ea"/>
              <a:cs typeface="+mn-cs"/>
            </a:rPr>
            <a:t>　⑭中小企業新型コロナウイルス感染症対策特別利子補給事業基金：新型コロナウイルス感染症の影響により、苓北町中小企業新型コロナウイルス感染症対策特別利子補給事</a:t>
          </a:r>
          <a:endParaRPr lang="ja-JP" altLang="ja-JP" sz="1400">
            <a:effectLst/>
          </a:endParaRPr>
        </a:p>
        <a:p>
          <a:r>
            <a:rPr lang="ja-JP" altLang="ja-JP" sz="1100">
              <a:solidFill>
                <a:schemeClr val="dk1"/>
              </a:solidFill>
              <a:effectLst/>
              <a:latin typeface="+mn-lt"/>
              <a:ea typeface="+mn-ea"/>
              <a:cs typeface="+mn-cs"/>
            </a:rPr>
            <a:t>　　　　　　　　　　　　　　　　　　　　　　　　　　　　　　　業による熊本県金融円滑化特別資金（新型コロナウイルス感染症関連分）の融資を受けた町内中小企業者</a:t>
          </a:r>
          <a:endParaRPr lang="ja-JP" altLang="ja-JP" sz="1400">
            <a:effectLst/>
          </a:endParaRPr>
        </a:p>
        <a:p>
          <a:r>
            <a:rPr lang="ja-JP" altLang="ja-JP" sz="1100">
              <a:solidFill>
                <a:schemeClr val="dk1"/>
              </a:solidFill>
              <a:effectLst/>
              <a:latin typeface="+mn-lt"/>
              <a:ea typeface="+mn-ea"/>
              <a:cs typeface="+mn-cs"/>
            </a:rPr>
            <a:t>　　　　　　　　　　　　　　　　　　　　　　　　　　　　　　　に対する利子補給に要する経費に充当するための基金。</a:t>
          </a:r>
          <a:endParaRPr lang="ja-JP" altLang="ja-JP" sz="1400">
            <a:effectLst/>
          </a:endParaRPr>
        </a:p>
        <a:p>
          <a:r>
            <a:rPr kumimoji="1" lang="ja-JP" altLang="ja-JP" sz="1100">
              <a:solidFill>
                <a:schemeClr val="dk1"/>
              </a:solidFill>
              <a:effectLst/>
              <a:latin typeface="+mn-lt"/>
              <a:ea typeface="+mn-ea"/>
              <a:cs typeface="+mn-cs"/>
            </a:rPr>
            <a:t>（増減理由）学校校舎改築基金＋５０，１００千円やふるさとづくり応援基金＋１２，５５１千円等により、合計で＋７８，２８７千円となった。</a:t>
          </a:r>
          <a:endParaRPr lang="ja-JP" altLang="ja-JP" sz="1400">
            <a:effectLst/>
          </a:endParaRPr>
        </a:p>
        <a:p>
          <a:r>
            <a:rPr kumimoji="1" lang="ja-JP" altLang="ja-JP" sz="1100">
              <a:solidFill>
                <a:schemeClr val="dk1"/>
              </a:solidFill>
              <a:effectLst/>
              <a:latin typeface="+mn-lt"/>
              <a:ea typeface="+mn-ea"/>
              <a:cs typeface="+mn-cs"/>
            </a:rPr>
            <a:t>（今後の方針）町施設や小中学校の老朽化等へ対応するため、計画的な積立を行う。また、ふるさとづくり応援基金については、今後の広報活動、返礼品の充実等を行うと</a:t>
          </a:r>
          <a:endParaRPr lang="ja-JP" altLang="ja-JP" sz="1400">
            <a:effectLst/>
          </a:endParaRPr>
        </a:p>
        <a:p>
          <a:r>
            <a:rPr kumimoji="1" lang="ja-JP" altLang="ja-JP" sz="1100">
              <a:solidFill>
                <a:schemeClr val="dk1"/>
              </a:solidFill>
              <a:effectLst/>
              <a:latin typeface="+mn-lt"/>
              <a:ea typeface="+mn-ea"/>
              <a:cs typeface="+mn-cs"/>
            </a:rPr>
            <a:t>　　　　　　　　ともに、増額させていくよう努める。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決算剰余金による積立６５百万円をはじめ、地方交付税等の増額による積立や利子積立により総額で＋３０４，８１７千円となった。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決算剰余金の半分以上を毎年基金積立していることに加え、今後見込まれる大型事業や公共施設の維持管理経費のため、財政調整基金積立による財源確保に努める。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地方交付税等の増額による積立や利子積立により総額で＋９０，２７３千円となった。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決算における一般会計地方債残高が６，５３５，３６８千円であり、町の財政計画としては、平成３０年度～令和１０年度で２０億円減らしていく計画を立てている。また、令和２年度に公債費のピークを迎えたが、高止まりの状況は続くと見込まれる。さらに大型事業に係る起債の活用も予定されているため、積立を行い今後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インフラ資産に林道や漁港といった資産を保有しており、毎年の更新費よりも減価償却費が上回っており、現時点での減価償却率は類似団体内平均値と比較して低い数値となっているものの、比較的早いペースで比率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また、更新を迎えている資産も多いことから、今後も公共施設等総合管理計画に基づいた施設管理を進めていく。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300220" y="5294176"/>
          <a:ext cx="1270" cy="135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352925" y="665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213225" y="665289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352925" y="508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213225" y="529417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352925" y="6026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251325" y="6047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616325" y="6047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930525" y="6063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244725" y="606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558925" y="5936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251325" y="59028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352925" y="575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616325" y="5841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31</xdr:row>
      <xdr:rowOff>35469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667125" y="5891983"/>
          <a:ext cx="635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930525" y="57825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145233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981325" y="5833382"/>
          <a:ext cx="6858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244725" y="57210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18778</xdr:rowOff>
    </xdr:from>
    <xdr:to>
      <xdr:col>15</xdr:col>
      <xdr:colOff>136525</xdr:colOff>
      <xdr:row>30</xdr:row>
      <xdr:rowOff>86632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295525" y="5765528"/>
          <a:ext cx="6858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470919" y="613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2797819" y="6149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112019" y="615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426219"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41110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470919" y="562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2797819" y="557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112019" y="5502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毎年の償還により地方債の総額は減少しているものの、依然として多額となっている。類似団体内平均値に比べ、高い数値を維持しているが、例年、地方債の借入よりも地方債の償還を多く行っているため、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今後も町振興計画に沿った地方債残高の縮減に取組んでいく。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3323570" y="5118553"/>
          <a:ext cx="1269"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3376275" y="65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3255625" y="6525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3376275" y="543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93725" y="5584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639675" y="578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953875" y="58178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268075" y="5854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0582275" y="59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17018</xdr:rowOff>
    </xdr:from>
    <xdr:to>
      <xdr:col>76</xdr:col>
      <xdr:colOff>73025</xdr:colOff>
      <xdr:row>30</xdr:row>
      <xdr:rowOff>118618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93725" y="5763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166895</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3376275" y="574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110816</xdr:rowOff>
    </xdr:from>
    <xdr:to>
      <xdr:col>72</xdr:col>
      <xdr:colOff>123825</xdr:colOff>
      <xdr:row>32</xdr:row>
      <xdr:rowOff>40966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639675" y="60226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67818</xdr:rowOff>
    </xdr:from>
    <xdr:to>
      <xdr:col>76</xdr:col>
      <xdr:colOff>22225</xdr:colOff>
      <xdr:row>31</xdr:row>
      <xdr:rowOff>161616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690475" y="5814568"/>
          <a:ext cx="635000" cy="25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94198</xdr:rowOff>
    </xdr:from>
    <xdr:to>
      <xdr:col>68</xdr:col>
      <xdr:colOff>123825</xdr:colOff>
      <xdr:row>33</xdr:row>
      <xdr:rowOff>24348</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953875" y="61711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161616</xdr:rowOff>
    </xdr:from>
    <xdr:to>
      <xdr:col>72</xdr:col>
      <xdr:colOff>73025</xdr:colOff>
      <xdr:row>32</xdr:row>
      <xdr:rowOff>144998</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004675" y="6073466"/>
          <a:ext cx="685800" cy="1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166406</xdr:rowOff>
    </xdr:from>
    <xdr:to>
      <xdr:col>64</xdr:col>
      <xdr:colOff>123825</xdr:colOff>
      <xdr:row>34</xdr:row>
      <xdr:rowOff>96556</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268075" y="6408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144998</xdr:rowOff>
    </xdr:from>
    <xdr:to>
      <xdr:col>68</xdr:col>
      <xdr:colOff>73025</xdr:colOff>
      <xdr:row>34</xdr:row>
      <xdr:rowOff>45756</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318875" y="6221948"/>
          <a:ext cx="6858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152219</xdr:rowOff>
    </xdr:from>
    <xdr:to>
      <xdr:col>60</xdr:col>
      <xdr:colOff>123825</xdr:colOff>
      <xdr:row>34</xdr:row>
      <xdr:rowOff>82369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0582275" y="63942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31569</xdr:rowOff>
    </xdr:from>
    <xdr:to>
      <xdr:col>64</xdr:col>
      <xdr:colOff>73025</xdr:colOff>
      <xdr:row>34</xdr:row>
      <xdr:rowOff>45756</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0633075" y="6438719"/>
          <a:ext cx="6858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4" name="n_1aveValue債務償還比率">
          <a:extLst>
            <a:ext uri="{FF2B5EF4-FFF2-40B4-BE49-F238E27FC236}">
              <a16:creationId xmlns:a16="http://schemas.microsoft.com/office/drawing/2014/main" id="{00000000-0008-0000-0000-00009A000000}"/>
            </a:ext>
          </a:extLst>
        </xdr:cNvPr>
        <xdr:cNvSpPr txBox="1"/>
      </xdr:nvSpPr>
      <xdr:spPr>
        <a:xfrm>
          <a:off x="12461952" y="557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5" name="n_2aveValue債務償還比率">
          <a:extLst>
            <a:ext uri="{FF2B5EF4-FFF2-40B4-BE49-F238E27FC236}">
              <a16:creationId xmlns:a16="http://schemas.microsoft.com/office/drawing/2014/main" id="{00000000-0008-0000-0000-00009B000000}"/>
            </a:ext>
          </a:extLst>
        </xdr:cNvPr>
        <xdr:cNvSpPr txBox="1"/>
      </xdr:nvSpPr>
      <xdr:spPr>
        <a:xfrm>
          <a:off x="11788852" y="55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6" name="n_3aveValue債務償還比率">
          <a:extLst>
            <a:ext uri="{FF2B5EF4-FFF2-40B4-BE49-F238E27FC236}">
              <a16:creationId xmlns:a16="http://schemas.microsoft.com/office/drawing/2014/main" id="{00000000-0008-0000-0000-00009C000000}"/>
            </a:ext>
          </a:extLst>
        </xdr:cNvPr>
        <xdr:cNvSpPr txBox="1"/>
      </xdr:nvSpPr>
      <xdr:spPr>
        <a:xfrm>
          <a:off x="11103052" y="56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57" name="n_4aveValue債務償還比率">
          <a:extLst>
            <a:ext uri="{FF2B5EF4-FFF2-40B4-BE49-F238E27FC236}">
              <a16:creationId xmlns:a16="http://schemas.microsoft.com/office/drawing/2014/main" id="{00000000-0008-0000-0000-00009D000000}"/>
            </a:ext>
          </a:extLst>
        </xdr:cNvPr>
        <xdr:cNvSpPr txBox="1"/>
      </xdr:nvSpPr>
      <xdr:spPr>
        <a:xfrm>
          <a:off x="10417252" y="569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32093</xdr:rowOff>
    </xdr:from>
    <xdr:ext cx="469744" cy="259045"/>
    <xdr:sp macro="" textlink="">
      <xdr:nvSpPr>
        <xdr:cNvPr id="158" name="n_1mainValue債務償還比率">
          <a:extLst>
            <a:ext uri="{FF2B5EF4-FFF2-40B4-BE49-F238E27FC236}">
              <a16:creationId xmlns:a16="http://schemas.microsoft.com/office/drawing/2014/main" id="{00000000-0008-0000-0000-00009E000000}"/>
            </a:ext>
          </a:extLst>
        </xdr:cNvPr>
        <xdr:cNvSpPr txBox="1"/>
      </xdr:nvSpPr>
      <xdr:spPr>
        <a:xfrm>
          <a:off x="12461952" y="610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15475</xdr:rowOff>
    </xdr:from>
    <xdr:ext cx="469744" cy="259045"/>
    <xdr:sp macro="" textlink="">
      <xdr:nvSpPr>
        <xdr:cNvPr id="159" name="n_2mainValue債務償還比率">
          <a:extLst>
            <a:ext uri="{FF2B5EF4-FFF2-40B4-BE49-F238E27FC236}">
              <a16:creationId xmlns:a16="http://schemas.microsoft.com/office/drawing/2014/main" id="{00000000-0008-0000-0000-00009F000000}"/>
            </a:ext>
          </a:extLst>
        </xdr:cNvPr>
        <xdr:cNvSpPr txBox="1"/>
      </xdr:nvSpPr>
      <xdr:spPr>
        <a:xfrm>
          <a:off x="11788852" y="625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87683</xdr:rowOff>
    </xdr:from>
    <xdr:ext cx="469744" cy="259045"/>
    <xdr:sp macro="" textlink="">
      <xdr:nvSpPr>
        <xdr:cNvPr id="160" name="n_3mainValue債務償還比率">
          <a:extLst>
            <a:ext uri="{FF2B5EF4-FFF2-40B4-BE49-F238E27FC236}">
              <a16:creationId xmlns:a16="http://schemas.microsoft.com/office/drawing/2014/main" id="{00000000-0008-0000-0000-0000A0000000}"/>
            </a:ext>
          </a:extLst>
        </xdr:cNvPr>
        <xdr:cNvSpPr txBox="1"/>
      </xdr:nvSpPr>
      <xdr:spPr>
        <a:xfrm>
          <a:off x="11103052" y="649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73496</xdr:rowOff>
    </xdr:from>
    <xdr:ext cx="469744" cy="259045"/>
    <xdr:sp macro="" textlink="">
      <xdr:nvSpPr>
        <xdr:cNvPr id="161" name="n_4mainValue債務償還比率">
          <a:extLst>
            <a:ext uri="{FF2B5EF4-FFF2-40B4-BE49-F238E27FC236}">
              <a16:creationId xmlns:a16="http://schemas.microsoft.com/office/drawing/2014/main" id="{00000000-0008-0000-0000-0000A1000000}"/>
            </a:ext>
          </a:extLst>
        </xdr:cNvPr>
        <xdr:cNvSpPr txBox="1"/>
      </xdr:nvSpPr>
      <xdr:spPr>
        <a:xfrm>
          <a:off x="10417252" y="648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177665" y="5498465"/>
          <a:ext cx="0" cy="144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216400" y="693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108450" y="6941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216400" y="528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108450" y="5498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216400" y="625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127500" y="6279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845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717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7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842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12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216400"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84550" y="614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429000" y="619125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71750" y="6114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622550" y="615886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78000" y="6078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43815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828800" y="612267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239144"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43904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45294"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515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2391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439044" y="589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4529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9429115" y="5764888"/>
          <a:ext cx="0" cy="1183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9467850" y="695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9359900" y="6948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9467850" y="55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359900" y="5764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9467850" y="6658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398000" y="66796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36000" y="6686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42250" y="667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029450" y="6677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235700" y="6690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155885</xdr:rowOff>
    </xdr:from>
    <xdr:to>
      <xdr:col>55</xdr:col>
      <xdr:colOff>50800</xdr:colOff>
      <xdr:row>40</xdr:row>
      <xdr:rowOff>86035</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398000" y="66011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7312</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9467850" y="64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166446</xdr:rowOff>
    </xdr:from>
    <xdr:to>
      <xdr:col>50</xdr:col>
      <xdr:colOff>165100</xdr:colOff>
      <xdr:row>40</xdr:row>
      <xdr:rowOff>96596</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36000" y="6611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35235</xdr:rowOff>
    </xdr:from>
    <xdr:to>
      <xdr:col>55</xdr:col>
      <xdr:colOff>0</xdr:colOff>
      <xdr:row>40</xdr:row>
      <xdr:rowOff>45796</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686800" y="6645585"/>
          <a:ext cx="74295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2425</xdr:rowOff>
    </xdr:from>
    <xdr:to>
      <xdr:col>46</xdr:col>
      <xdr:colOff>38100</xdr:colOff>
      <xdr:row>40</xdr:row>
      <xdr:rowOff>104025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42250" y="6612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45796</xdr:rowOff>
    </xdr:from>
    <xdr:to>
      <xdr:col>50</xdr:col>
      <xdr:colOff>114300</xdr:colOff>
      <xdr:row>40</xdr:row>
      <xdr:rowOff>53225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86700" y="6656146"/>
          <a:ext cx="8001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9665</xdr:rowOff>
    </xdr:from>
    <xdr:to>
      <xdr:col>41</xdr:col>
      <xdr:colOff>101600</xdr:colOff>
      <xdr:row>40</xdr:row>
      <xdr:rowOff>111265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029450" y="66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53225</xdr:rowOff>
    </xdr:from>
    <xdr:to>
      <xdr:col>45</xdr:col>
      <xdr:colOff>177800</xdr:colOff>
      <xdr:row>40</xdr:row>
      <xdr:rowOff>60465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080250" y="6663575"/>
          <a:ext cx="80645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35" name="n_1aveValue【道路】&#10;一人当たり延長">
          <a:extLst>
            <a:ext uri="{FF2B5EF4-FFF2-40B4-BE49-F238E27FC236}">
              <a16:creationId xmlns:a16="http://schemas.microsoft.com/office/drawing/2014/main" id="{00000000-0008-0000-0100-000087000000}"/>
            </a:ext>
          </a:extLst>
        </xdr:cNvPr>
        <xdr:cNvSpPr txBox="1"/>
      </xdr:nvSpPr>
      <xdr:spPr>
        <a:xfrm>
          <a:off x="8425961" y="6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36" name="n_2aveValue【道路】&#10;一人当たり延長">
          <a:extLst>
            <a:ext uri="{FF2B5EF4-FFF2-40B4-BE49-F238E27FC236}">
              <a16:creationId xmlns:a16="http://schemas.microsoft.com/office/drawing/2014/main" id="{00000000-0008-0000-0100-000088000000}"/>
            </a:ext>
          </a:extLst>
        </xdr:cNvPr>
        <xdr:cNvSpPr txBox="1"/>
      </xdr:nvSpPr>
      <xdr:spPr>
        <a:xfrm>
          <a:off x="7644911" y="67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37" name="n_3aveValue【道路】&#10;一人当たり延長">
          <a:extLst>
            <a:ext uri="{FF2B5EF4-FFF2-40B4-BE49-F238E27FC236}">
              <a16:creationId xmlns:a16="http://schemas.microsoft.com/office/drawing/2014/main" id="{00000000-0008-0000-0100-000089000000}"/>
            </a:ext>
          </a:extLst>
        </xdr:cNvPr>
        <xdr:cNvSpPr txBox="1"/>
      </xdr:nvSpPr>
      <xdr:spPr>
        <a:xfrm>
          <a:off x="6851161" y="67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38" name="n_4aveValue【道路】&#10;一人当たり延長">
          <a:extLst>
            <a:ext uri="{FF2B5EF4-FFF2-40B4-BE49-F238E27FC236}">
              <a16:creationId xmlns:a16="http://schemas.microsoft.com/office/drawing/2014/main" id="{00000000-0008-0000-0100-00008A000000}"/>
            </a:ext>
          </a:extLst>
        </xdr:cNvPr>
        <xdr:cNvSpPr txBox="1"/>
      </xdr:nvSpPr>
      <xdr:spPr>
        <a:xfrm>
          <a:off x="6038361" y="64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113123</xdr:rowOff>
    </xdr:from>
    <xdr:ext cx="534377" cy="259045"/>
    <xdr:sp macro="" textlink="">
      <xdr:nvSpPr>
        <xdr:cNvPr id="139" name="n_1mainValue【道路】&#10;一人当たり延長">
          <a:extLst>
            <a:ext uri="{FF2B5EF4-FFF2-40B4-BE49-F238E27FC236}">
              <a16:creationId xmlns:a16="http://schemas.microsoft.com/office/drawing/2014/main" id="{00000000-0008-0000-0100-00008B000000}"/>
            </a:ext>
          </a:extLst>
        </xdr:cNvPr>
        <xdr:cNvSpPr txBox="1"/>
      </xdr:nvSpPr>
      <xdr:spPr>
        <a:xfrm>
          <a:off x="8425961" y="63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120552</xdr:rowOff>
    </xdr:from>
    <xdr:ext cx="534377" cy="259045"/>
    <xdr:sp macro="" textlink="">
      <xdr:nvSpPr>
        <xdr:cNvPr id="140" name="n_2mainValue【道路】&#10;一人当たり延長">
          <a:extLst>
            <a:ext uri="{FF2B5EF4-FFF2-40B4-BE49-F238E27FC236}">
              <a16:creationId xmlns:a16="http://schemas.microsoft.com/office/drawing/2014/main" id="{00000000-0008-0000-0100-00008C000000}"/>
            </a:ext>
          </a:extLst>
        </xdr:cNvPr>
        <xdr:cNvSpPr txBox="1"/>
      </xdr:nvSpPr>
      <xdr:spPr>
        <a:xfrm>
          <a:off x="7644911" y="64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127792</xdr:rowOff>
    </xdr:from>
    <xdr:ext cx="534377" cy="259045"/>
    <xdr:sp macro="" textlink="">
      <xdr:nvSpPr>
        <xdr:cNvPr id="141" name="n_3mainValue【道路】&#10;一人当たり延長">
          <a:extLst>
            <a:ext uri="{FF2B5EF4-FFF2-40B4-BE49-F238E27FC236}">
              <a16:creationId xmlns:a16="http://schemas.microsoft.com/office/drawing/2014/main" id="{00000000-0008-0000-0100-00008D000000}"/>
            </a:ext>
          </a:extLst>
        </xdr:cNvPr>
        <xdr:cNvSpPr txBox="1"/>
      </xdr:nvSpPr>
      <xdr:spPr>
        <a:xfrm>
          <a:off x="685116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100-0000A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4177665" y="9197884"/>
          <a:ext cx="0" cy="135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100-0000A8000000}"/>
            </a:ext>
          </a:extLst>
        </xdr:cNvPr>
        <xdr:cNvSpPr txBox="1"/>
      </xdr:nvSpPr>
      <xdr:spPr>
        <a:xfrm>
          <a:off x="4216400" y="10553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4108450" y="105497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100-0000AA000000}"/>
            </a:ext>
          </a:extLst>
        </xdr:cNvPr>
        <xdr:cNvSpPr txBox="1"/>
      </xdr:nvSpPr>
      <xdr:spPr>
        <a:xfrm>
          <a:off x="4216400" y="897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108450" y="9197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100-0000AC000000}"/>
            </a:ext>
          </a:extLst>
        </xdr:cNvPr>
        <xdr:cNvSpPr txBox="1"/>
      </xdr:nvSpPr>
      <xdr:spPr>
        <a:xfrm>
          <a:off x="4216400" y="100036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4127500" y="10145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3384550" y="10126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257175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778000" y="1011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984250" y="100772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4127500" y="10163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100-0000B8000000}"/>
            </a:ext>
          </a:extLst>
        </xdr:cNvPr>
        <xdr:cNvSpPr txBox="1"/>
      </xdr:nvSpPr>
      <xdr:spPr>
        <a:xfrm>
          <a:off x="421640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384550" y="101540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137160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3429000" y="10204813"/>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571750" y="10154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127363</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622550" y="1020481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61867</xdr:rowOff>
    </xdr:from>
    <xdr:to>
      <xdr:col>10</xdr:col>
      <xdr:colOff>165100</xdr:colOff>
      <xdr:row>61</xdr:row>
      <xdr:rowOff>163467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778000" y="101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112667</xdr:rowOff>
    </xdr:from>
    <xdr:to>
      <xdr:col>15</xdr:col>
      <xdr:colOff>50800</xdr:colOff>
      <xdr:row>61</xdr:row>
      <xdr:rowOff>127363</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828800" y="10190117"/>
          <a:ext cx="7937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3239144" y="991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24390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1645294"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851544" y="986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239144" y="1024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439044" y="1024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154594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64529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100-0000DC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flipV="1">
          <a:off x="9429115" y="9217063"/>
          <a:ext cx="0" cy="143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100-0000DE000000}"/>
            </a:ext>
          </a:extLst>
        </xdr:cNvPr>
        <xdr:cNvSpPr txBox="1"/>
      </xdr:nvSpPr>
      <xdr:spPr>
        <a:xfrm>
          <a:off x="9467850" y="1065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9359900" y="106480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100-0000E0000000}"/>
            </a:ext>
          </a:extLst>
        </xdr:cNvPr>
        <xdr:cNvSpPr txBox="1"/>
      </xdr:nvSpPr>
      <xdr:spPr>
        <a:xfrm>
          <a:off x="9467850" y="8998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9359900" y="9217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100-0000E2000000}"/>
            </a:ext>
          </a:extLst>
        </xdr:cNvPr>
        <xdr:cNvSpPr txBox="1"/>
      </xdr:nvSpPr>
      <xdr:spPr>
        <a:xfrm>
          <a:off x="9467850" y="10268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9398000" y="104105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8636000" y="104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7842250" y="104389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7029450" y="1042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6235700" y="104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123251</xdr:rowOff>
    </xdr:from>
    <xdr:to>
      <xdr:col>55</xdr:col>
      <xdr:colOff>50800</xdr:colOff>
      <xdr:row>64</xdr:row>
      <xdr:rowOff>53401</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398000" y="105309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38178</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100-0000EE000000}"/>
            </a:ext>
          </a:extLst>
        </xdr:cNvPr>
        <xdr:cNvSpPr txBox="1"/>
      </xdr:nvSpPr>
      <xdr:spPr>
        <a:xfrm>
          <a:off x="9467850" y="1044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126232</xdr:rowOff>
    </xdr:from>
    <xdr:to>
      <xdr:col>50</xdr:col>
      <xdr:colOff>165100</xdr:colOff>
      <xdr:row>64</xdr:row>
      <xdr:rowOff>56382</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36000" y="10533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2601</xdr:rowOff>
    </xdr:from>
    <xdr:to>
      <xdr:col>55</xdr:col>
      <xdr:colOff>0</xdr:colOff>
      <xdr:row>64</xdr:row>
      <xdr:rowOff>5582</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686800" y="10575351"/>
          <a:ext cx="74295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129078</xdr:rowOff>
    </xdr:from>
    <xdr:to>
      <xdr:col>46</xdr:col>
      <xdr:colOff>38100</xdr:colOff>
      <xdr:row>64</xdr:row>
      <xdr:rowOff>59228</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7842250" y="105367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5582</xdr:rowOff>
    </xdr:from>
    <xdr:to>
      <xdr:col>50</xdr:col>
      <xdr:colOff>114300</xdr:colOff>
      <xdr:row>64</xdr:row>
      <xdr:rowOff>8428</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7886700" y="10578332"/>
          <a:ext cx="8001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131114</xdr:rowOff>
    </xdr:from>
    <xdr:to>
      <xdr:col>41</xdr:col>
      <xdr:colOff>101600</xdr:colOff>
      <xdr:row>64</xdr:row>
      <xdr:rowOff>61264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7029450" y="10538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8428</xdr:rowOff>
    </xdr:from>
    <xdr:to>
      <xdr:col>45</xdr:col>
      <xdr:colOff>177800</xdr:colOff>
      <xdr:row>64</xdr:row>
      <xdr:rowOff>10464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7080250" y="10581178"/>
          <a:ext cx="80645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399995" y="1020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612595" y="1022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6818845" y="1021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006045" y="1019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47509</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399995" y="1062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50355</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7612595" y="106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52391</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6818845" y="106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177665" y="129957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216400" y="1277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108450" y="12995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2164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127500" y="137883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384550" y="137589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571750" y="1375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778000" y="13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984250" y="137165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54248</xdr:rowOff>
    </xdr:from>
    <xdr:to>
      <xdr:col>24</xdr:col>
      <xdr:colOff>114300</xdr:colOff>
      <xdr:row>84</xdr:row>
      <xdr:rowOff>155848</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127500" y="139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32675</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2164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384550" y="13873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105048</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429000" y="13924280"/>
          <a:ext cx="7493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571750" y="138210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162198</xdr:rowOff>
    </xdr:from>
    <xdr:to>
      <xdr:col>19</xdr:col>
      <xdr:colOff>177800</xdr:colOff>
      <xdr:row>84</xdr:row>
      <xdr:rowOff>49530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622550" y="13871848"/>
          <a:ext cx="80645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778000" y="137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100149</xdr:rowOff>
    </xdr:from>
    <xdr:to>
      <xdr:col>15</xdr:col>
      <xdr:colOff>50800</xdr:colOff>
      <xdr:row>83</xdr:row>
      <xdr:rowOff>162198</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828800" y="13809799"/>
          <a:ext cx="7937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239144" y="13546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439044" y="1354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645294" y="1353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851544" y="1350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2391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439044"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64529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9429115" y="12841923"/>
          <a:ext cx="0" cy="147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9467850" y="1431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9359900" y="14316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9467850" y="126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9359900" y="128419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9467850" y="1376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9398000" y="139110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8636000" y="13947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78422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029450" y="1391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235700" y="13949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54927</xdr:rowOff>
    </xdr:from>
    <xdr:to>
      <xdr:col>55</xdr:col>
      <xdr:colOff>50800</xdr:colOff>
      <xdr:row>85</xdr:row>
      <xdr:rowOff>156527</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9398000" y="140947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33354</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9467850" y="1407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60261</xdr:rowOff>
    </xdr:from>
    <xdr:to>
      <xdr:col>50</xdr:col>
      <xdr:colOff>165100</xdr:colOff>
      <xdr:row>85</xdr:row>
      <xdr:rowOff>161861</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8636000" y="141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105727</xdr:rowOff>
    </xdr:from>
    <xdr:to>
      <xdr:col>55</xdr:col>
      <xdr:colOff>0</xdr:colOff>
      <xdr:row>85</xdr:row>
      <xdr:rowOff>111061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8686800" y="14145577"/>
          <a:ext cx="74295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64263</xdr:rowOff>
    </xdr:from>
    <xdr:to>
      <xdr:col>46</xdr:col>
      <xdr:colOff>38100</xdr:colOff>
      <xdr:row>85</xdr:row>
      <xdr:rowOff>165863</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7842250" y="14104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111061</xdr:rowOff>
    </xdr:from>
    <xdr:to>
      <xdr:col>50</xdr:col>
      <xdr:colOff>114300</xdr:colOff>
      <xdr:row>85</xdr:row>
      <xdr:rowOff>115063</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7886700" y="14150911"/>
          <a:ext cx="8001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68072</xdr:rowOff>
    </xdr:from>
    <xdr:to>
      <xdr:col>41</xdr:col>
      <xdr:colOff>101600</xdr:colOff>
      <xdr:row>85</xdr:row>
      <xdr:rowOff>169672</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029450" y="14107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115063</xdr:rowOff>
    </xdr:from>
    <xdr:to>
      <xdr:col>45</xdr:col>
      <xdr:colOff>177800</xdr:colOff>
      <xdr:row>85</xdr:row>
      <xdr:rowOff>118872</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080250" y="14154913"/>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8458277" y="1372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76772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6864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070677" y="1373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152988</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8458277" y="141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156990</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7677227" y="1419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160799</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6864427" y="142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00000000-0008-0000-0100-000082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4177665" y="16617043"/>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388" name="【港湾・漁港】&#10;有形固定資産減価償却率最小値テキスト">
          <a:extLst>
            <a:ext uri="{FF2B5EF4-FFF2-40B4-BE49-F238E27FC236}">
              <a16:creationId xmlns:a16="http://schemas.microsoft.com/office/drawing/2014/main" id="{00000000-0008-0000-0100-000084010000}"/>
            </a:ext>
          </a:extLst>
        </xdr:cNvPr>
        <xdr:cNvSpPr txBox="1"/>
      </xdr:nvSpPr>
      <xdr:spPr>
        <a:xfrm>
          <a:off x="4216400" y="1803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4108450" y="18035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00000000-0008-0000-0100-000086010000}"/>
            </a:ext>
          </a:extLst>
        </xdr:cNvPr>
        <xdr:cNvSpPr txBox="1"/>
      </xdr:nvSpPr>
      <xdr:spPr>
        <a:xfrm>
          <a:off x="4216400" y="16392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4108450" y="1661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00000000-0008-0000-0100-000088010000}"/>
            </a:ext>
          </a:extLst>
        </xdr:cNvPr>
        <xdr:cNvSpPr txBox="1"/>
      </xdr:nvSpPr>
      <xdr:spPr>
        <a:xfrm>
          <a:off x="4216400" y="17365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4127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3384550" y="172798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2571750" y="172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77800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984250" y="17343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4127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00000000-0008-0000-0100-000094010000}"/>
            </a:ext>
          </a:extLst>
        </xdr:cNvPr>
        <xdr:cNvSpPr txBox="1"/>
      </xdr:nvSpPr>
      <xdr:spPr>
        <a:xfrm>
          <a:off x="4216400" y="170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3384550" y="17199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22316</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3429000" y="17250592"/>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257175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136616</xdr:rowOff>
    </xdr:from>
    <xdr:to>
      <xdr:col>19</xdr:col>
      <xdr:colOff>177800</xdr:colOff>
      <xdr:row>103</xdr:row>
      <xdr:rowOff>162742</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2622550" y="17224466"/>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58057</xdr:rowOff>
    </xdr:from>
    <xdr:to>
      <xdr:col>10</xdr:col>
      <xdr:colOff>165100</xdr:colOff>
      <xdr:row>103</xdr:row>
      <xdr:rowOff>159657</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7780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136616</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 y="17196707"/>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411" name="n_1aveValue【港湾・漁港】&#10;有形固定資産減価償却率">
          <a:extLst>
            <a:ext uri="{FF2B5EF4-FFF2-40B4-BE49-F238E27FC236}">
              <a16:creationId xmlns:a16="http://schemas.microsoft.com/office/drawing/2014/main" id="{00000000-0008-0000-0100-00009B010000}"/>
            </a:ext>
          </a:extLst>
        </xdr:cNvPr>
        <xdr:cNvSpPr txBox="1"/>
      </xdr:nvSpPr>
      <xdr:spPr>
        <a:xfrm>
          <a:off x="3239144" y="17372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12" name="n_2aveValue【港湾・漁港】&#10;有形固定資産減価償却率">
          <a:extLst>
            <a:ext uri="{FF2B5EF4-FFF2-40B4-BE49-F238E27FC236}">
              <a16:creationId xmlns:a16="http://schemas.microsoft.com/office/drawing/2014/main" id="{00000000-0008-0000-0100-00009C010000}"/>
            </a:ext>
          </a:extLst>
        </xdr:cNvPr>
        <xdr:cNvSpPr txBox="1"/>
      </xdr:nvSpPr>
      <xdr:spPr>
        <a:xfrm>
          <a:off x="2439044" y="173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13" name="n_3aveValue【港湾・漁港】&#10;有形固定資産減価償却率">
          <a:extLst>
            <a:ext uri="{FF2B5EF4-FFF2-40B4-BE49-F238E27FC236}">
              <a16:creationId xmlns:a16="http://schemas.microsoft.com/office/drawing/2014/main" id="{00000000-0008-0000-0100-00009D010000}"/>
            </a:ext>
          </a:extLst>
        </xdr:cNvPr>
        <xdr:cNvSpPr txBox="1"/>
      </xdr:nvSpPr>
      <xdr:spPr>
        <a:xfrm>
          <a:off x="1645294" y="1744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14" name="n_4aveValue【港湾・漁港】&#10;有形固定資産減価償却率">
          <a:extLst>
            <a:ext uri="{FF2B5EF4-FFF2-40B4-BE49-F238E27FC236}">
              <a16:creationId xmlns:a16="http://schemas.microsoft.com/office/drawing/2014/main" id="{00000000-0008-0000-0100-00009E010000}"/>
            </a:ext>
          </a:extLst>
        </xdr:cNvPr>
        <xdr:cNvSpPr txBox="1"/>
      </xdr:nvSpPr>
      <xdr:spPr>
        <a:xfrm>
          <a:off x="8515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15" name="n_1mainValue【港湾・漁港】&#10;有形固定資産減価償却率">
          <a:extLst>
            <a:ext uri="{FF2B5EF4-FFF2-40B4-BE49-F238E27FC236}">
              <a16:creationId xmlns:a16="http://schemas.microsoft.com/office/drawing/2014/main" id="{00000000-0008-0000-0100-00009F010000}"/>
            </a:ext>
          </a:extLst>
        </xdr:cNvPr>
        <xdr:cNvSpPr txBox="1"/>
      </xdr:nvSpPr>
      <xdr:spPr>
        <a:xfrm>
          <a:off x="3239144" y="1697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416" name="n_2mainValue【港湾・漁港】&#10;有形固定資産減価償却率">
          <a:extLst>
            <a:ext uri="{FF2B5EF4-FFF2-40B4-BE49-F238E27FC236}">
              <a16:creationId xmlns:a16="http://schemas.microsoft.com/office/drawing/2014/main" id="{00000000-0008-0000-0100-0000A0010000}"/>
            </a:ext>
          </a:extLst>
        </xdr:cNvPr>
        <xdr:cNvSpPr txBox="1"/>
      </xdr:nvSpPr>
      <xdr:spPr>
        <a:xfrm>
          <a:off x="24390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4734</xdr:rowOff>
    </xdr:from>
    <xdr:ext cx="405111" cy="259045"/>
    <xdr:sp macro="" textlink="">
      <xdr:nvSpPr>
        <xdr:cNvPr id="417" name="n_3mainValue【港湾・漁港】&#10;有形固定資産減価償却率">
          <a:extLst>
            <a:ext uri="{FF2B5EF4-FFF2-40B4-BE49-F238E27FC236}">
              <a16:creationId xmlns:a16="http://schemas.microsoft.com/office/drawing/2014/main" id="{00000000-0008-0000-0100-0000A1010000}"/>
            </a:ext>
          </a:extLst>
        </xdr:cNvPr>
        <xdr:cNvSpPr txBox="1"/>
      </xdr:nvSpPr>
      <xdr:spPr>
        <a:xfrm>
          <a:off x="164529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5327878" y="1757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532787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5327878" y="1681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5327878" y="1643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00000000-0008-0000-0100-0000B8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9429115" y="16831036"/>
          <a:ext cx="0" cy="1265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42" name="【港湾・漁港】&#10;一人当たり有形固定資産（償却資産）額最小値テキスト">
          <a:extLst>
            <a:ext uri="{FF2B5EF4-FFF2-40B4-BE49-F238E27FC236}">
              <a16:creationId xmlns:a16="http://schemas.microsoft.com/office/drawing/2014/main" id="{00000000-0008-0000-0100-0000BA010000}"/>
            </a:ext>
          </a:extLst>
        </xdr:cNvPr>
        <xdr:cNvSpPr txBox="1"/>
      </xdr:nvSpPr>
      <xdr:spPr>
        <a:xfrm>
          <a:off x="9467850" y="181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9359900" y="18096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44" name="【港湾・漁港】&#10;一人当たり有形固定資産（償却資産）額最大値テキスト">
          <a:extLst>
            <a:ext uri="{FF2B5EF4-FFF2-40B4-BE49-F238E27FC236}">
              <a16:creationId xmlns:a16="http://schemas.microsoft.com/office/drawing/2014/main" id="{00000000-0008-0000-0100-0000BC010000}"/>
            </a:ext>
          </a:extLst>
        </xdr:cNvPr>
        <xdr:cNvSpPr txBox="1"/>
      </xdr:nvSpPr>
      <xdr:spPr>
        <a:xfrm>
          <a:off x="9467850" y="166062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9359900" y="16831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145155</xdr:rowOff>
    </xdr:from>
    <xdr:ext cx="599010" cy="259045"/>
    <xdr:sp macro="" textlink="">
      <xdr:nvSpPr>
        <xdr:cNvPr id="446" name="【港湾・漁港】&#10;一人当たり有形固定資産（償却資産）額平均値テキスト">
          <a:extLst>
            <a:ext uri="{FF2B5EF4-FFF2-40B4-BE49-F238E27FC236}">
              <a16:creationId xmlns:a16="http://schemas.microsoft.com/office/drawing/2014/main" id="{00000000-0008-0000-0100-0000BE010000}"/>
            </a:ext>
          </a:extLst>
        </xdr:cNvPr>
        <xdr:cNvSpPr txBox="1"/>
      </xdr:nvSpPr>
      <xdr:spPr>
        <a:xfrm>
          <a:off x="9467850" y="17747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9398000" y="17768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8636000" y="1778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7842250" y="17773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7029450" y="177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6235700" y="1775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153264</xdr:rowOff>
    </xdr:from>
    <xdr:to>
      <xdr:col>55</xdr:col>
      <xdr:colOff>50800</xdr:colOff>
      <xdr:row>105</xdr:row>
      <xdr:rowOff>83414</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9398000" y="17412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4691</xdr:rowOff>
    </xdr:from>
    <xdr:ext cx="690189" cy="259045"/>
    <xdr:sp macro="" textlink="">
      <xdr:nvSpPr>
        <xdr:cNvPr id="458" name="【港湾・漁港】&#10;一人当たり有形固定資産（償却資産）額該当値テキスト">
          <a:extLst>
            <a:ext uri="{FF2B5EF4-FFF2-40B4-BE49-F238E27FC236}">
              <a16:creationId xmlns:a16="http://schemas.microsoft.com/office/drawing/2014/main" id="{00000000-0008-0000-0100-0000CA010000}"/>
            </a:ext>
          </a:extLst>
        </xdr:cNvPr>
        <xdr:cNvSpPr txBox="1"/>
      </xdr:nvSpPr>
      <xdr:spPr>
        <a:xfrm>
          <a:off x="9467850" y="17263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1222</xdr:rowOff>
    </xdr:from>
    <xdr:to>
      <xdr:col>50</xdr:col>
      <xdr:colOff>165100</xdr:colOff>
      <xdr:row>105</xdr:row>
      <xdr:rowOff>102822</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8636000" y="174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32614</xdr:rowOff>
    </xdr:from>
    <xdr:to>
      <xdr:col>55</xdr:col>
      <xdr:colOff>0</xdr:colOff>
      <xdr:row>105</xdr:row>
      <xdr:rowOff>52022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8686800" y="17463364"/>
          <a:ext cx="74295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18548</xdr:rowOff>
    </xdr:from>
    <xdr:to>
      <xdr:col>46</xdr:col>
      <xdr:colOff>38100</xdr:colOff>
      <xdr:row>105</xdr:row>
      <xdr:rowOff>120148</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7842250" y="174492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52022</xdr:rowOff>
    </xdr:from>
    <xdr:to>
      <xdr:col>50</xdr:col>
      <xdr:colOff>114300</xdr:colOff>
      <xdr:row>105</xdr:row>
      <xdr:rowOff>69348</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7886700" y="17482772"/>
          <a:ext cx="800100" cy="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34722</xdr:rowOff>
    </xdr:from>
    <xdr:to>
      <xdr:col>41</xdr:col>
      <xdr:colOff>101600</xdr:colOff>
      <xdr:row>105</xdr:row>
      <xdr:rowOff>136322</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7029450" y="174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69348</xdr:rowOff>
    </xdr:from>
    <xdr:to>
      <xdr:col>45</xdr:col>
      <xdr:colOff>177800</xdr:colOff>
      <xdr:row>105</xdr:row>
      <xdr:rowOff>85522</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flipV="1">
          <a:off x="7080250" y="17500098"/>
          <a:ext cx="80645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103289</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8399995" y="1787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92282</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7612595" y="1786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49035</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6818845" y="1782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68" name="n_4ave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6006045" y="1753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119349</xdr:rowOff>
    </xdr:from>
    <xdr:ext cx="690189" cy="259045"/>
    <xdr:sp macro="" textlink="">
      <xdr:nvSpPr>
        <xdr:cNvPr id="469" name="n_1mainValue【港湾・漁港】&#10;一人当たり有形固定資産（償却資産）額">
          <a:extLst>
            <a:ext uri="{FF2B5EF4-FFF2-40B4-BE49-F238E27FC236}">
              <a16:creationId xmlns:a16="http://schemas.microsoft.com/office/drawing/2014/main" id="{00000000-0008-0000-0100-0000D5010000}"/>
            </a:ext>
          </a:extLst>
        </xdr:cNvPr>
        <xdr:cNvSpPr txBox="1"/>
      </xdr:nvSpPr>
      <xdr:spPr>
        <a:xfrm>
          <a:off x="8367105" y="172071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136675</xdr:rowOff>
    </xdr:from>
    <xdr:ext cx="690189" cy="259045"/>
    <xdr:sp macro="" textlink="">
      <xdr:nvSpPr>
        <xdr:cNvPr id="470" name="n_2mainValue【港湾・漁港】&#10;一人当たり有形固定資産（償却資産）額">
          <a:extLst>
            <a:ext uri="{FF2B5EF4-FFF2-40B4-BE49-F238E27FC236}">
              <a16:creationId xmlns:a16="http://schemas.microsoft.com/office/drawing/2014/main" id="{00000000-0008-0000-0100-0000D6010000}"/>
            </a:ext>
          </a:extLst>
        </xdr:cNvPr>
        <xdr:cNvSpPr txBox="1"/>
      </xdr:nvSpPr>
      <xdr:spPr>
        <a:xfrm>
          <a:off x="7567005" y="17224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152849</xdr:rowOff>
    </xdr:from>
    <xdr:ext cx="690189" cy="259045"/>
    <xdr:sp macro="" textlink="">
      <xdr:nvSpPr>
        <xdr:cNvPr id="471" name="n_3mainValue【港湾・漁港】&#10;一人当たり有形固定資産（償却資産）額">
          <a:extLst>
            <a:ext uri="{FF2B5EF4-FFF2-40B4-BE49-F238E27FC236}">
              <a16:creationId xmlns:a16="http://schemas.microsoft.com/office/drawing/2014/main" id="{00000000-0008-0000-0100-0000D7010000}"/>
            </a:ext>
          </a:extLst>
        </xdr:cNvPr>
        <xdr:cNvSpPr txBox="1"/>
      </xdr:nvSpPr>
      <xdr:spPr>
        <a:xfrm>
          <a:off x="6773255" y="17240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00000000-0008-0000-0100-0000FF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4699614" y="9079865"/>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00000000-0008-0000-0100-000001020000}"/>
            </a:ext>
          </a:extLst>
        </xdr:cNvPr>
        <xdr:cNvSpPr txBox="1"/>
      </xdr:nvSpPr>
      <xdr:spPr>
        <a:xfrm>
          <a:off x="1473835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00000000-0008-0000-0100-000003020000}"/>
            </a:ext>
          </a:extLst>
        </xdr:cNvPr>
        <xdr:cNvSpPr txBox="1"/>
      </xdr:nvSpPr>
      <xdr:spPr>
        <a:xfrm>
          <a:off x="14738350" y="886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4611350" y="9079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00000000-0008-0000-0100-000005020000}"/>
            </a:ext>
          </a:extLst>
        </xdr:cNvPr>
        <xdr:cNvSpPr txBox="1"/>
      </xdr:nvSpPr>
      <xdr:spPr>
        <a:xfrm>
          <a:off x="14738350" y="9876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649450" y="9898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093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299950" y="98888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148715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73025</xdr:rowOff>
    </xdr:from>
    <xdr:to>
      <xdr:col>85</xdr:col>
      <xdr:colOff>177800</xdr:colOff>
      <xdr:row>60</xdr:row>
      <xdr:rowOff>3175</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649450" y="982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95902</xdr:rowOff>
    </xdr:from>
    <xdr:ext cx="405111" cy="259045"/>
    <xdr:sp macro="" textlink="">
      <xdr:nvSpPr>
        <xdr:cNvPr id="529" name="【学校施設】&#10;有形固定資産減価償却率該当値テキスト">
          <a:extLst>
            <a:ext uri="{FF2B5EF4-FFF2-40B4-BE49-F238E27FC236}">
              <a16:creationId xmlns:a16="http://schemas.microsoft.com/office/drawing/2014/main" id="{00000000-0008-0000-0100-000011020000}"/>
            </a:ext>
          </a:extLst>
        </xdr:cNvPr>
        <xdr:cNvSpPr txBox="1"/>
      </xdr:nvSpPr>
      <xdr:spPr>
        <a:xfrm>
          <a:off x="1473835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88745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123825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938250" y="9823450"/>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093700" y="972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144500" y="977392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299950" y="96970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165735</xdr:rowOff>
    </xdr:from>
    <xdr:to>
      <xdr:col>76</xdr:col>
      <xdr:colOff>114300</xdr:colOff>
      <xdr:row>59</xdr:row>
      <xdr:rowOff>26670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344400" y="9747885"/>
          <a:ext cx="8001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36" name="n_1aveValue【学校施設】&#10;有形固定資産減価償却率">
          <a:extLst>
            <a:ext uri="{FF2B5EF4-FFF2-40B4-BE49-F238E27FC236}">
              <a16:creationId xmlns:a16="http://schemas.microsoft.com/office/drawing/2014/main" id="{00000000-0008-0000-0100-000018020000}"/>
            </a:ext>
          </a:extLst>
        </xdr:cNvPr>
        <xdr:cNvSpPr txBox="1"/>
      </xdr:nvSpPr>
      <xdr:spPr>
        <a:xfrm>
          <a:off x="1374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37" name="n_2aveValue【学校施設】&#10;有形固定資産減価償却率">
          <a:extLst>
            <a:ext uri="{FF2B5EF4-FFF2-40B4-BE49-F238E27FC236}">
              <a16:creationId xmlns:a16="http://schemas.microsoft.com/office/drawing/2014/main" id="{00000000-0008-0000-0100-000019020000}"/>
            </a:ext>
          </a:extLst>
        </xdr:cNvPr>
        <xdr:cNvSpPr txBox="1"/>
      </xdr:nvSpPr>
      <xdr:spPr>
        <a:xfrm>
          <a:off x="1296099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38" name="n_3aveValue【学校施設】&#10;有形固定資産減価償却率">
          <a:extLst>
            <a:ext uri="{FF2B5EF4-FFF2-40B4-BE49-F238E27FC236}">
              <a16:creationId xmlns:a16="http://schemas.microsoft.com/office/drawing/2014/main" id="{00000000-0008-0000-0100-00001A020000}"/>
            </a:ext>
          </a:extLst>
        </xdr:cNvPr>
        <xdr:cNvSpPr txBox="1"/>
      </xdr:nvSpPr>
      <xdr:spPr>
        <a:xfrm>
          <a:off x="121672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39" name="n_4aveValue【学校施設】&#10;有形固定資産減価償却率">
          <a:extLst>
            <a:ext uri="{FF2B5EF4-FFF2-40B4-BE49-F238E27FC236}">
              <a16:creationId xmlns:a16="http://schemas.microsoft.com/office/drawing/2014/main" id="{00000000-0008-0000-0100-00001B020000}"/>
            </a:ext>
          </a:extLst>
        </xdr:cNvPr>
        <xdr:cNvSpPr txBox="1"/>
      </xdr:nvSpPr>
      <xdr:spPr>
        <a:xfrm>
          <a:off x="113544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540" name="n_1mainValue【学校施設】&#10;有形固定資産減価償却率">
          <a:extLst>
            <a:ext uri="{FF2B5EF4-FFF2-40B4-BE49-F238E27FC236}">
              <a16:creationId xmlns:a16="http://schemas.microsoft.com/office/drawing/2014/main" id="{00000000-0008-0000-0100-00001C020000}"/>
            </a:ext>
          </a:extLst>
        </xdr:cNvPr>
        <xdr:cNvSpPr txBox="1"/>
      </xdr:nvSpPr>
      <xdr:spPr>
        <a:xfrm>
          <a:off x="13742044"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541" name="n_2mainValue【学校施設】&#10;有形固定資産減価償却率">
          <a:extLst>
            <a:ext uri="{FF2B5EF4-FFF2-40B4-BE49-F238E27FC236}">
              <a16:creationId xmlns:a16="http://schemas.microsoft.com/office/drawing/2014/main" id="{00000000-0008-0000-0100-00001D020000}"/>
            </a:ext>
          </a:extLst>
        </xdr:cNvPr>
        <xdr:cNvSpPr txBox="1"/>
      </xdr:nvSpPr>
      <xdr:spPr>
        <a:xfrm>
          <a:off x="12960994"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42" name="n_3mainValue【学校施設】&#10;有形固定資産減価償却率">
          <a:extLst>
            <a:ext uri="{FF2B5EF4-FFF2-40B4-BE49-F238E27FC236}">
              <a16:creationId xmlns:a16="http://schemas.microsoft.com/office/drawing/2014/main" id="{00000000-0008-0000-0100-00001E020000}"/>
            </a:ext>
          </a:extLst>
        </xdr:cNvPr>
        <xdr:cNvSpPr txBox="1"/>
      </xdr:nvSpPr>
      <xdr:spPr>
        <a:xfrm>
          <a:off x="121672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a:extLst>
            <a:ext uri="{FF2B5EF4-FFF2-40B4-BE49-F238E27FC236}">
              <a16:creationId xmlns:a16="http://schemas.microsoft.com/office/drawing/2014/main" id="{00000000-0008-0000-0100-000038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9951064" y="9231847"/>
          <a:ext cx="0" cy="14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70" name="【学校施設】&#10;一人当たり面積最小値テキスト">
          <a:extLst>
            <a:ext uri="{FF2B5EF4-FFF2-40B4-BE49-F238E27FC236}">
              <a16:creationId xmlns:a16="http://schemas.microsoft.com/office/drawing/2014/main" id="{00000000-0008-0000-0100-00003A020000}"/>
            </a:ext>
          </a:extLst>
        </xdr:cNvPr>
        <xdr:cNvSpPr txBox="1"/>
      </xdr:nvSpPr>
      <xdr:spPr>
        <a:xfrm>
          <a:off x="19989800" y="1072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9881850" y="10722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72" name="【学校施設】&#10;一人当たり面積最大値テキスト">
          <a:extLst>
            <a:ext uri="{FF2B5EF4-FFF2-40B4-BE49-F238E27FC236}">
              <a16:creationId xmlns:a16="http://schemas.microsoft.com/office/drawing/2014/main" id="{00000000-0008-0000-0100-00003C020000}"/>
            </a:ext>
          </a:extLst>
        </xdr:cNvPr>
        <xdr:cNvSpPr txBox="1"/>
      </xdr:nvSpPr>
      <xdr:spPr>
        <a:xfrm>
          <a:off x="19989800" y="90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9881850" y="9231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574" name="【学校施設】&#10;一人当たり面積平均値テキスト">
          <a:extLst>
            <a:ext uri="{FF2B5EF4-FFF2-40B4-BE49-F238E27FC236}">
              <a16:creationId xmlns:a16="http://schemas.microsoft.com/office/drawing/2014/main" id="{00000000-0008-0000-0100-00003E020000}"/>
            </a:ext>
          </a:extLst>
        </xdr:cNvPr>
        <xdr:cNvSpPr txBox="1"/>
      </xdr:nvSpPr>
      <xdr:spPr>
        <a:xfrm>
          <a:off x="19989800" y="10185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900900" y="102069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157950" y="102317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345150" y="10230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7551400" y="1025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6757650" y="102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69052</xdr:rowOff>
    </xdr:from>
    <xdr:to>
      <xdr:col>116</xdr:col>
      <xdr:colOff>114300</xdr:colOff>
      <xdr:row>60</xdr:row>
      <xdr:rowOff>170652</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900900" y="9981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91929</xdr:rowOff>
    </xdr:from>
    <xdr:ext cx="469744" cy="259045"/>
    <xdr:sp macro="" textlink="">
      <xdr:nvSpPr>
        <xdr:cNvPr id="586" name="【学校施設】&#10;一人当たり面積該当値テキスト">
          <a:extLst>
            <a:ext uri="{FF2B5EF4-FFF2-40B4-BE49-F238E27FC236}">
              <a16:creationId xmlns:a16="http://schemas.microsoft.com/office/drawing/2014/main" id="{00000000-0008-0000-0100-00004A020000}"/>
            </a:ext>
          </a:extLst>
        </xdr:cNvPr>
        <xdr:cNvSpPr txBox="1"/>
      </xdr:nvSpPr>
      <xdr:spPr>
        <a:xfrm>
          <a:off x="19989800" y="98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157950" y="100124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119852</xdr:rowOff>
    </xdr:from>
    <xdr:to>
      <xdr:col>116</xdr:col>
      <xdr:colOff>63500</xdr:colOff>
      <xdr:row>60</xdr:row>
      <xdr:rowOff>150876</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202400" y="10032202"/>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122283</xdr:rowOff>
    </xdr:from>
    <xdr:to>
      <xdr:col>107</xdr:col>
      <xdr:colOff>101600</xdr:colOff>
      <xdr:row>61</xdr:row>
      <xdr:rowOff>52433</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345150" y="10034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150876</xdr:rowOff>
    </xdr:from>
    <xdr:to>
      <xdr:col>111</xdr:col>
      <xdr:colOff>177800</xdr:colOff>
      <xdr:row>61</xdr:row>
      <xdr:rowOff>1633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8395950" y="10063226"/>
          <a:ext cx="80645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143510</xdr:rowOff>
    </xdr:from>
    <xdr:to>
      <xdr:col>102</xdr:col>
      <xdr:colOff>165100</xdr:colOff>
      <xdr:row>61</xdr:row>
      <xdr:rowOff>73660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755140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1633</xdr:rowOff>
    </xdr:from>
    <xdr:to>
      <xdr:col>107</xdr:col>
      <xdr:colOff>50800</xdr:colOff>
      <xdr:row>61</xdr:row>
      <xdr:rowOff>22860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17602200" y="10079083"/>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593" name="n_1aveValue【学校施設】&#10;一人当たり面積">
          <a:extLst>
            <a:ext uri="{FF2B5EF4-FFF2-40B4-BE49-F238E27FC236}">
              <a16:creationId xmlns:a16="http://schemas.microsoft.com/office/drawing/2014/main" id="{00000000-0008-0000-0100-000051020000}"/>
            </a:ext>
          </a:extLst>
        </xdr:cNvPr>
        <xdr:cNvSpPr txBox="1"/>
      </xdr:nvSpPr>
      <xdr:spPr>
        <a:xfrm>
          <a:off x="18980227" y="10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594" name="n_2aveValue【学校施設】&#10;一人当たり面積">
          <a:extLst>
            <a:ext uri="{FF2B5EF4-FFF2-40B4-BE49-F238E27FC236}">
              <a16:creationId xmlns:a16="http://schemas.microsoft.com/office/drawing/2014/main" id="{00000000-0008-0000-0100-000052020000}"/>
            </a:ext>
          </a:extLst>
        </xdr:cNvPr>
        <xdr:cNvSpPr txBox="1"/>
      </xdr:nvSpPr>
      <xdr:spPr>
        <a:xfrm>
          <a:off x="18180127" y="103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595" name="n_3aveValue【学校施設】&#10;一人当たり面積">
          <a:extLst>
            <a:ext uri="{FF2B5EF4-FFF2-40B4-BE49-F238E27FC236}">
              <a16:creationId xmlns:a16="http://schemas.microsoft.com/office/drawing/2014/main" id="{00000000-0008-0000-0100-000053020000}"/>
            </a:ext>
          </a:extLst>
        </xdr:cNvPr>
        <xdr:cNvSpPr txBox="1"/>
      </xdr:nvSpPr>
      <xdr:spPr>
        <a:xfrm>
          <a:off x="17386377" y="1034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596" name="n_4aveValue【学校施設】&#10;一人当たり面積">
          <a:extLst>
            <a:ext uri="{FF2B5EF4-FFF2-40B4-BE49-F238E27FC236}">
              <a16:creationId xmlns:a16="http://schemas.microsoft.com/office/drawing/2014/main" id="{00000000-0008-0000-0100-000054020000}"/>
            </a:ext>
          </a:extLst>
        </xdr:cNvPr>
        <xdr:cNvSpPr txBox="1"/>
      </xdr:nvSpPr>
      <xdr:spPr>
        <a:xfrm>
          <a:off x="16592627" y="100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46753</xdr:rowOff>
    </xdr:from>
    <xdr:ext cx="469744" cy="259045"/>
    <xdr:sp macro="" textlink="">
      <xdr:nvSpPr>
        <xdr:cNvPr id="597" name="n_1mainValue【学校施設】&#10;一人当たり面積">
          <a:extLst>
            <a:ext uri="{FF2B5EF4-FFF2-40B4-BE49-F238E27FC236}">
              <a16:creationId xmlns:a16="http://schemas.microsoft.com/office/drawing/2014/main" id="{00000000-0008-0000-0100-000055020000}"/>
            </a:ext>
          </a:extLst>
        </xdr:cNvPr>
        <xdr:cNvSpPr txBox="1"/>
      </xdr:nvSpPr>
      <xdr:spPr>
        <a:xfrm>
          <a:off x="18980227" y="9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68960</xdr:rowOff>
    </xdr:from>
    <xdr:ext cx="469744" cy="259045"/>
    <xdr:sp macro="" textlink="">
      <xdr:nvSpPr>
        <xdr:cNvPr id="598" name="n_2mainValue【学校施設】&#10;一人当たり面積">
          <a:extLst>
            <a:ext uri="{FF2B5EF4-FFF2-40B4-BE49-F238E27FC236}">
              <a16:creationId xmlns:a16="http://schemas.microsoft.com/office/drawing/2014/main" id="{00000000-0008-0000-0100-000056020000}"/>
            </a:ext>
          </a:extLst>
        </xdr:cNvPr>
        <xdr:cNvSpPr txBox="1"/>
      </xdr:nvSpPr>
      <xdr:spPr>
        <a:xfrm>
          <a:off x="18180127" y="98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90187</xdr:rowOff>
    </xdr:from>
    <xdr:ext cx="469744" cy="259045"/>
    <xdr:sp macro="" textlink="">
      <xdr:nvSpPr>
        <xdr:cNvPr id="599" name="n_3mainValue【学校施設】&#10;一人当たり面積">
          <a:extLst>
            <a:ext uri="{FF2B5EF4-FFF2-40B4-BE49-F238E27FC236}">
              <a16:creationId xmlns:a16="http://schemas.microsoft.com/office/drawing/2014/main" id="{00000000-0008-0000-0100-000057020000}"/>
            </a:ext>
          </a:extLst>
        </xdr:cNvPr>
        <xdr:cNvSpPr txBox="1"/>
      </xdr:nvSpPr>
      <xdr:spPr>
        <a:xfrm>
          <a:off x="17386377" y="98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00000000-0008-0000-0100-000080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14699614" y="166366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2" name="【公民館】&#10;有形固定資産減価償却率最小値テキスト">
          <a:extLst>
            <a:ext uri="{FF2B5EF4-FFF2-40B4-BE49-F238E27FC236}">
              <a16:creationId xmlns:a16="http://schemas.microsoft.com/office/drawing/2014/main" id="{00000000-0008-0000-0100-000082020000}"/>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44" name="【公民館】&#10;有形固定資産減価償却率最大値テキスト">
          <a:extLst>
            <a:ext uri="{FF2B5EF4-FFF2-40B4-BE49-F238E27FC236}">
              <a16:creationId xmlns:a16="http://schemas.microsoft.com/office/drawing/2014/main" id="{00000000-0008-0000-0100-000084020000}"/>
            </a:ext>
          </a:extLst>
        </xdr:cNvPr>
        <xdr:cNvSpPr txBox="1"/>
      </xdr:nvSpPr>
      <xdr:spPr>
        <a:xfrm>
          <a:off x="14738350" y="16411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4611350" y="16636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646" name="【公民館】&#10;有形固定資産減価償却率平均値テキスト">
          <a:extLst>
            <a:ext uri="{FF2B5EF4-FFF2-40B4-BE49-F238E27FC236}">
              <a16:creationId xmlns:a16="http://schemas.microsoft.com/office/drawing/2014/main" id="{00000000-0008-0000-0100-000086020000}"/>
            </a:ext>
          </a:extLst>
        </xdr:cNvPr>
        <xdr:cNvSpPr txBox="1"/>
      </xdr:nvSpPr>
      <xdr:spPr>
        <a:xfrm>
          <a:off x="1473835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649450" y="176210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388745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3093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2299950" y="176635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148715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4649450" y="175949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15620</xdr:rowOff>
    </xdr:from>
    <xdr:ext cx="405111" cy="259045"/>
    <xdr:sp macro="" textlink="">
      <xdr:nvSpPr>
        <xdr:cNvPr id="658" name="【公民館】&#10;有形固定資産減価償却率該当値テキスト">
          <a:extLst>
            <a:ext uri="{FF2B5EF4-FFF2-40B4-BE49-F238E27FC236}">
              <a16:creationId xmlns:a16="http://schemas.microsoft.com/office/drawing/2014/main" id="{00000000-0008-0000-0100-000092020000}"/>
            </a:ext>
          </a:extLst>
        </xdr:cNvPr>
        <xdr:cNvSpPr txBox="1"/>
      </xdr:nvSpPr>
      <xdr:spPr>
        <a:xfrm>
          <a:off x="1473835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388745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xdr:rowOff>
    </xdr:from>
    <xdr:to>
      <xdr:col>85</xdr:col>
      <xdr:colOff>127000</xdr:colOff>
      <xdr:row>106</xdr:row>
      <xdr:rowOff>43543</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3938250" y="17611452"/>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3093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9252</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3144500" y="17580429"/>
          <a:ext cx="7937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2299950" y="174920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149679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344400" y="17542873"/>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665" name="n_1aveValue【公民館】&#10;有形固定資産減価償却率">
          <a:extLst>
            <a:ext uri="{FF2B5EF4-FFF2-40B4-BE49-F238E27FC236}">
              <a16:creationId xmlns:a16="http://schemas.microsoft.com/office/drawing/2014/main" id="{00000000-0008-0000-0100-000099020000}"/>
            </a:ext>
          </a:extLst>
        </xdr:cNvPr>
        <xdr:cNvSpPr txBox="1"/>
      </xdr:nvSpPr>
      <xdr:spPr>
        <a:xfrm>
          <a:off x="13742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666" name="n_2aveValue【公民館】&#10;有形固定資産減価償却率">
          <a:extLst>
            <a:ext uri="{FF2B5EF4-FFF2-40B4-BE49-F238E27FC236}">
              <a16:creationId xmlns:a16="http://schemas.microsoft.com/office/drawing/2014/main" id="{00000000-0008-0000-0100-00009A020000}"/>
            </a:ext>
          </a:extLst>
        </xdr:cNvPr>
        <xdr:cNvSpPr txBox="1"/>
      </xdr:nvSpPr>
      <xdr:spPr>
        <a:xfrm>
          <a:off x="1296099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67" name="n_3aveValue【公民館】&#10;有形固定資産減価償却率">
          <a:extLst>
            <a:ext uri="{FF2B5EF4-FFF2-40B4-BE49-F238E27FC236}">
              <a16:creationId xmlns:a16="http://schemas.microsoft.com/office/drawing/2014/main" id="{00000000-0008-0000-0100-00009B020000}"/>
            </a:ext>
          </a:extLst>
        </xdr:cNvPr>
        <xdr:cNvSpPr txBox="1"/>
      </xdr:nvSpPr>
      <xdr:spPr>
        <a:xfrm>
          <a:off x="121672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68" name="n_4aveValue【公民館】&#10;有形固定資産減価償却率">
          <a:extLst>
            <a:ext uri="{FF2B5EF4-FFF2-40B4-BE49-F238E27FC236}">
              <a16:creationId xmlns:a16="http://schemas.microsoft.com/office/drawing/2014/main" id="{00000000-0008-0000-0100-00009C020000}"/>
            </a:ext>
          </a:extLst>
        </xdr:cNvPr>
        <xdr:cNvSpPr txBox="1"/>
      </xdr:nvSpPr>
      <xdr:spPr>
        <a:xfrm>
          <a:off x="113544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76579</xdr:rowOff>
    </xdr:from>
    <xdr:ext cx="405111" cy="259045"/>
    <xdr:sp macro="" textlink="">
      <xdr:nvSpPr>
        <xdr:cNvPr id="669" name="n_1mainValue【公民館】&#10;有形固定資産減価償却率">
          <a:extLst>
            <a:ext uri="{FF2B5EF4-FFF2-40B4-BE49-F238E27FC236}">
              <a16:creationId xmlns:a16="http://schemas.microsoft.com/office/drawing/2014/main" id="{00000000-0008-0000-0100-00009D020000}"/>
            </a:ext>
          </a:extLst>
        </xdr:cNvPr>
        <xdr:cNvSpPr txBox="1"/>
      </xdr:nvSpPr>
      <xdr:spPr>
        <a:xfrm>
          <a:off x="13742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45556</xdr:rowOff>
    </xdr:from>
    <xdr:ext cx="405111" cy="259045"/>
    <xdr:sp macro="" textlink="">
      <xdr:nvSpPr>
        <xdr:cNvPr id="670" name="n_2mainValue【公民館】&#10;有形固定資産減価償却率">
          <a:extLst>
            <a:ext uri="{FF2B5EF4-FFF2-40B4-BE49-F238E27FC236}">
              <a16:creationId xmlns:a16="http://schemas.microsoft.com/office/drawing/2014/main" id="{00000000-0008-0000-0100-00009E020000}"/>
            </a:ext>
          </a:extLst>
        </xdr:cNvPr>
        <xdr:cNvSpPr txBox="1"/>
      </xdr:nvSpPr>
      <xdr:spPr>
        <a:xfrm>
          <a:off x="1296099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8000</xdr:rowOff>
    </xdr:from>
    <xdr:ext cx="405111" cy="259045"/>
    <xdr:sp macro="" textlink="">
      <xdr:nvSpPr>
        <xdr:cNvPr id="671" name="n_3mainValue【公民館】&#10;有形固定資産減価償却率">
          <a:extLst>
            <a:ext uri="{FF2B5EF4-FFF2-40B4-BE49-F238E27FC236}">
              <a16:creationId xmlns:a16="http://schemas.microsoft.com/office/drawing/2014/main" id="{00000000-0008-0000-0100-00009F020000}"/>
            </a:ext>
          </a:extLst>
        </xdr:cNvPr>
        <xdr:cNvSpPr txBox="1"/>
      </xdr:nvSpPr>
      <xdr:spPr>
        <a:xfrm>
          <a:off x="121672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a:extLst>
            <a:ext uri="{FF2B5EF4-FFF2-40B4-BE49-F238E27FC236}">
              <a16:creationId xmlns:a16="http://schemas.microsoft.com/office/drawing/2014/main" id="{00000000-0008-0000-0100-0000B8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flipV="1">
          <a:off x="19951064" y="166888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698" name="【公民館】&#10;一人当たり面積最小値テキスト">
          <a:extLst>
            <a:ext uri="{FF2B5EF4-FFF2-40B4-BE49-F238E27FC236}">
              <a16:creationId xmlns:a16="http://schemas.microsoft.com/office/drawing/2014/main" id="{00000000-0008-0000-0100-0000BA020000}"/>
            </a:ext>
          </a:extLst>
        </xdr:cNvPr>
        <xdr:cNvSpPr txBox="1"/>
      </xdr:nvSpPr>
      <xdr:spPr>
        <a:xfrm>
          <a:off x="19989800" y="1813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9881850" y="1813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00" name="【公民館】&#10;一人当たり面積最大値テキスト">
          <a:extLst>
            <a:ext uri="{FF2B5EF4-FFF2-40B4-BE49-F238E27FC236}">
              <a16:creationId xmlns:a16="http://schemas.microsoft.com/office/drawing/2014/main" id="{00000000-0008-0000-0100-0000BC020000}"/>
            </a:ext>
          </a:extLst>
        </xdr:cNvPr>
        <xdr:cNvSpPr txBox="1"/>
      </xdr:nvSpPr>
      <xdr:spPr>
        <a:xfrm>
          <a:off x="19989800" y="164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9881850" y="16688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702" name="【公民館】&#10;一人当たり面積平均値テキスト">
          <a:extLst>
            <a:ext uri="{FF2B5EF4-FFF2-40B4-BE49-F238E27FC236}">
              <a16:creationId xmlns:a16="http://schemas.microsoft.com/office/drawing/2014/main" id="{00000000-0008-0000-0100-0000BE020000}"/>
            </a:ext>
          </a:extLst>
        </xdr:cNvPr>
        <xdr:cNvSpPr txBox="1"/>
      </xdr:nvSpPr>
      <xdr:spPr>
        <a:xfrm>
          <a:off x="19989800" y="1766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99009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19157950" y="17678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8345150" y="1767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7551400" y="1767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6757650" y="17674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99423</xdr:rowOff>
    </xdr:from>
    <xdr:to>
      <xdr:col>116</xdr:col>
      <xdr:colOff>114300</xdr:colOff>
      <xdr:row>105</xdr:row>
      <xdr:rowOff>29573</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9900900" y="173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122300</xdr:rowOff>
    </xdr:from>
    <xdr:ext cx="469744" cy="259045"/>
    <xdr:sp macro="" textlink="">
      <xdr:nvSpPr>
        <xdr:cNvPr id="714" name="【公民館】&#10;一人当たり面積該当値テキスト">
          <a:extLst>
            <a:ext uri="{FF2B5EF4-FFF2-40B4-BE49-F238E27FC236}">
              <a16:creationId xmlns:a16="http://schemas.microsoft.com/office/drawing/2014/main" id="{00000000-0008-0000-0100-0000CA020000}"/>
            </a:ext>
          </a:extLst>
        </xdr:cNvPr>
        <xdr:cNvSpPr txBox="1"/>
      </xdr:nvSpPr>
      <xdr:spPr>
        <a:xfrm>
          <a:off x="19989800" y="1721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122282</xdr:rowOff>
    </xdr:from>
    <xdr:to>
      <xdr:col>112</xdr:col>
      <xdr:colOff>38100</xdr:colOff>
      <xdr:row>105</xdr:row>
      <xdr:rowOff>52432</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9157950" y="173815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150223</xdr:rowOff>
    </xdr:from>
    <xdr:to>
      <xdr:col>116</xdr:col>
      <xdr:colOff>63500</xdr:colOff>
      <xdr:row>105</xdr:row>
      <xdr:rowOff>1632</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9202400" y="17409523"/>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37919</xdr:rowOff>
    </xdr:from>
    <xdr:to>
      <xdr:col>107</xdr:col>
      <xdr:colOff>101600</xdr:colOff>
      <xdr:row>103</xdr:row>
      <xdr:rowOff>139519</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8345150" y="17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88719</xdr:rowOff>
    </xdr:from>
    <xdr:to>
      <xdr:col>111</xdr:col>
      <xdr:colOff>177800</xdr:colOff>
      <xdr:row>105</xdr:row>
      <xdr:rowOff>1632</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395950" y="17176569"/>
          <a:ext cx="806450" cy="2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153851</xdr:rowOff>
    </xdr:from>
    <xdr:to>
      <xdr:col>102</xdr:col>
      <xdr:colOff>165100</xdr:colOff>
      <xdr:row>105</xdr:row>
      <xdr:rowOff>84001</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7551400" y="174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88719</xdr:rowOff>
    </xdr:from>
    <xdr:to>
      <xdr:col>107</xdr:col>
      <xdr:colOff>50800</xdr:colOff>
      <xdr:row>105</xdr:row>
      <xdr:rowOff>33201</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7602200" y="17176569"/>
          <a:ext cx="79375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721" name="n_1aveValue【公民館】&#10;一人当たり面積">
          <a:extLst>
            <a:ext uri="{FF2B5EF4-FFF2-40B4-BE49-F238E27FC236}">
              <a16:creationId xmlns:a16="http://schemas.microsoft.com/office/drawing/2014/main" id="{00000000-0008-0000-0100-0000D1020000}"/>
            </a:ext>
          </a:extLst>
        </xdr:cNvPr>
        <xdr:cNvSpPr txBox="1"/>
      </xdr:nvSpPr>
      <xdr:spPr>
        <a:xfrm>
          <a:off x="18980227" y="177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722" name="n_2aveValue【公民館】&#10;一人当たり面積">
          <a:extLst>
            <a:ext uri="{FF2B5EF4-FFF2-40B4-BE49-F238E27FC236}">
              <a16:creationId xmlns:a16="http://schemas.microsoft.com/office/drawing/2014/main" id="{00000000-0008-0000-0100-0000D2020000}"/>
            </a:ext>
          </a:extLst>
        </xdr:cNvPr>
        <xdr:cNvSpPr txBox="1"/>
      </xdr:nvSpPr>
      <xdr:spPr>
        <a:xfrm>
          <a:off x="18180127" y="1776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723" name="n_3aveValue【公民館】&#10;一人当たり面積">
          <a:extLst>
            <a:ext uri="{FF2B5EF4-FFF2-40B4-BE49-F238E27FC236}">
              <a16:creationId xmlns:a16="http://schemas.microsoft.com/office/drawing/2014/main" id="{00000000-0008-0000-0100-0000D3020000}"/>
            </a:ext>
          </a:extLst>
        </xdr:cNvPr>
        <xdr:cNvSpPr txBox="1"/>
      </xdr:nvSpPr>
      <xdr:spPr>
        <a:xfrm>
          <a:off x="17386377" y="177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24" name="n_4aveValue【公民館】&#10;一人当たり面積">
          <a:extLst>
            <a:ext uri="{FF2B5EF4-FFF2-40B4-BE49-F238E27FC236}">
              <a16:creationId xmlns:a16="http://schemas.microsoft.com/office/drawing/2014/main" id="{00000000-0008-0000-0100-0000D4020000}"/>
            </a:ext>
          </a:extLst>
        </xdr:cNvPr>
        <xdr:cNvSpPr txBox="1"/>
      </xdr:nvSpPr>
      <xdr:spPr>
        <a:xfrm>
          <a:off x="16592627" y="174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68959</xdr:rowOff>
    </xdr:from>
    <xdr:ext cx="469744" cy="259045"/>
    <xdr:sp macro="" textlink="">
      <xdr:nvSpPr>
        <xdr:cNvPr id="725" name="n_1mainValue【公民館】&#10;一人当たり面積">
          <a:extLst>
            <a:ext uri="{FF2B5EF4-FFF2-40B4-BE49-F238E27FC236}">
              <a16:creationId xmlns:a16="http://schemas.microsoft.com/office/drawing/2014/main" id="{00000000-0008-0000-0100-0000D5020000}"/>
            </a:ext>
          </a:extLst>
        </xdr:cNvPr>
        <xdr:cNvSpPr txBox="1"/>
      </xdr:nvSpPr>
      <xdr:spPr>
        <a:xfrm>
          <a:off x="18980227" y="1715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156046</xdr:rowOff>
    </xdr:from>
    <xdr:ext cx="469744" cy="259045"/>
    <xdr:sp macro="" textlink="">
      <xdr:nvSpPr>
        <xdr:cNvPr id="726" name="n_2mainValue【公民館】&#10;一人当たり面積">
          <a:extLst>
            <a:ext uri="{FF2B5EF4-FFF2-40B4-BE49-F238E27FC236}">
              <a16:creationId xmlns:a16="http://schemas.microsoft.com/office/drawing/2014/main" id="{00000000-0008-0000-0100-0000D6020000}"/>
            </a:ext>
          </a:extLst>
        </xdr:cNvPr>
        <xdr:cNvSpPr txBox="1"/>
      </xdr:nvSpPr>
      <xdr:spPr>
        <a:xfrm>
          <a:off x="18180127" y="16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100528</xdr:rowOff>
    </xdr:from>
    <xdr:ext cx="469744" cy="259045"/>
    <xdr:sp macro="" textlink="">
      <xdr:nvSpPr>
        <xdr:cNvPr id="727" name="n_3mainValue【公民館】&#10;一人当たり面積">
          <a:extLst>
            <a:ext uri="{FF2B5EF4-FFF2-40B4-BE49-F238E27FC236}">
              <a16:creationId xmlns:a16="http://schemas.microsoft.com/office/drawing/2014/main" id="{00000000-0008-0000-0100-0000D7020000}"/>
            </a:ext>
          </a:extLst>
        </xdr:cNvPr>
        <xdr:cNvSpPr txBox="1"/>
      </xdr:nvSpPr>
      <xdr:spPr>
        <a:xfrm>
          <a:off x="17386377" y="1718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各指標とも類似団体内平均値と近似値となっている。現時点での減価償却率は高い数値ではないものの、比較的早いペースで比率は上昇しており、半数を超える資産が耐用年数を迎えている。今後、維持補修費に係る経費の増加が想定されるため、公共施設等総合管理計画に基づき公共施設の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また、インフラ資産の中でも本町は漁港などの資産の保有量が多く、他団体と比較して一人当たりの有形固定資産（償却資産）額が高い数値となっている。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177665" y="9086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216400" y="887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108450" y="908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216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12750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384550" y="9981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7780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984250" y="9898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127500" y="984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2164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384550" y="9806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144780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429000" y="985774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571750" y="9846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150495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622550" y="985774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778000" y="9814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150495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828800" y="9865360"/>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2391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439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64529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8515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6367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2391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439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64529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9429115" y="9418955"/>
          <a:ext cx="0" cy="1226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946785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359900" y="1064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9467850" y="920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359900" y="9418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9467850" y="10366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398000" y="103875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36000" y="10401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42250" y="10373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0294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235700" y="103254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136271</xdr:rowOff>
    </xdr:from>
    <xdr:to>
      <xdr:col>55</xdr:col>
      <xdr:colOff>50800</xdr:colOff>
      <xdr:row>63</xdr:row>
      <xdr:rowOff>66421</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398000" y="103788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159148</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9467850" y="1023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36000" y="10386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15621</xdr:rowOff>
    </xdr:from>
    <xdr:to>
      <xdr:col>55</xdr:col>
      <xdr:colOff>0</xdr:colOff>
      <xdr:row>63</xdr:row>
      <xdr:rowOff>22860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8686800" y="10423271"/>
          <a:ext cx="7429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148463</xdr:rowOff>
    </xdr:from>
    <xdr:to>
      <xdr:col>46</xdr:col>
      <xdr:colOff>38100</xdr:colOff>
      <xdr:row>63</xdr:row>
      <xdr:rowOff>78613</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7842250" y="103910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27813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7886700" y="10430510"/>
          <a:ext cx="8001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18923</xdr:rowOff>
    </xdr:from>
    <xdr:to>
      <xdr:col>41</xdr:col>
      <xdr:colOff>101600</xdr:colOff>
      <xdr:row>63</xdr:row>
      <xdr:rowOff>120523</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029450" y="104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27813</xdr:rowOff>
    </xdr:from>
    <xdr:to>
      <xdr:col>45</xdr:col>
      <xdr:colOff>177800</xdr:colOff>
      <xdr:row>63</xdr:row>
      <xdr:rowOff>69723</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080250" y="10435463"/>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1" name="n_1aveValue【体育館・プール】&#10;一人当たり面積">
          <a:extLst>
            <a:ext uri="{FF2B5EF4-FFF2-40B4-BE49-F238E27FC236}">
              <a16:creationId xmlns:a16="http://schemas.microsoft.com/office/drawing/2014/main" id="{00000000-0008-0000-0200-000097000000}"/>
            </a:ext>
          </a:extLst>
        </xdr:cNvPr>
        <xdr:cNvSpPr txBox="1"/>
      </xdr:nvSpPr>
      <xdr:spPr>
        <a:xfrm>
          <a:off x="845827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2" name="n_2aveValue【体育館・プール】&#10;一人当たり面積">
          <a:extLst>
            <a:ext uri="{FF2B5EF4-FFF2-40B4-BE49-F238E27FC236}">
              <a16:creationId xmlns:a16="http://schemas.microsoft.com/office/drawing/2014/main" id="{00000000-0008-0000-0200-000098000000}"/>
            </a:ext>
          </a:extLst>
        </xdr:cNvPr>
        <xdr:cNvSpPr txBox="1"/>
      </xdr:nvSpPr>
      <xdr:spPr>
        <a:xfrm>
          <a:off x="7677227" y="101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3" name="n_3aveValue【体育館・プール】&#10;一人当たり面積">
          <a:extLst>
            <a:ext uri="{FF2B5EF4-FFF2-40B4-BE49-F238E27FC236}">
              <a16:creationId xmlns:a16="http://schemas.microsoft.com/office/drawing/2014/main" id="{00000000-0008-0000-0200-000099000000}"/>
            </a:ext>
          </a:extLst>
        </xdr:cNvPr>
        <xdr:cNvSpPr txBox="1"/>
      </xdr:nvSpPr>
      <xdr:spPr>
        <a:xfrm>
          <a:off x="68644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4" name="n_4aveValue【体育館・プール】&#10;一人当たり面積">
          <a:extLst>
            <a:ext uri="{FF2B5EF4-FFF2-40B4-BE49-F238E27FC236}">
              <a16:creationId xmlns:a16="http://schemas.microsoft.com/office/drawing/2014/main" id="{00000000-0008-0000-0200-00009A000000}"/>
            </a:ext>
          </a:extLst>
        </xdr:cNvPr>
        <xdr:cNvSpPr txBox="1"/>
      </xdr:nvSpPr>
      <xdr:spPr>
        <a:xfrm>
          <a:off x="6070677" y="101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90187</xdr:rowOff>
    </xdr:from>
    <xdr:ext cx="469744" cy="259045"/>
    <xdr:sp macro="" textlink="">
      <xdr:nvSpPr>
        <xdr:cNvPr id="155" name="n_1mainValue【体育館・プール】&#10;一人当たり面積">
          <a:extLst>
            <a:ext uri="{FF2B5EF4-FFF2-40B4-BE49-F238E27FC236}">
              <a16:creationId xmlns:a16="http://schemas.microsoft.com/office/drawing/2014/main" id="{00000000-0008-0000-0200-00009B000000}"/>
            </a:ext>
          </a:extLst>
        </xdr:cNvPr>
        <xdr:cNvSpPr txBox="1"/>
      </xdr:nvSpPr>
      <xdr:spPr>
        <a:xfrm>
          <a:off x="845827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69740</xdr:rowOff>
    </xdr:from>
    <xdr:ext cx="469744" cy="259045"/>
    <xdr:sp macro="" textlink="">
      <xdr:nvSpPr>
        <xdr:cNvPr id="156" name="n_2mainValue【体育館・プール】&#10;一人当たり面積">
          <a:extLst>
            <a:ext uri="{FF2B5EF4-FFF2-40B4-BE49-F238E27FC236}">
              <a16:creationId xmlns:a16="http://schemas.microsoft.com/office/drawing/2014/main" id="{00000000-0008-0000-0200-00009C000000}"/>
            </a:ext>
          </a:extLst>
        </xdr:cNvPr>
        <xdr:cNvSpPr txBox="1"/>
      </xdr:nvSpPr>
      <xdr:spPr>
        <a:xfrm>
          <a:off x="76772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111650</xdr:rowOff>
    </xdr:from>
    <xdr:ext cx="469744" cy="259045"/>
    <xdr:sp macro="" textlink="">
      <xdr:nvSpPr>
        <xdr:cNvPr id="157" name="n_3mainValue【体育館・プール】&#10;一人当たり面積">
          <a:extLst>
            <a:ext uri="{FF2B5EF4-FFF2-40B4-BE49-F238E27FC236}">
              <a16:creationId xmlns:a16="http://schemas.microsoft.com/office/drawing/2014/main" id="{00000000-0008-0000-0200-00009D000000}"/>
            </a:ext>
          </a:extLst>
        </xdr:cNvPr>
        <xdr:cNvSpPr txBox="1"/>
      </xdr:nvSpPr>
      <xdr:spPr>
        <a:xfrm>
          <a:off x="6864427" y="105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00000000-0008-0000-0200-0000B6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4177665" y="129336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00000000-0008-0000-0200-0000B8000000}"/>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86" name="【福祉施設】&#10;有形固定資産減価償却率最大値テキスト">
          <a:extLst>
            <a:ext uri="{FF2B5EF4-FFF2-40B4-BE49-F238E27FC236}">
              <a16:creationId xmlns:a16="http://schemas.microsoft.com/office/drawing/2014/main" id="{00000000-0008-0000-0200-0000BA000000}"/>
            </a:ext>
          </a:extLst>
        </xdr:cNvPr>
        <xdr:cNvSpPr txBox="1"/>
      </xdr:nvSpPr>
      <xdr:spPr>
        <a:xfrm>
          <a:off x="4216400" y="12721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00000000-0008-0000-0200-0000BC000000}"/>
            </a:ext>
          </a:extLst>
        </xdr:cNvPr>
        <xdr:cNvSpPr txBox="1"/>
      </xdr:nvSpPr>
      <xdr:spPr>
        <a:xfrm>
          <a:off x="4216400" y="13644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4127500" y="137867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3384550" y="137475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25717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1778000" y="137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984250" y="137818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4127500" y="13946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00000000-0008-0000-0200-0000C8000000}"/>
            </a:ext>
          </a:extLst>
        </xdr:cNvPr>
        <xdr:cNvSpPr txBox="1"/>
      </xdr:nvSpPr>
      <xdr:spPr>
        <a:xfrm>
          <a:off x="42164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28121</xdr:rowOff>
    </xdr:from>
    <xdr:to>
      <xdr:col>20</xdr:col>
      <xdr:colOff>38100</xdr:colOff>
      <xdr:row>84</xdr:row>
      <xdr:rowOff>129721</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3384550" y="139028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78921</xdr:rowOff>
    </xdr:from>
    <xdr:to>
      <xdr:col>24</xdr:col>
      <xdr:colOff>63500</xdr:colOff>
      <xdr:row>84</xdr:row>
      <xdr:rowOff>123008</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3429000" y="13953671"/>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155484</xdr:rowOff>
    </xdr:from>
    <xdr:to>
      <xdr:col>15</xdr:col>
      <xdr:colOff>101600</xdr:colOff>
      <xdr:row>84</xdr:row>
      <xdr:rowOff>85634</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2571750" y="13865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34834</xdr:rowOff>
    </xdr:from>
    <xdr:to>
      <xdr:col>19</xdr:col>
      <xdr:colOff>177800</xdr:colOff>
      <xdr:row>84</xdr:row>
      <xdr:rowOff>78921</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2622550" y="13909584"/>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17780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34834</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828800" y="13873480"/>
          <a:ext cx="7937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07" name="n_1aveValue【福祉施設】&#10;有形固定資産減価償却率">
          <a:extLst>
            <a:ext uri="{FF2B5EF4-FFF2-40B4-BE49-F238E27FC236}">
              <a16:creationId xmlns:a16="http://schemas.microsoft.com/office/drawing/2014/main" id="{00000000-0008-0000-0200-0000CF000000}"/>
            </a:ext>
          </a:extLst>
        </xdr:cNvPr>
        <xdr:cNvSpPr txBox="1"/>
      </xdr:nvSpPr>
      <xdr:spPr>
        <a:xfrm>
          <a:off x="3239144" y="1353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08" name="n_2aveValue【福祉施設】&#10;有形固定資産減価償却率">
          <a:extLst>
            <a:ext uri="{FF2B5EF4-FFF2-40B4-BE49-F238E27FC236}">
              <a16:creationId xmlns:a16="http://schemas.microsoft.com/office/drawing/2014/main" id="{00000000-0008-0000-0200-0000D0000000}"/>
            </a:ext>
          </a:extLst>
        </xdr:cNvPr>
        <xdr:cNvSpPr txBox="1"/>
      </xdr:nvSpPr>
      <xdr:spPr>
        <a:xfrm>
          <a:off x="24390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09" name="n_3aveValue【福祉施設】&#10;有形固定資産減価償却率">
          <a:extLst>
            <a:ext uri="{FF2B5EF4-FFF2-40B4-BE49-F238E27FC236}">
              <a16:creationId xmlns:a16="http://schemas.microsoft.com/office/drawing/2014/main" id="{00000000-0008-0000-0200-0000D1000000}"/>
            </a:ext>
          </a:extLst>
        </xdr:cNvPr>
        <xdr:cNvSpPr txBox="1"/>
      </xdr:nvSpPr>
      <xdr:spPr>
        <a:xfrm>
          <a:off x="164529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0" name="n_4aveValue【福祉施設】&#10;有形固定資産減価償却率">
          <a:extLst>
            <a:ext uri="{FF2B5EF4-FFF2-40B4-BE49-F238E27FC236}">
              <a16:creationId xmlns:a16="http://schemas.microsoft.com/office/drawing/2014/main" id="{00000000-0008-0000-0200-0000D2000000}"/>
            </a:ext>
          </a:extLst>
        </xdr:cNvPr>
        <xdr:cNvSpPr txBox="1"/>
      </xdr:nvSpPr>
      <xdr:spPr>
        <a:xfrm>
          <a:off x="8515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120848</xdr:rowOff>
    </xdr:from>
    <xdr:ext cx="405111" cy="259045"/>
    <xdr:sp macro="" textlink="">
      <xdr:nvSpPr>
        <xdr:cNvPr id="211" name="n_1mainValue【福祉施設】&#10;有形固定資産減価償却率">
          <a:extLst>
            <a:ext uri="{FF2B5EF4-FFF2-40B4-BE49-F238E27FC236}">
              <a16:creationId xmlns:a16="http://schemas.microsoft.com/office/drawing/2014/main" id="{00000000-0008-0000-0200-0000D3000000}"/>
            </a:ext>
          </a:extLst>
        </xdr:cNvPr>
        <xdr:cNvSpPr txBox="1"/>
      </xdr:nvSpPr>
      <xdr:spPr>
        <a:xfrm>
          <a:off x="3239144" y="1399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76761</xdr:rowOff>
    </xdr:from>
    <xdr:ext cx="405111" cy="259045"/>
    <xdr:sp macro="" textlink="">
      <xdr:nvSpPr>
        <xdr:cNvPr id="212" name="n_2mainValue【福祉施設】&#10;有形固定資産減価償却率">
          <a:extLst>
            <a:ext uri="{FF2B5EF4-FFF2-40B4-BE49-F238E27FC236}">
              <a16:creationId xmlns:a16="http://schemas.microsoft.com/office/drawing/2014/main" id="{00000000-0008-0000-0200-0000D4000000}"/>
            </a:ext>
          </a:extLst>
        </xdr:cNvPr>
        <xdr:cNvSpPr txBox="1"/>
      </xdr:nvSpPr>
      <xdr:spPr>
        <a:xfrm>
          <a:off x="2439044" y="1395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13" name="n_3mainValue【福祉施設】&#10;有形固定資産減価償却率">
          <a:extLst>
            <a:ext uri="{FF2B5EF4-FFF2-40B4-BE49-F238E27FC236}">
              <a16:creationId xmlns:a16="http://schemas.microsoft.com/office/drawing/2014/main" id="{00000000-0008-0000-0200-0000D5000000}"/>
            </a:ext>
          </a:extLst>
        </xdr:cNvPr>
        <xdr:cNvSpPr txBox="1"/>
      </xdr:nvSpPr>
      <xdr:spPr>
        <a:xfrm>
          <a:off x="16452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00000000-0008-0000-0200-0000EC00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9429115" y="13082015"/>
          <a:ext cx="0" cy="121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a:extLst>
            <a:ext uri="{FF2B5EF4-FFF2-40B4-BE49-F238E27FC236}">
              <a16:creationId xmlns:a16="http://schemas.microsoft.com/office/drawing/2014/main" id="{00000000-0008-0000-0200-0000EE000000}"/>
            </a:ext>
          </a:extLst>
        </xdr:cNvPr>
        <xdr:cNvSpPr txBox="1"/>
      </xdr:nvSpPr>
      <xdr:spPr>
        <a:xfrm>
          <a:off x="9467850"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9359900" y="1429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0" name="【福祉施設】&#10;一人当たり面積最大値テキスト">
          <a:extLst>
            <a:ext uri="{FF2B5EF4-FFF2-40B4-BE49-F238E27FC236}">
              <a16:creationId xmlns:a16="http://schemas.microsoft.com/office/drawing/2014/main" id="{00000000-0008-0000-0200-0000F0000000}"/>
            </a:ext>
          </a:extLst>
        </xdr:cNvPr>
        <xdr:cNvSpPr txBox="1"/>
      </xdr:nvSpPr>
      <xdr:spPr>
        <a:xfrm>
          <a:off x="9467850" y="128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9359900" y="13082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42" name="【福祉施設】&#10;一人当たり面積平均値テキスト">
          <a:extLst>
            <a:ext uri="{FF2B5EF4-FFF2-40B4-BE49-F238E27FC236}">
              <a16:creationId xmlns:a16="http://schemas.microsoft.com/office/drawing/2014/main" id="{00000000-0008-0000-0200-0000F2000000}"/>
            </a:ext>
          </a:extLst>
        </xdr:cNvPr>
        <xdr:cNvSpPr txBox="1"/>
      </xdr:nvSpPr>
      <xdr:spPr>
        <a:xfrm>
          <a:off x="9467850" y="13872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9398000" y="14021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86360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7842250" y="14041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7029450" y="14041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6235700" y="12981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85598</xdr:rowOff>
    </xdr:from>
    <xdr:to>
      <xdr:col>55</xdr:col>
      <xdr:colOff>50800</xdr:colOff>
      <xdr:row>86</xdr:row>
      <xdr:rowOff>15748</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9398000" y="141254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xdr:rowOff>
    </xdr:from>
    <xdr:ext cx="469744" cy="259045"/>
    <xdr:sp macro="" textlink="">
      <xdr:nvSpPr>
        <xdr:cNvPr id="254" name="【福祉施設】&#10;一人当たり面積該当値テキスト">
          <a:extLst>
            <a:ext uri="{FF2B5EF4-FFF2-40B4-BE49-F238E27FC236}">
              <a16:creationId xmlns:a16="http://schemas.microsoft.com/office/drawing/2014/main" id="{00000000-0008-0000-0200-0000FE000000}"/>
            </a:ext>
          </a:extLst>
        </xdr:cNvPr>
        <xdr:cNvSpPr txBox="1"/>
      </xdr:nvSpPr>
      <xdr:spPr>
        <a:xfrm>
          <a:off x="9467850" y="1404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360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136398</xdr:rowOff>
    </xdr:from>
    <xdr:to>
      <xdr:col>55</xdr:col>
      <xdr:colOff>0</xdr:colOff>
      <xdr:row>85</xdr:row>
      <xdr:rowOff>140970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8686800" y="14176248"/>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93218</xdr:rowOff>
    </xdr:from>
    <xdr:to>
      <xdr:col>46</xdr:col>
      <xdr:colOff>38100</xdr:colOff>
      <xdr:row>86</xdr:row>
      <xdr:rowOff>23368</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7842250" y="141330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144018</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7886700" y="14180820"/>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97028</xdr:rowOff>
    </xdr:from>
    <xdr:to>
      <xdr:col>41</xdr:col>
      <xdr:colOff>101600</xdr:colOff>
      <xdr:row>86</xdr:row>
      <xdr:rowOff>27178</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7029450" y="141368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144018</xdr:rowOff>
    </xdr:from>
    <xdr:to>
      <xdr:col>45</xdr:col>
      <xdr:colOff>177800</xdr:colOff>
      <xdr:row>85</xdr:row>
      <xdr:rowOff>147828</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7080250" y="14183868"/>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61" name="n_1aveValue【福祉施設】&#10;一人当たり面積">
          <a:extLst>
            <a:ext uri="{FF2B5EF4-FFF2-40B4-BE49-F238E27FC236}">
              <a16:creationId xmlns:a16="http://schemas.microsoft.com/office/drawing/2014/main" id="{00000000-0008-0000-0200-000005010000}"/>
            </a:ext>
          </a:extLst>
        </xdr:cNvPr>
        <xdr:cNvSpPr txBox="1"/>
      </xdr:nvSpPr>
      <xdr:spPr>
        <a:xfrm>
          <a:off x="845827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62" name="n_2aveValue【福祉施設】&#10;一人当たり面積">
          <a:extLst>
            <a:ext uri="{FF2B5EF4-FFF2-40B4-BE49-F238E27FC236}">
              <a16:creationId xmlns:a16="http://schemas.microsoft.com/office/drawing/2014/main" id="{00000000-0008-0000-0200-000006010000}"/>
            </a:ext>
          </a:extLst>
        </xdr:cNvPr>
        <xdr:cNvSpPr txBox="1"/>
      </xdr:nvSpPr>
      <xdr:spPr>
        <a:xfrm>
          <a:off x="7677227" y="138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63" name="n_3aveValue【福祉施設】&#10;一人当たり面積">
          <a:extLst>
            <a:ext uri="{FF2B5EF4-FFF2-40B4-BE49-F238E27FC236}">
              <a16:creationId xmlns:a16="http://schemas.microsoft.com/office/drawing/2014/main" id="{00000000-0008-0000-0200-000007010000}"/>
            </a:ext>
          </a:extLst>
        </xdr:cNvPr>
        <xdr:cNvSpPr txBox="1"/>
      </xdr:nvSpPr>
      <xdr:spPr>
        <a:xfrm>
          <a:off x="6864427" y="138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64" name="n_4aveValue【福祉施設】&#10;一人当たり面積">
          <a:extLst>
            <a:ext uri="{FF2B5EF4-FFF2-40B4-BE49-F238E27FC236}">
              <a16:creationId xmlns:a16="http://schemas.microsoft.com/office/drawing/2014/main" id="{00000000-0008-0000-0200-000008010000}"/>
            </a:ext>
          </a:extLst>
        </xdr:cNvPr>
        <xdr:cNvSpPr txBox="1"/>
      </xdr:nvSpPr>
      <xdr:spPr>
        <a:xfrm>
          <a:off x="6070677" y="1276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265" name="n_1mainValue【福祉施設】&#10;一人当たり面積">
          <a:extLst>
            <a:ext uri="{FF2B5EF4-FFF2-40B4-BE49-F238E27FC236}">
              <a16:creationId xmlns:a16="http://schemas.microsoft.com/office/drawing/2014/main" id="{00000000-0008-0000-0200-000009010000}"/>
            </a:ext>
          </a:extLst>
        </xdr:cNvPr>
        <xdr:cNvSpPr txBox="1"/>
      </xdr:nvSpPr>
      <xdr:spPr>
        <a:xfrm>
          <a:off x="845827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14495</xdr:rowOff>
    </xdr:from>
    <xdr:ext cx="469744" cy="259045"/>
    <xdr:sp macro="" textlink="">
      <xdr:nvSpPr>
        <xdr:cNvPr id="266" name="n_2mainValue【福祉施設】&#10;一人当たり面積">
          <a:extLst>
            <a:ext uri="{FF2B5EF4-FFF2-40B4-BE49-F238E27FC236}">
              <a16:creationId xmlns:a16="http://schemas.microsoft.com/office/drawing/2014/main" id="{00000000-0008-0000-0200-00000A010000}"/>
            </a:ext>
          </a:extLst>
        </xdr:cNvPr>
        <xdr:cNvSpPr txBox="1"/>
      </xdr:nvSpPr>
      <xdr:spPr>
        <a:xfrm>
          <a:off x="7677227"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267" name="n_3mainValue【福祉施設】&#10;一人当たり面積">
          <a:extLst>
            <a:ext uri="{FF2B5EF4-FFF2-40B4-BE49-F238E27FC236}">
              <a16:creationId xmlns:a16="http://schemas.microsoft.com/office/drawing/2014/main" id="{00000000-0008-0000-0200-00000B010000}"/>
            </a:ext>
          </a:extLst>
        </xdr:cNvPr>
        <xdr:cNvSpPr txBox="1"/>
      </xdr:nvSpPr>
      <xdr:spPr>
        <a:xfrm>
          <a:off x="6864427" y="142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00000000-0008-0000-0200-000023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177665" y="164877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id="{00000000-0008-0000-0200-000025010000}"/>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5" name="【市民会館】&#10;有形固定資産減価償却率最大値テキスト">
          <a:extLst>
            <a:ext uri="{FF2B5EF4-FFF2-40B4-BE49-F238E27FC236}">
              <a16:creationId xmlns:a16="http://schemas.microsoft.com/office/drawing/2014/main" id="{00000000-0008-0000-0200-000027010000}"/>
            </a:ext>
          </a:extLst>
        </xdr:cNvPr>
        <xdr:cNvSpPr txBox="1"/>
      </xdr:nvSpPr>
      <xdr:spPr>
        <a:xfrm>
          <a:off x="4216400" y="1626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108450" y="16487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297" name="【市民会館】&#10;有形固定資産減価償却率平均値テキスト">
          <a:extLst>
            <a:ext uri="{FF2B5EF4-FFF2-40B4-BE49-F238E27FC236}">
              <a16:creationId xmlns:a16="http://schemas.microsoft.com/office/drawing/2014/main" id="{00000000-0008-0000-0200-000029010000}"/>
            </a:ext>
          </a:extLst>
        </xdr:cNvPr>
        <xdr:cNvSpPr txBox="1"/>
      </xdr:nvSpPr>
      <xdr:spPr>
        <a:xfrm>
          <a:off x="4216400" y="17061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12750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384550" y="17198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571750" y="1718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77800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984250" y="17098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127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309" name="【市民会館】&#10;有形固定資産減価償却率該当値テキスト">
          <a:extLst>
            <a:ext uri="{FF2B5EF4-FFF2-40B4-BE49-F238E27FC236}">
              <a16:creationId xmlns:a16="http://schemas.microsoft.com/office/drawing/2014/main" id="{00000000-0008-0000-0200-000035010000}"/>
            </a:ext>
          </a:extLst>
        </xdr:cNvPr>
        <xdr:cNvSpPr txBox="1"/>
      </xdr:nvSpPr>
      <xdr:spPr>
        <a:xfrm>
          <a:off x="4216400"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113030</xdr:rowOff>
    </xdr:from>
    <xdr:to>
      <xdr:col>20</xdr:col>
      <xdr:colOff>38100</xdr:colOff>
      <xdr:row>106</xdr:row>
      <xdr:rowOff>43180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384550" y="17543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163830</xdr:rowOff>
    </xdr:from>
    <xdr:to>
      <xdr:col>24</xdr:col>
      <xdr:colOff>63500</xdr:colOff>
      <xdr:row>106</xdr:row>
      <xdr:rowOff>34289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429000" y="17594580"/>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57175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125730</xdr:rowOff>
    </xdr:from>
    <xdr:to>
      <xdr:col>19</xdr:col>
      <xdr:colOff>177800</xdr:colOff>
      <xdr:row>105</xdr:row>
      <xdr:rowOff>163830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622550" y="1755648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34925</xdr:rowOff>
    </xdr:from>
    <xdr:to>
      <xdr:col>10</xdr:col>
      <xdr:colOff>165100</xdr:colOff>
      <xdr:row>105</xdr:row>
      <xdr:rowOff>136525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7780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85725</xdr:rowOff>
    </xdr:from>
    <xdr:to>
      <xdr:col>15</xdr:col>
      <xdr:colOff>50800</xdr:colOff>
      <xdr:row>105</xdr:row>
      <xdr:rowOff>125730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828800" y="1751647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16" name="n_1aveValue【市民会館】&#10;有形固定資産減価償却率">
          <a:extLst>
            <a:ext uri="{FF2B5EF4-FFF2-40B4-BE49-F238E27FC236}">
              <a16:creationId xmlns:a16="http://schemas.microsoft.com/office/drawing/2014/main" id="{00000000-0008-0000-0200-00003C010000}"/>
            </a:ext>
          </a:extLst>
        </xdr:cNvPr>
        <xdr:cNvSpPr txBox="1"/>
      </xdr:nvSpPr>
      <xdr:spPr>
        <a:xfrm>
          <a:off x="32391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17" name="n_2aveValue【市民会館】&#10;有形固定資産減価償却率">
          <a:extLst>
            <a:ext uri="{FF2B5EF4-FFF2-40B4-BE49-F238E27FC236}">
              <a16:creationId xmlns:a16="http://schemas.microsoft.com/office/drawing/2014/main" id="{00000000-0008-0000-0200-00003D010000}"/>
            </a:ext>
          </a:extLst>
        </xdr:cNvPr>
        <xdr:cNvSpPr txBox="1"/>
      </xdr:nvSpPr>
      <xdr:spPr>
        <a:xfrm>
          <a:off x="2439044"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18" name="n_3aveValue【市民会館】&#10;有形固定資産減価償却率">
          <a:extLst>
            <a:ext uri="{FF2B5EF4-FFF2-40B4-BE49-F238E27FC236}">
              <a16:creationId xmlns:a16="http://schemas.microsoft.com/office/drawing/2014/main" id="{00000000-0008-0000-0200-00003E010000}"/>
            </a:ext>
          </a:extLst>
        </xdr:cNvPr>
        <xdr:cNvSpPr txBox="1"/>
      </xdr:nvSpPr>
      <xdr:spPr>
        <a:xfrm>
          <a:off x="164529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19" name="n_4aveValue【市民会館】&#10;有形固定資産減価償却率">
          <a:extLst>
            <a:ext uri="{FF2B5EF4-FFF2-40B4-BE49-F238E27FC236}">
              <a16:creationId xmlns:a16="http://schemas.microsoft.com/office/drawing/2014/main" id="{00000000-0008-0000-0200-00003F010000}"/>
            </a:ext>
          </a:extLst>
        </xdr:cNvPr>
        <xdr:cNvSpPr txBox="1"/>
      </xdr:nvSpPr>
      <xdr:spPr>
        <a:xfrm>
          <a:off x="8515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34307</xdr:rowOff>
    </xdr:from>
    <xdr:ext cx="405111" cy="259045"/>
    <xdr:sp macro="" textlink="">
      <xdr:nvSpPr>
        <xdr:cNvPr id="320" name="n_1mainValue【市民会館】&#10;有形固定資産減価償却率">
          <a:extLst>
            <a:ext uri="{FF2B5EF4-FFF2-40B4-BE49-F238E27FC236}">
              <a16:creationId xmlns:a16="http://schemas.microsoft.com/office/drawing/2014/main" id="{00000000-0008-0000-0200-000040010000}"/>
            </a:ext>
          </a:extLst>
        </xdr:cNvPr>
        <xdr:cNvSpPr txBox="1"/>
      </xdr:nvSpPr>
      <xdr:spPr>
        <a:xfrm>
          <a:off x="32391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321" name="n_2mainValue【市民会館】&#10;有形固定資産減価償却率">
          <a:extLst>
            <a:ext uri="{FF2B5EF4-FFF2-40B4-BE49-F238E27FC236}">
              <a16:creationId xmlns:a16="http://schemas.microsoft.com/office/drawing/2014/main" id="{00000000-0008-0000-0200-000041010000}"/>
            </a:ext>
          </a:extLst>
        </xdr:cNvPr>
        <xdr:cNvSpPr txBox="1"/>
      </xdr:nvSpPr>
      <xdr:spPr>
        <a:xfrm>
          <a:off x="24390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127652</xdr:rowOff>
    </xdr:from>
    <xdr:ext cx="405111" cy="259045"/>
    <xdr:sp macro="" textlink="">
      <xdr:nvSpPr>
        <xdr:cNvPr id="322" name="n_3mainValue【市民会館】&#10;有形固定資産減価償却率">
          <a:extLst>
            <a:ext uri="{FF2B5EF4-FFF2-40B4-BE49-F238E27FC236}">
              <a16:creationId xmlns:a16="http://schemas.microsoft.com/office/drawing/2014/main" id="{00000000-0008-0000-0200-000042010000}"/>
            </a:ext>
          </a:extLst>
        </xdr:cNvPr>
        <xdr:cNvSpPr txBox="1"/>
      </xdr:nvSpPr>
      <xdr:spPr>
        <a:xfrm>
          <a:off x="1645294"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a:extLst>
            <a:ext uri="{FF2B5EF4-FFF2-40B4-BE49-F238E27FC236}">
              <a16:creationId xmlns:a16="http://schemas.microsoft.com/office/drawing/2014/main" id="{00000000-0008-0000-0200-000059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flipV="1">
          <a:off x="9429115" y="166001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47" name="【市民会館】&#10;一人当たり面積最小値テキスト">
          <a:extLst>
            <a:ext uri="{FF2B5EF4-FFF2-40B4-BE49-F238E27FC236}">
              <a16:creationId xmlns:a16="http://schemas.microsoft.com/office/drawing/2014/main" id="{00000000-0008-0000-0200-00005B010000}"/>
            </a:ext>
          </a:extLst>
        </xdr:cNvPr>
        <xdr:cNvSpPr txBox="1"/>
      </xdr:nvSpPr>
      <xdr:spPr>
        <a:xfrm>
          <a:off x="9467850" y="180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9359900" y="18062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49" name="【市民会館】&#10;一人当たり面積最大値テキスト">
          <a:extLst>
            <a:ext uri="{FF2B5EF4-FFF2-40B4-BE49-F238E27FC236}">
              <a16:creationId xmlns:a16="http://schemas.microsoft.com/office/drawing/2014/main" id="{00000000-0008-0000-0200-00005D010000}"/>
            </a:ext>
          </a:extLst>
        </xdr:cNvPr>
        <xdr:cNvSpPr txBox="1"/>
      </xdr:nvSpPr>
      <xdr:spPr>
        <a:xfrm>
          <a:off x="9467850" y="163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9359900" y="16600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51" name="【市民会館】&#10;一人当たり面積平均値テキスト">
          <a:extLst>
            <a:ext uri="{FF2B5EF4-FFF2-40B4-BE49-F238E27FC236}">
              <a16:creationId xmlns:a16="http://schemas.microsoft.com/office/drawing/2014/main" id="{00000000-0008-0000-0200-00005F010000}"/>
            </a:ext>
          </a:extLst>
        </xdr:cNvPr>
        <xdr:cNvSpPr txBox="1"/>
      </xdr:nvSpPr>
      <xdr:spPr>
        <a:xfrm>
          <a:off x="9467850" y="17546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39800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360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42250" y="177693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7029450" y="177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62357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50546</xdr:rowOff>
    </xdr:from>
    <xdr:to>
      <xdr:col>55</xdr:col>
      <xdr:colOff>50800</xdr:colOff>
      <xdr:row>107</xdr:row>
      <xdr:rowOff>152146</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398000" y="178241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28973</xdr:rowOff>
    </xdr:from>
    <xdr:ext cx="469744" cy="259045"/>
    <xdr:sp macro="" textlink="">
      <xdr:nvSpPr>
        <xdr:cNvPr id="363" name="【市民会館】&#10;一人当たり面積該当値テキスト">
          <a:extLst>
            <a:ext uri="{FF2B5EF4-FFF2-40B4-BE49-F238E27FC236}">
              <a16:creationId xmlns:a16="http://schemas.microsoft.com/office/drawing/2014/main" id="{00000000-0008-0000-0200-00006B010000}"/>
            </a:ext>
          </a:extLst>
        </xdr:cNvPr>
        <xdr:cNvSpPr txBox="1"/>
      </xdr:nvSpPr>
      <xdr:spPr>
        <a:xfrm>
          <a:off x="9467850" y="178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57404</xdr:rowOff>
    </xdr:from>
    <xdr:to>
      <xdr:col>50</xdr:col>
      <xdr:colOff>165100</xdr:colOff>
      <xdr:row>107</xdr:row>
      <xdr:rowOff>159004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360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101346</xdr:rowOff>
    </xdr:from>
    <xdr:to>
      <xdr:col>55</xdr:col>
      <xdr:colOff>0</xdr:colOff>
      <xdr:row>107</xdr:row>
      <xdr:rowOff>108204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686800" y="17874996"/>
          <a:ext cx="7429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61976</xdr:rowOff>
    </xdr:from>
    <xdr:to>
      <xdr:col>46</xdr:col>
      <xdr:colOff>38100</xdr:colOff>
      <xdr:row>107</xdr:row>
      <xdr:rowOff>163576</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42250" y="178356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108204</xdr:rowOff>
    </xdr:from>
    <xdr:to>
      <xdr:col>50</xdr:col>
      <xdr:colOff>114300</xdr:colOff>
      <xdr:row>107</xdr:row>
      <xdr:rowOff>112776</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86700" y="1788185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66548</xdr:rowOff>
    </xdr:from>
    <xdr:to>
      <xdr:col>41</xdr:col>
      <xdr:colOff>101600</xdr:colOff>
      <xdr:row>107</xdr:row>
      <xdr:rowOff>168148</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02945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112776</xdr:rowOff>
    </xdr:from>
    <xdr:to>
      <xdr:col>45</xdr:col>
      <xdr:colOff>177800</xdr:colOff>
      <xdr:row>107</xdr:row>
      <xdr:rowOff>117348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7080250" y="1788642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70" name="n_1aveValue【市民会館】&#10;一人当たり面積">
          <a:extLst>
            <a:ext uri="{FF2B5EF4-FFF2-40B4-BE49-F238E27FC236}">
              <a16:creationId xmlns:a16="http://schemas.microsoft.com/office/drawing/2014/main" id="{00000000-0008-0000-0200-000072010000}"/>
            </a:ext>
          </a:extLst>
        </xdr:cNvPr>
        <xdr:cNvSpPr txBox="1"/>
      </xdr:nvSpPr>
      <xdr:spPr>
        <a:xfrm>
          <a:off x="845827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71" name="n_2aveValue【市民会館】&#10;一人当たり面積">
          <a:extLst>
            <a:ext uri="{FF2B5EF4-FFF2-40B4-BE49-F238E27FC236}">
              <a16:creationId xmlns:a16="http://schemas.microsoft.com/office/drawing/2014/main" id="{00000000-0008-0000-0200-000073010000}"/>
            </a:ext>
          </a:extLst>
        </xdr:cNvPr>
        <xdr:cNvSpPr txBox="1"/>
      </xdr:nvSpPr>
      <xdr:spPr>
        <a:xfrm>
          <a:off x="76772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72" name="n_3aveValue【市民会館】&#10;一人当たり面積">
          <a:extLst>
            <a:ext uri="{FF2B5EF4-FFF2-40B4-BE49-F238E27FC236}">
              <a16:creationId xmlns:a16="http://schemas.microsoft.com/office/drawing/2014/main" id="{00000000-0008-0000-0200-000074010000}"/>
            </a:ext>
          </a:extLst>
        </xdr:cNvPr>
        <xdr:cNvSpPr txBox="1"/>
      </xdr:nvSpPr>
      <xdr:spPr>
        <a:xfrm>
          <a:off x="6864427" y="17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73" name="n_4aveValue【市民会館】&#10;一人当たり面積">
          <a:extLst>
            <a:ext uri="{FF2B5EF4-FFF2-40B4-BE49-F238E27FC236}">
              <a16:creationId xmlns:a16="http://schemas.microsoft.com/office/drawing/2014/main" id="{00000000-0008-0000-0200-000075010000}"/>
            </a:ext>
          </a:extLst>
        </xdr:cNvPr>
        <xdr:cNvSpPr txBox="1"/>
      </xdr:nvSpPr>
      <xdr:spPr>
        <a:xfrm>
          <a:off x="6070677" y="1748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150131</xdr:rowOff>
    </xdr:from>
    <xdr:ext cx="469744" cy="259045"/>
    <xdr:sp macro="" textlink="">
      <xdr:nvSpPr>
        <xdr:cNvPr id="374" name="n_1mainValue【市民会館】&#10;一人当たり面積">
          <a:extLst>
            <a:ext uri="{FF2B5EF4-FFF2-40B4-BE49-F238E27FC236}">
              <a16:creationId xmlns:a16="http://schemas.microsoft.com/office/drawing/2014/main" id="{00000000-0008-0000-0200-000076010000}"/>
            </a:ext>
          </a:extLst>
        </xdr:cNvPr>
        <xdr:cNvSpPr txBox="1"/>
      </xdr:nvSpPr>
      <xdr:spPr>
        <a:xfrm>
          <a:off x="8458277" y="179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154703</xdr:rowOff>
    </xdr:from>
    <xdr:ext cx="469744" cy="259045"/>
    <xdr:sp macro="" textlink="">
      <xdr:nvSpPr>
        <xdr:cNvPr id="375" name="n_2mainValue【市民会館】&#10;一人当たり面積">
          <a:extLst>
            <a:ext uri="{FF2B5EF4-FFF2-40B4-BE49-F238E27FC236}">
              <a16:creationId xmlns:a16="http://schemas.microsoft.com/office/drawing/2014/main" id="{00000000-0008-0000-0200-000077010000}"/>
            </a:ext>
          </a:extLst>
        </xdr:cNvPr>
        <xdr:cNvSpPr txBox="1"/>
      </xdr:nvSpPr>
      <xdr:spPr>
        <a:xfrm>
          <a:off x="7677227" y="1792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159275</xdr:rowOff>
    </xdr:from>
    <xdr:ext cx="469744" cy="259045"/>
    <xdr:sp macro="" textlink="">
      <xdr:nvSpPr>
        <xdr:cNvPr id="376" name="n_3mainValue【市民会館】&#10;一人当たり面積">
          <a:extLst>
            <a:ext uri="{FF2B5EF4-FFF2-40B4-BE49-F238E27FC236}">
              <a16:creationId xmlns:a16="http://schemas.microsoft.com/office/drawing/2014/main" id="{00000000-0008-0000-0200-000078010000}"/>
            </a:ext>
          </a:extLst>
        </xdr:cNvPr>
        <xdr:cNvSpPr txBox="1"/>
      </xdr:nvSpPr>
      <xdr:spPr>
        <a:xfrm>
          <a:off x="6864427" y="179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a:extLst>
            <a:ext uri="{FF2B5EF4-FFF2-40B4-BE49-F238E27FC236}">
              <a16:creationId xmlns:a16="http://schemas.microsoft.com/office/drawing/2014/main" id="{00000000-0008-0000-0200-000091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4699614" y="549819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一般廃棄物処理施設】&#10;有形固定資産減価償却率最小値テキスト">
          <a:extLst>
            <a:ext uri="{FF2B5EF4-FFF2-40B4-BE49-F238E27FC236}">
              <a16:creationId xmlns:a16="http://schemas.microsoft.com/office/drawing/2014/main" id="{00000000-0008-0000-0200-000093010000}"/>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05" name="【一般廃棄物処理施設】&#10;有形固定資産減価償却率最大値テキスト">
          <a:extLst>
            <a:ext uri="{FF2B5EF4-FFF2-40B4-BE49-F238E27FC236}">
              <a16:creationId xmlns:a16="http://schemas.microsoft.com/office/drawing/2014/main" id="{00000000-0008-0000-0200-000095010000}"/>
            </a:ext>
          </a:extLst>
        </xdr:cNvPr>
        <xdr:cNvSpPr txBox="1"/>
      </xdr:nvSpPr>
      <xdr:spPr>
        <a:xfrm>
          <a:off x="14738350" y="5286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4611350" y="5498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07" name="【一般廃棄物処理施設】&#10;有形固定資産減価償却率平均値テキスト">
          <a:extLst>
            <a:ext uri="{FF2B5EF4-FFF2-40B4-BE49-F238E27FC236}">
              <a16:creationId xmlns:a16="http://schemas.microsoft.com/office/drawing/2014/main" id="{00000000-0008-0000-0200-000097010000}"/>
            </a:ext>
          </a:extLst>
        </xdr:cNvPr>
        <xdr:cNvSpPr txBox="1"/>
      </xdr:nvSpPr>
      <xdr:spPr>
        <a:xfrm>
          <a:off x="14738350" y="6115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4649450" y="6258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388745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3093700" y="637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2299950" y="6370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1487150" y="628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4649450" y="64869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419" name="【一般廃棄物処理施設】&#10;有形固定資産減価償却率該当値テキスト">
          <a:extLst>
            <a:ext uri="{FF2B5EF4-FFF2-40B4-BE49-F238E27FC236}">
              <a16:creationId xmlns:a16="http://schemas.microsoft.com/office/drawing/2014/main" id="{00000000-0008-0000-0200-0000A3010000}"/>
            </a:ext>
          </a:extLst>
        </xdr:cNvPr>
        <xdr:cNvSpPr txBox="1"/>
      </xdr:nvSpPr>
      <xdr:spPr>
        <a:xfrm>
          <a:off x="14738350" y="64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141333</xdr:rowOff>
    </xdr:from>
    <xdr:to>
      <xdr:col>81</xdr:col>
      <xdr:colOff>101600</xdr:colOff>
      <xdr:row>39</xdr:row>
      <xdr:rowOff>71483</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3887450" y="6421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20683</xdr:rowOff>
    </xdr:from>
    <xdr:to>
      <xdr:col>85</xdr:col>
      <xdr:colOff>127000</xdr:colOff>
      <xdr:row>39</xdr:row>
      <xdr:rowOff>92528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3938250" y="6465933"/>
          <a:ext cx="762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30937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20683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3144500" y="6464300"/>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2299950" y="6334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39</xdr:row>
      <xdr:rowOff>19050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344400" y="6385741"/>
          <a:ext cx="800100" cy="7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26" name="n_1ave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374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27" name="n_2ave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296099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28" name="n_3aveValue【一般廃棄物処理施設】&#10;有形固定資産減価償却率">
          <a:extLst>
            <a:ext uri="{FF2B5EF4-FFF2-40B4-BE49-F238E27FC236}">
              <a16:creationId xmlns:a16="http://schemas.microsoft.com/office/drawing/2014/main" id="{00000000-0008-0000-0200-0000AC010000}"/>
            </a:ext>
          </a:extLst>
        </xdr:cNvPr>
        <xdr:cNvSpPr txBox="1"/>
      </xdr:nvSpPr>
      <xdr:spPr>
        <a:xfrm>
          <a:off x="12167244" y="64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9" name="n_4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1354444" y="607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62610</xdr:rowOff>
    </xdr:from>
    <xdr:ext cx="405111" cy="259045"/>
    <xdr:sp macro="" textlink="">
      <xdr:nvSpPr>
        <xdr:cNvPr id="430" name="n_1main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3742044" y="6507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31" name="n_2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296099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1469</xdr:rowOff>
    </xdr:from>
    <xdr:ext cx="405111" cy="259045"/>
    <xdr:sp macro="" textlink="">
      <xdr:nvSpPr>
        <xdr:cNvPr id="432" name="n_3mainValue【一般廃棄物処理施設】&#10;有形固定資産減価償却率">
          <a:extLst>
            <a:ext uri="{FF2B5EF4-FFF2-40B4-BE49-F238E27FC236}">
              <a16:creationId xmlns:a16="http://schemas.microsoft.com/office/drawing/2014/main" id="{00000000-0008-0000-0200-0000B0010000}"/>
            </a:ext>
          </a:extLst>
        </xdr:cNvPr>
        <xdr:cNvSpPr txBox="1"/>
      </xdr:nvSpPr>
      <xdr:spPr>
        <a:xfrm>
          <a:off x="121672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584982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584982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a:extLst>
            <a:ext uri="{FF2B5EF4-FFF2-40B4-BE49-F238E27FC236}">
              <a16:creationId xmlns:a16="http://schemas.microsoft.com/office/drawing/2014/main" id="{00000000-0008-0000-0200-0000C7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9951064" y="5537904"/>
          <a:ext cx="0" cy="144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57" name="【一般廃棄物処理施設】&#10;一人当たり有形固定資産（償却資産）額最小値テキスト">
          <a:extLst>
            <a:ext uri="{FF2B5EF4-FFF2-40B4-BE49-F238E27FC236}">
              <a16:creationId xmlns:a16="http://schemas.microsoft.com/office/drawing/2014/main" id="{00000000-0008-0000-0200-0000C9010000}"/>
            </a:ext>
          </a:extLst>
        </xdr:cNvPr>
        <xdr:cNvSpPr txBox="1"/>
      </xdr:nvSpPr>
      <xdr:spPr>
        <a:xfrm>
          <a:off x="19989800" y="698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9881850" y="6978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59" name="【一般廃棄物処理施設】&#10;一人当たり有形固定資産（償却資産）額最大値テキスト">
          <a:extLst>
            <a:ext uri="{FF2B5EF4-FFF2-40B4-BE49-F238E27FC236}">
              <a16:creationId xmlns:a16="http://schemas.microsoft.com/office/drawing/2014/main" id="{00000000-0008-0000-0200-0000CB010000}"/>
            </a:ext>
          </a:extLst>
        </xdr:cNvPr>
        <xdr:cNvSpPr txBox="1"/>
      </xdr:nvSpPr>
      <xdr:spPr>
        <a:xfrm>
          <a:off x="19989800" y="53194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9881850" y="55379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61" name="【一般廃棄物処理施設】&#10;一人当たり有形固定資産（償却資産）額平均値テキスト">
          <a:extLst>
            <a:ext uri="{FF2B5EF4-FFF2-40B4-BE49-F238E27FC236}">
              <a16:creationId xmlns:a16="http://schemas.microsoft.com/office/drawing/2014/main" id="{00000000-0008-0000-0200-0000CD010000}"/>
            </a:ext>
          </a:extLst>
        </xdr:cNvPr>
        <xdr:cNvSpPr txBox="1"/>
      </xdr:nvSpPr>
      <xdr:spPr>
        <a:xfrm>
          <a:off x="19989800" y="6788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9900900" y="68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9157950" y="6831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8345150" y="684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7551400" y="683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6757650" y="68310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31670</xdr:rowOff>
    </xdr:from>
    <xdr:to>
      <xdr:col>116</xdr:col>
      <xdr:colOff>114300</xdr:colOff>
      <xdr:row>41</xdr:row>
      <xdr:rowOff>133270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9900900" y="68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162497</xdr:rowOff>
    </xdr:from>
    <xdr:ext cx="599010" cy="259045"/>
    <xdr:sp macro="" textlink="">
      <xdr:nvSpPr>
        <xdr:cNvPr id="473" name="【一般廃棄物処理施設】&#10;一人当たり有形固定資産（償却資産）額該当値テキスト">
          <a:extLst>
            <a:ext uri="{FF2B5EF4-FFF2-40B4-BE49-F238E27FC236}">
              <a16:creationId xmlns:a16="http://schemas.microsoft.com/office/drawing/2014/main" id="{00000000-0008-0000-0200-0000D9010000}"/>
            </a:ext>
          </a:extLst>
        </xdr:cNvPr>
        <xdr:cNvSpPr txBox="1"/>
      </xdr:nvSpPr>
      <xdr:spPr>
        <a:xfrm>
          <a:off x="19989800" y="66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38629</xdr:rowOff>
    </xdr:from>
    <xdr:to>
      <xdr:col>112</xdr:col>
      <xdr:colOff>38100</xdr:colOff>
      <xdr:row>41</xdr:row>
      <xdr:rowOff>140229</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9157950" y="68140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82470</xdr:rowOff>
    </xdr:from>
    <xdr:to>
      <xdr:col>116</xdr:col>
      <xdr:colOff>63500</xdr:colOff>
      <xdr:row>41</xdr:row>
      <xdr:rowOff>89429</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9202400" y="6857920"/>
          <a:ext cx="7493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46724</xdr:rowOff>
    </xdr:from>
    <xdr:to>
      <xdr:col>107</xdr:col>
      <xdr:colOff>101600</xdr:colOff>
      <xdr:row>41</xdr:row>
      <xdr:rowOff>148324</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18345150" y="68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89429</xdr:rowOff>
    </xdr:from>
    <xdr:to>
      <xdr:col>111</xdr:col>
      <xdr:colOff>177800</xdr:colOff>
      <xdr:row>41</xdr:row>
      <xdr:rowOff>97524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18395950" y="6864879"/>
          <a:ext cx="80645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44255</xdr:rowOff>
    </xdr:from>
    <xdr:to>
      <xdr:col>102</xdr:col>
      <xdr:colOff>165100</xdr:colOff>
      <xdr:row>41</xdr:row>
      <xdr:rowOff>145855</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7551400" y="68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95055</xdr:rowOff>
    </xdr:from>
    <xdr:to>
      <xdr:col>107</xdr:col>
      <xdr:colOff>50800</xdr:colOff>
      <xdr:row>41</xdr:row>
      <xdr:rowOff>97524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7602200" y="6870505"/>
          <a:ext cx="79375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80" name="n_1ave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18915595" y="692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81" name="n_2ave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18134545" y="693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17321745" y="693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83" name="n_4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16527995" y="661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156756</xdr:rowOff>
    </xdr:from>
    <xdr:ext cx="599010" cy="259045"/>
    <xdr:sp macro="" textlink="">
      <xdr:nvSpPr>
        <xdr:cNvPr id="484" name="n_1main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8915595" y="660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164851</xdr:rowOff>
    </xdr:from>
    <xdr:ext cx="599010" cy="259045"/>
    <xdr:sp macro="" textlink="">
      <xdr:nvSpPr>
        <xdr:cNvPr id="485" name="n_2main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18134545" y="661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162382</xdr:rowOff>
    </xdr:from>
    <xdr:ext cx="599010" cy="259045"/>
    <xdr:sp macro="" textlink="">
      <xdr:nvSpPr>
        <xdr:cNvPr id="486" name="n_3mainValue【一般廃棄物処理施設】&#10;一人当たり有形固定資産（償却資産）額">
          <a:extLst>
            <a:ext uri="{FF2B5EF4-FFF2-40B4-BE49-F238E27FC236}">
              <a16:creationId xmlns:a16="http://schemas.microsoft.com/office/drawing/2014/main" id="{00000000-0008-0000-0200-0000E6010000}"/>
            </a:ext>
          </a:extLst>
        </xdr:cNvPr>
        <xdr:cNvSpPr txBox="1"/>
      </xdr:nvSpPr>
      <xdr:spPr>
        <a:xfrm>
          <a:off x="17321745" y="660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00000000-0008-0000-0200-0000FF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4699614" y="9269912"/>
          <a:ext cx="0" cy="134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00000000-0008-0000-0200-000001020000}"/>
            </a:ext>
          </a:extLst>
        </xdr:cNvPr>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15" name="【保健センター・保健所】&#10;有形固定資産減価償却率最大値テキスト">
          <a:extLst>
            <a:ext uri="{FF2B5EF4-FFF2-40B4-BE49-F238E27FC236}">
              <a16:creationId xmlns:a16="http://schemas.microsoft.com/office/drawing/2014/main" id="{00000000-0008-0000-0200-000003020000}"/>
            </a:ext>
          </a:extLst>
        </xdr:cNvPr>
        <xdr:cNvSpPr txBox="1"/>
      </xdr:nvSpPr>
      <xdr:spPr>
        <a:xfrm>
          <a:off x="14738350" y="9057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4611350" y="9269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00000000-0008-0000-0200-000005020000}"/>
            </a:ext>
          </a:extLst>
        </xdr:cNvPr>
        <xdr:cNvSpPr txBox="1"/>
      </xdr:nvSpPr>
      <xdr:spPr>
        <a:xfrm>
          <a:off x="14738350" y="9864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4649450" y="98858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3887450" y="9815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3093700" y="9820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2299950" y="97927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1487150" y="9727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4649450" y="97813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56986</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00000000-0008-0000-0200-000011020000}"/>
            </a:ext>
          </a:extLst>
        </xdr:cNvPr>
        <xdr:cNvSpPr txBox="1"/>
      </xdr:nvSpPr>
      <xdr:spPr>
        <a:xfrm>
          <a:off x="14738350"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3887450" y="97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84909</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3938250" y="9799501"/>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3093700" y="97223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52251</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3144500" y="9766844"/>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107587</xdr:rowOff>
    </xdr:from>
    <xdr:to>
      <xdr:col>72</xdr:col>
      <xdr:colOff>38100</xdr:colOff>
      <xdr:row>59</xdr:row>
      <xdr:rowOff>37737</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2299950" y="96897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19594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344400" y="9740537"/>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3742044" y="990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2960994" y="99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2167244" y="9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1354444" y="95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3742044" y="9536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2960994" y="9503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54264</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2167244" y="947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a:extLst>
            <a:ext uri="{FF2B5EF4-FFF2-40B4-BE49-F238E27FC236}">
              <a16:creationId xmlns:a16="http://schemas.microsoft.com/office/drawing/2014/main" id="{00000000-0008-0000-0200-000033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9951064" y="9124797"/>
          <a:ext cx="0" cy="143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65" name="【保健センター・保健所】&#10;一人当たり面積最小値テキスト">
          <a:extLst>
            <a:ext uri="{FF2B5EF4-FFF2-40B4-BE49-F238E27FC236}">
              <a16:creationId xmlns:a16="http://schemas.microsoft.com/office/drawing/2014/main" id="{00000000-0008-0000-0200-000035020000}"/>
            </a:ext>
          </a:extLst>
        </xdr:cNvPr>
        <xdr:cNvSpPr txBox="1"/>
      </xdr:nvSpPr>
      <xdr:spPr>
        <a:xfrm>
          <a:off x="19989800" y="105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9881850" y="10559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67" name="【保健センター・保健所】&#10;一人当たり面積最大値テキスト">
          <a:extLst>
            <a:ext uri="{FF2B5EF4-FFF2-40B4-BE49-F238E27FC236}">
              <a16:creationId xmlns:a16="http://schemas.microsoft.com/office/drawing/2014/main" id="{00000000-0008-0000-0200-000037020000}"/>
            </a:ext>
          </a:extLst>
        </xdr:cNvPr>
        <xdr:cNvSpPr txBox="1"/>
      </xdr:nvSpPr>
      <xdr:spPr>
        <a:xfrm>
          <a:off x="19989800" y="89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9881850" y="9124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69" name="【保健センター・保健所】&#10;一人当たり面積平均値テキスト">
          <a:extLst>
            <a:ext uri="{FF2B5EF4-FFF2-40B4-BE49-F238E27FC236}">
              <a16:creationId xmlns:a16="http://schemas.microsoft.com/office/drawing/2014/main" id="{00000000-0008-0000-0200-000039020000}"/>
            </a:ext>
          </a:extLst>
        </xdr:cNvPr>
        <xdr:cNvSpPr txBox="1"/>
      </xdr:nvSpPr>
      <xdr:spPr>
        <a:xfrm>
          <a:off x="19989800" y="10253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9900900" y="10402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9157950" y="104029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8345150" y="104102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7551400" y="104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6757650" y="104258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85446</xdr:rowOff>
    </xdr:from>
    <xdr:to>
      <xdr:col>116</xdr:col>
      <xdr:colOff>114300</xdr:colOff>
      <xdr:row>64</xdr:row>
      <xdr:rowOff>15596</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19900900" y="10493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xdr:rowOff>
    </xdr:from>
    <xdr:ext cx="469744" cy="259045"/>
    <xdr:sp macro="" textlink="">
      <xdr:nvSpPr>
        <xdr:cNvPr id="581" name="【保健センター・保健所】&#10;一人当たり面積該当値テキスト">
          <a:extLst>
            <a:ext uri="{FF2B5EF4-FFF2-40B4-BE49-F238E27FC236}">
              <a16:creationId xmlns:a16="http://schemas.microsoft.com/office/drawing/2014/main" id="{00000000-0008-0000-0200-000045020000}"/>
            </a:ext>
          </a:extLst>
        </xdr:cNvPr>
        <xdr:cNvSpPr txBox="1"/>
      </xdr:nvSpPr>
      <xdr:spPr>
        <a:xfrm>
          <a:off x="19989800"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9157950" y="104940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136246</xdr:rowOff>
    </xdr:from>
    <xdr:to>
      <xdr:col>116</xdr:col>
      <xdr:colOff>63500</xdr:colOff>
      <xdr:row>63</xdr:row>
      <xdr:rowOff>137160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9202400" y="10543896"/>
          <a:ext cx="7493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87275</xdr:rowOff>
    </xdr:from>
    <xdr:to>
      <xdr:col>107</xdr:col>
      <xdr:colOff>101600</xdr:colOff>
      <xdr:row>64</xdr:row>
      <xdr:rowOff>17425</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8345150" y="10494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138075</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8395950" y="10544810"/>
          <a:ext cx="8064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87732</xdr:rowOff>
    </xdr:from>
    <xdr:to>
      <xdr:col>102</xdr:col>
      <xdr:colOff>165100</xdr:colOff>
      <xdr:row>64</xdr:row>
      <xdr:rowOff>17882</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7551400" y="10495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138075</xdr:rowOff>
    </xdr:from>
    <xdr:to>
      <xdr:col>107</xdr:col>
      <xdr:colOff>50800</xdr:colOff>
      <xdr:row>63</xdr:row>
      <xdr:rowOff>138532</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7602200" y="10545725"/>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88" name="n_1aveValue【保健センター・保健所】&#10;一人当たり面積">
          <a:extLst>
            <a:ext uri="{FF2B5EF4-FFF2-40B4-BE49-F238E27FC236}">
              <a16:creationId xmlns:a16="http://schemas.microsoft.com/office/drawing/2014/main" id="{00000000-0008-0000-0200-00004C020000}"/>
            </a:ext>
          </a:extLst>
        </xdr:cNvPr>
        <xdr:cNvSpPr txBox="1"/>
      </xdr:nvSpPr>
      <xdr:spPr>
        <a:xfrm>
          <a:off x="18980227" y="101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89" name="n_2aveValue【保健センター・保健所】&#10;一人当たり面積">
          <a:extLst>
            <a:ext uri="{FF2B5EF4-FFF2-40B4-BE49-F238E27FC236}">
              <a16:creationId xmlns:a16="http://schemas.microsoft.com/office/drawing/2014/main" id="{00000000-0008-0000-0200-00004D020000}"/>
            </a:ext>
          </a:extLst>
        </xdr:cNvPr>
        <xdr:cNvSpPr txBox="1"/>
      </xdr:nvSpPr>
      <xdr:spPr>
        <a:xfrm>
          <a:off x="18180127" y="101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90" name="n_3aveValue【保健センター・保健所】&#10;一人当たり面積">
          <a:extLst>
            <a:ext uri="{FF2B5EF4-FFF2-40B4-BE49-F238E27FC236}">
              <a16:creationId xmlns:a16="http://schemas.microsoft.com/office/drawing/2014/main" id="{00000000-0008-0000-0200-00004E020000}"/>
            </a:ext>
          </a:extLst>
        </xdr:cNvPr>
        <xdr:cNvSpPr txBox="1"/>
      </xdr:nvSpPr>
      <xdr:spPr>
        <a:xfrm>
          <a:off x="17386377" y="102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91" name="n_4aveValue【保健センター・保健所】&#10;一人当たり面積">
          <a:extLst>
            <a:ext uri="{FF2B5EF4-FFF2-40B4-BE49-F238E27FC236}">
              <a16:creationId xmlns:a16="http://schemas.microsoft.com/office/drawing/2014/main" id="{00000000-0008-0000-0200-00004F020000}"/>
            </a:ext>
          </a:extLst>
        </xdr:cNvPr>
        <xdr:cNvSpPr txBox="1"/>
      </xdr:nvSpPr>
      <xdr:spPr>
        <a:xfrm>
          <a:off x="16592627" y="1021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592" name="n_1mainValue【保健センター・保健所】&#10;一人当たり面積">
          <a:extLst>
            <a:ext uri="{FF2B5EF4-FFF2-40B4-BE49-F238E27FC236}">
              <a16:creationId xmlns:a16="http://schemas.microsoft.com/office/drawing/2014/main" id="{00000000-0008-0000-0200-000050020000}"/>
            </a:ext>
          </a:extLst>
        </xdr:cNvPr>
        <xdr:cNvSpPr txBox="1"/>
      </xdr:nvSpPr>
      <xdr:spPr>
        <a:xfrm>
          <a:off x="189802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8552</xdr:rowOff>
    </xdr:from>
    <xdr:ext cx="469744" cy="259045"/>
    <xdr:sp macro="" textlink="">
      <xdr:nvSpPr>
        <xdr:cNvPr id="593" name="n_2mainValue【保健センター・保健所】&#10;一人当たり面積">
          <a:extLst>
            <a:ext uri="{FF2B5EF4-FFF2-40B4-BE49-F238E27FC236}">
              <a16:creationId xmlns:a16="http://schemas.microsoft.com/office/drawing/2014/main" id="{00000000-0008-0000-0200-000051020000}"/>
            </a:ext>
          </a:extLst>
        </xdr:cNvPr>
        <xdr:cNvSpPr txBox="1"/>
      </xdr:nvSpPr>
      <xdr:spPr>
        <a:xfrm>
          <a:off x="181801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9009</xdr:rowOff>
    </xdr:from>
    <xdr:ext cx="469744" cy="259045"/>
    <xdr:sp macro="" textlink="">
      <xdr:nvSpPr>
        <xdr:cNvPr id="594" name="n_3mainValue【保健センター・保健所】&#10;一人当たり面積">
          <a:extLst>
            <a:ext uri="{FF2B5EF4-FFF2-40B4-BE49-F238E27FC236}">
              <a16:creationId xmlns:a16="http://schemas.microsoft.com/office/drawing/2014/main" id="{00000000-0008-0000-0200-000052020000}"/>
            </a:ext>
          </a:extLst>
        </xdr:cNvPr>
        <xdr:cNvSpPr txBox="1"/>
      </xdr:nvSpPr>
      <xdr:spPr>
        <a:xfrm>
          <a:off x="17386377" y="105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a:extLst>
            <a:ext uri="{FF2B5EF4-FFF2-40B4-BE49-F238E27FC236}">
              <a16:creationId xmlns:a16="http://schemas.microsoft.com/office/drawing/2014/main" id="{00000000-0008-0000-0200-00006B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14699614" y="12971236"/>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消防施設】&#10;有形固定資産減価償却率最小値テキスト">
          <a:extLst>
            <a:ext uri="{FF2B5EF4-FFF2-40B4-BE49-F238E27FC236}">
              <a16:creationId xmlns:a16="http://schemas.microsoft.com/office/drawing/2014/main" id="{00000000-0008-0000-0200-00006D020000}"/>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3" name="【消防施設】&#10;有形固定資産減価償却率最大値テキスト">
          <a:extLst>
            <a:ext uri="{FF2B5EF4-FFF2-40B4-BE49-F238E27FC236}">
              <a16:creationId xmlns:a16="http://schemas.microsoft.com/office/drawing/2014/main" id="{00000000-0008-0000-0200-00006F020000}"/>
            </a:ext>
          </a:extLst>
        </xdr:cNvPr>
        <xdr:cNvSpPr txBox="1"/>
      </xdr:nvSpPr>
      <xdr:spPr>
        <a:xfrm>
          <a:off x="14738350" y="127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4611350" y="12971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625" name="【消防施設】&#10;有形固定資産減価償却率平均値テキスト">
          <a:extLst>
            <a:ext uri="{FF2B5EF4-FFF2-40B4-BE49-F238E27FC236}">
              <a16:creationId xmlns:a16="http://schemas.microsoft.com/office/drawing/2014/main" id="{00000000-0008-0000-0200-000071020000}"/>
            </a:ext>
          </a:extLst>
        </xdr:cNvPr>
        <xdr:cNvSpPr txBox="1"/>
      </xdr:nvSpPr>
      <xdr:spPr>
        <a:xfrm>
          <a:off x="14738350" y="13516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4649450" y="136592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309370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2299950" y="13680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1487150" y="13655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106499</xdr:rowOff>
    </xdr:from>
    <xdr:to>
      <xdr:col>85</xdr:col>
      <xdr:colOff>177800</xdr:colOff>
      <xdr:row>84</xdr:row>
      <xdr:rowOff>36649</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4649450" y="138161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84926</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00000000-0008-0000-0200-00007D020000}"/>
            </a:ext>
          </a:extLst>
        </xdr:cNvPr>
        <xdr:cNvSpPr txBox="1"/>
      </xdr:nvSpPr>
      <xdr:spPr>
        <a:xfrm>
          <a:off x="14738350" y="1379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3887450" y="137834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124642</xdr:rowOff>
    </xdr:from>
    <xdr:to>
      <xdr:col>85</xdr:col>
      <xdr:colOff>127000</xdr:colOff>
      <xdr:row>83</xdr:row>
      <xdr:rowOff>157299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3938250" y="13834292"/>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36286</xdr:rowOff>
    </xdr:from>
    <xdr:to>
      <xdr:col>76</xdr:col>
      <xdr:colOff>165100</xdr:colOff>
      <xdr:row>83</xdr:row>
      <xdr:rowOff>137886</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3093700" y="137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83</xdr:row>
      <xdr:rowOff>124642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3144500" y="13796736"/>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2299950" y="137492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87086</xdr:rowOff>
    </xdr:from>
    <xdr:to>
      <xdr:col>76</xdr:col>
      <xdr:colOff>114300</xdr:colOff>
      <xdr:row>83</xdr:row>
      <xdr:rowOff>90351</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2344400" y="13796736"/>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644" name="n_1aveValue【消防施設】&#10;有形固定資産減価償却率">
          <a:extLst>
            <a:ext uri="{FF2B5EF4-FFF2-40B4-BE49-F238E27FC236}">
              <a16:creationId xmlns:a16="http://schemas.microsoft.com/office/drawing/2014/main" id="{00000000-0008-0000-0200-000084020000}"/>
            </a:ext>
          </a:extLst>
        </xdr:cNvPr>
        <xdr:cNvSpPr txBox="1"/>
      </xdr:nvSpPr>
      <xdr:spPr>
        <a:xfrm>
          <a:off x="13742044" y="13445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45" name="n_2aveValue【消防施設】&#10;有形固定資産減価償却率">
          <a:extLst>
            <a:ext uri="{FF2B5EF4-FFF2-40B4-BE49-F238E27FC236}">
              <a16:creationId xmlns:a16="http://schemas.microsoft.com/office/drawing/2014/main" id="{00000000-0008-0000-0200-000085020000}"/>
            </a:ext>
          </a:extLst>
        </xdr:cNvPr>
        <xdr:cNvSpPr txBox="1"/>
      </xdr:nvSpPr>
      <xdr:spPr>
        <a:xfrm>
          <a:off x="1296099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46" name="n_3aveValue【消防施設】&#10;有形固定資産減価償却率">
          <a:extLst>
            <a:ext uri="{FF2B5EF4-FFF2-40B4-BE49-F238E27FC236}">
              <a16:creationId xmlns:a16="http://schemas.microsoft.com/office/drawing/2014/main" id="{00000000-0008-0000-0200-000086020000}"/>
            </a:ext>
          </a:extLst>
        </xdr:cNvPr>
        <xdr:cNvSpPr txBox="1"/>
      </xdr:nvSpPr>
      <xdr:spPr>
        <a:xfrm>
          <a:off x="121672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647" name="n_4aveValue【消防施設】&#10;有形固定資産減価償却率">
          <a:extLst>
            <a:ext uri="{FF2B5EF4-FFF2-40B4-BE49-F238E27FC236}">
              <a16:creationId xmlns:a16="http://schemas.microsoft.com/office/drawing/2014/main" id="{00000000-0008-0000-0200-000087020000}"/>
            </a:ext>
          </a:extLst>
        </xdr:cNvPr>
        <xdr:cNvSpPr txBox="1"/>
      </xdr:nvSpPr>
      <xdr:spPr>
        <a:xfrm>
          <a:off x="113544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166569</xdr:rowOff>
    </xdr:from>
    <xdr:ext cx="405111" cy="259045"/>
    <xdr:sp macro="" textlink="">
      <xdr:nvSpPr>
        <xdr:cNvPr id="648" name="n_1mainValue【消防施設】&#10;有形固定資産減価償却率">
          <a:extLst>
            <a:ext uri="{FF2B5EF4-FFF2-40B4-BE49-F238E27FC236}">
              <a16:creationId xmlns:a16="http://schemas.microsoft.com/office/drawing/2014/main" id="{00000000-0008-0000-0200-000088020000}"/>
            </a:ext>
          </a:extLst>
        </xdr:cNvPr>
        <xdr:cNvSpPr txBox="1"/>
      </xdr:nvSpPr>
      <xdr:spPr>
        <a:xfrm>
          <a:off x="13742044" y="1387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129013</xdr:rowOff>
    </xdr:from>
    <xdr:ext cx="405111" cy="259045"/>
    <xdr:sp macro="" textlink="">
      <xdr:nvSpPr>
        <xdr:cNvPr id="649" name="n_2mainValue【消防施設】&#10;有形固定資産減価償却率">
          <a:extLst>
            <a:ext uri="{FF2B5EF4-FFF2-40B4-BE49-F238E27FC236}">
              <a16:creationId xmlns:a16="http://schemas.microsoft.com/office/drawing/2014/main" id="{00000000-0008-0000-0200-000089020000}"/>
            </a:ext>
          </a:extLst>
        </xdr:cNvPr>
        <xdr:cNvSpPr txBox="1"/>
      </xdr:nvSpPr>
      <xdr:spPr>
        <a:xfrm>
          <a:off x="12960994" y="1383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650" name="n_3mainValue【消防施設】&#10;有形固定資産減価償却率">
          <a:extLst>
            <a:ext uri="{FF2B5EF4-FFF2-40B4-BE49-F238E27FC236}">
              <a16:creationId xmlns:a16="http://schemas.microsoft.com/office/drawing/2014/main" id="{00000000-0008-0000-0200-00008A020000}"/>
            </a:ext>
          </a:extLst>
        </xdr:cNvPr>
        <xdr:cNvSpPr txBox="1"/>
      </xdr:nvSpPr>
      <xdr:spPr>
        <a:xfrm>
          <a:off x="12167244" y="13841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00000000-0008-0000-0200-00009F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9951064" y="13107924"/>
          <a:ext cx="0" cy="11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73" name="【消防施設】&#10;一人当たり面積最小値テキスト">
          <a:extLst>
            <a:ext uri="{FF2B5EF4-FFF2-40B4-BE49-F238E27FC236}">
              <a16:creationId xmlns:a16="http://schemas.microsoft.com/office/drawing/2014/main" id="{00000000-0008-0000-0200-0000A1020000}"/>
            </a:ext>
          </a:extLst>
        </xdr:cNvPr>
        <xdr:cNvSpPr txBox="1"/>
      </xdr:nvSpPr>
      <xdr:spPr>
        <a:xfrm>
          <a:off x="19989800"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9881850" y="1422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75" name="【消防施設】&#10;一人当たり面積最大値テキスト">
          <a:extLst>
            <a:ext uri="{FF2B5EF4-FFF2-40B4-BE49-F238E27FC236}">
              <a16:creationId xmlns:a16="http://schemas.microsoft.com/office/drawing/2014/main" id="{00000000-0008-0000-0200-0000A3020000}"/>
            </a:ext>
          </a:extLst>
        </xdr:cNvPr>
        <xdr:cNvSpPr txBox="1"/>
      </xdr:nvSpPr>
      <xdr:spPr>
        <a:xfrm>
          <a:off x="19989800" y="128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9881850" y="13107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77" name="【消防施設】&#10;一人当たり面積平均値テキスト">
          <a:extLst>
            <a:ext uri="{FF2B5EF4-FFF2-40B4-BE49-F238E27FC236}">
              <a16:creationId xmlns:a16="http://schemas.microsoft.com/office/drawing/2014/main" id="{00000000-0008-0000-0200-0000A5020000}"/>
            </a:ext>
          </a:extLst>
        </xdr:cNvPr>
        <xdr:cNvSpPr txBox="1"/>
      </xdr:nvSpPr>
      <xdr:spPr>
        <a:xfrm>
          <a:off x="19989800" y="13835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99009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9157950" y="138803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8345150" y="138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7551400" y="138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67576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xdr:rowOff>
    </xdr:from>
    <xdr:to>
      <xdr:col>116</xdr:col>
      <xdr:colOff>114300</xdr:colOff>
      <xdr:row>83</xdr:row>
      <xdr:rowOff>116332</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9900900" y="137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37609</xdr:rowOff>
    </xdr:from>
    <xdr:ext cx="469744" cy="259045"/>
    <xdr:sp macro="" textlink="">
      <xdr:nvSpPr>
        <xdr:cNvPr id="689" name="【消防施設】&#10;一人当たり面積該当値テキスト">
          <a:extLst>
            <a:ext uri="{FF2B5EF4-FFF2-40B4-BE49-F238E27FC236}">
              <a16:creationId xmlns:a16="http://schemas.microsoft.com/office/drawing/2014/main" id="{00000000-0008-0000-0200-0000B1020000}"/>
            </a:ext>
          </a:extLst>
        </xdr:cNvPr>
        <xdr:cNvSpPr txBox="1"/>
      </xdr:nvSpPr>
      <xdr:spPr>
        <a:xfrm>
          <a:off x="19989800" y="135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9157950" y="13731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65532</xdr:rowOff>
    </xdr:from>
    <xdr:to>
      <xdr:col>116</xdr:col>
      <xdr:colOff>63500</xdr:colOff>
      <xdr:row>83</xdr:row>
      <xdr:rowOff>72389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9202400" y="13775182"/>
          <a:ext cx="7493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8345150" y="137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72389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395950" y="13763752"/>
          <a:ext cx="8064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75514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54102</xdr:rowOff>
    </xdr:from>
    <xdr:to>
      <xdr:col>107</xdr:col>
      <xdr:colOff>50800</xdr:colOff>
      <xdr:row>84</xdr:row>
      <xdr:rowOff>134113</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7602200" y="13763752"/>
          <a:ext cx="79375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96" name="n_1aveValue【消防施設】&#10;一人当たり面積">
          <a:extLst>
            <a:ext uri="{FF2B5EF4-FFF2-40B4-BE49-F238E27FC236}">
              <a16:creationId xmlns:a16="http://schemas.microsoft.com/office/drawing/2014/main" id="{00000000-0008-0000-0200-0000B8020000}"/>
            </a:ext>
          </a:extLst>
        </xdr:cNvPr>
        <xdr:cNvSpPr txBox="1"/>
      </xdr:nvSpPr>
      <xdr:spPr>
        <a:xfrm>
          <a:off x="18980227" y="139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97" name="n_2aveValue【消防施設】&#10;一人当たり面積">
          <a:extLst>
            <a:ext uri="{FF2B5EF4-FFF2-40B4-BE49-F238E27FC236}">
              <a16:creationId xmlns:a16="http://schemas.microsoft.com/office/drawing/2014/main" id="{00000000-0008-0000-0200-0000B9020000}"/>
            </a:ext>
          </a:extLst>
        </xdr:cNvPr>
        <xdr:cNvSpPr txBox="1"/>
      </xdr:nvSpPr>
      <xdr:spPr>
        <a:xfrm>
          <a:off x="181801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98" name="n_3aveValue【消防施設】&#10;一人当たり面積">
          <a:extLst>
            <a:ext uri="{FF2B5EF4-FFF2-40B4-BE49-F238E27FC236}">
              <a16:creationId xmlns:a16="http://schemas.microsoft.com/office/drawing/2014/main" id="{00000000-0008-0000-0200-0000BA020000}"/>
            </a:ext>
          </a:extLst>
        </xdr:cNvPr>
        <xdr:cNvSpPr txBox="1"/>
      </xdr:nvSpPr>
      <xdr:spPr>
        <a:xfrm>
          <a:off x="1738637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99" name="n_4aveValue【消防施設】&#10;一人当たり面積">
          <a:extLst>
            <a:ext uri="{FF2B5EF4-FFF2-40B4-BE49-F238E27FC236}">
              <a16:creationId xmlns:a16="http://schemas.microsoft.com/office/drawing/2014/main" id="{00000000-0008-0000-0200-0000BB020000}"/>
            </a:ext>
          </a:extLst>
        </xdr:cNvPr>
        <xdr:cNvSpPr txBox="1"/>
      </xdr:nvSpPr>
      <xdr:spPr>
        <a:xfrm>
          <a:off x="165926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00" name="n_1mainValue【消防施設】&#10;一人当たり面積">
          <a:extLst>
            <a:ext uri="{FF2B5EF4-FFF2-40B4-BE49-F238E27FC236}">
              <a16:creationId xmlns:a16="http://schemas.microsoft.com/office/drawing/2014/main" id="{00000000-0008-0000-0200-0000BC020000}"/>
            </a:ext>
          </a:extLst>
        </xdr:cNvPr>
        <xdr:cNvSpPr txBox="1"/>
      </xdr:nvSpPr>
      <xdr:spPr>
        <a:xfrm>
          <a:off x="1898022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701" name="n_2mainValue【消防施設】&#10;一人当たり面積">
          <a:extLst>
            <a:ext uri="{FF2B5EF4-FFF2-40B4-BE49-F238E27FC236}">
              <a16:creationId xmlns:a16="http://schemas.microsoft.com/office/drawing/2014/main" id="{00000000-0008-0000-0200-0000BD020000}"/>
            </a:ext>
          </a:extLst>
        </xdr:cNvPr>
        <xdr:cNvSpPr txBox="1"/>
      </xdr:nvSpPr>
      <xdr:spPr>
        <a:xfrm>
          <a:off x="18180127" y="135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02" name="n_3mainValue【消防施設】&#10;一人当たり面積">
          <a:extLst>
            <a:ext uri="{FF2B5EF4-FFF2-40B4-BE49-F238E27FC236}">
              <a16:creationId xmlns:a16="http://schemas.microsoft.com/office/drawing/2014/main" id="{00000000-0008-0000-0200-0000BE020000}"/>
            </a:ext>
          </a:extLst>
        </xdr:cNvPr>
        <xdr:cNvSpPr txBox="1"/>
      </xdr:nvSpPr>
      <xdr:spPr>
        <a:xfrm>
          <a:off x="1738637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00000000-0008-0000-0200-0000D5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7" name="【庁舎】&#10;有形固定資産減価償却率最小値テキスト">
          <a:extLst>
            <a:ext uri="{FF2B5EF4-FFF2-40B4-BE49-F238E27FC236}">
              <a16:creationId xmlns:a16="http://schemas.microsoft.com/office/drawing/2014/main" id="{00000000-0008-0000-0200-0000D7020000}"/>
            </a:ext>
          </a:extLst>
        </xdr:cNvPr>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9" name="【庁舎】&#10;有形固定資産減価償却率最大値テキスト">
          <a:extLst>
            <a:ext uri="{FF2B5EF4-FFF2-40B4-BE49-F238E27FC236}">
              <a16:creationId xmlns:a16="http://schemas.microsoft.com/office/drawing/2014/main" id="{00000000-0008-0000-0200-0000D9020000}"/>
            </a:ext>
          </a:extLst>
        </xdr:cNvPr>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31" name="【庁舎】&#10;有形固定資産減価償却率平均値テキスト">
          <a:extLst>
            <a:ext uri="{FF2B5EF4-FFF2-40B4-BE49-F238E27FC236}">
              <a16:creationId xmlns:a16="http://schemas.microsoft.com/office/drawing/2014/main" id="{00000000-0008-0000-0200-0000DB020000}"/>
            </a:ext>
          </a:extLst>
        </xdr:cNvPr>
        <xdr:cNvSpPr txBox="1"/>
      </xdr:nvSpPr>
      <xdr:spPr>
        <a:xfrm>
          <a:off x="14738350" y="17170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4649450" y="171919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38874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3093700"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2299950" y="17213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1487150"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76200</xdr:rowOff>
    </xdr:from>
    <xdr:to>
      <xdr:col>85</xdr:col>
      <xdr:colOff>177800</xdr:colOff>
      <xdr:row>104</xdr:row>
      <xdr:rowOff>6350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4649450" y="171640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99077</xdr:rowOff>
    </xdr:from>
    <xdr:ext cx="405111" cy="259045"/>
    <xdr:sp macro="" textlink="">
      <xdr:nvSpPr>
        <xdr:cNvPr id="743" name="【庁舎】&#10;有形固定資産減価償却率該当値テキスト">
          <a:extLst>
            <a:ext uri="{FF2B5EF4-FFF2-40B4-BE49-F238E27FC236}">
              <a16:creationId xmlns:a16="http://schemas.microsoft.com/office/drawing/2014/main" id="{00000000-0008-0000-0200-0000E7020000}"/>
            </a:ext>
          </a:extLst>
        </xdr:cNvPr>
        <xdr:cNvSpPr txBox="1"/>
      </xdr:nvSpPr>
      <xdr:spPr>
        <a:xfrm>
          <a:off x="14738350" y="1701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46989</xdr:rowOff>
    </xdr:from>
    <xdr:to>
      <xdr:col>81</xdr:col>
      <xdr:colOff>101600</xdr:colOff>
      <xdr:row>103</xdr:row>
      <xdr:rowOff>148589</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3887450" y="171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97789</xdr:rowOff>
    </xdr:from>
    <xdr:to>
      <xdr:col>85</xdr:col>
      <xdr:colOff>127000</xdr:colOff>
      <xdr:row>103</xdr:row>
      <xdr:rowOff>127000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3938250" y="17185639"/>
          <a:ext cx="762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19050</xdr:rowOff>
    </xdr:from>
    <xdr:to>
      <xdr:col>76</xdr:col>
      <xdr:colOff>165100</xdr:colOff>
      <xdr:row>103</xdr:row>
      <xdr:rowOff>120650</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3093700" y="171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69850</xdr:rowOff>
    </xdr:from>
    <xdr:to>
      <xdr:col>81</xdr:col>
      <xdr:colOff>50800</xdr:colOff>
      <xdr:row>103</xdr:row>
      <xdr:rowOff>97789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3144500" y="17157700"/>
          <a:ext cx="79375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161289</xdr:rowOff>
    </xdr:from>
    <xdr:to>
      <xdr:col>72</xdr:col>
      <xdr:colOff>38100</xdr:colOff>
      <xdr:row>103</xdr:row>
      <xdr:rowOff>91439</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2299950" y="17077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40639</xdr:rowOff>
    </xdr:from>
    <xdr:to>
      <xdr:col>76</xdr:col>
      <xdr:colOff>114300</xdr:colOff>
      <xdr:row>103</xdr:row>
      <xdr:rowOff>69850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344400" y="17128489"/>
          <a:ext cx="8001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50" name="n_1aveValue【庁舎】&#10;有形固定資産減価償却率">
          <a:extLst>
            <a:ext uri="{FF2B5EF4-FFF2-40B4-BE49-F238E27FC236}">
              <a16:creationId xmlns:a16="http://schemas.microsoft.com/office/drawing/2014/main" id="{00000000-0008-0000-0200-0000EE020000}"/>
            </a:ext>
          </a:extLst>
        </xdr:cNvPr>
        <xdr:cNvSpPr txBox="1"/>
      </xdr:nvSpPr>
      <xdr:spPr>
        <a:xfrm>
          <a:off x="137420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751" name="n_2aveValue【庁舎】&#10;有形固定資産減価償却率">
          <a:extLst>
            <a:ext uri="{FF2B5EF4-FFF2-40B4-BE49-F238E27FC236}">
              <a16:creationId xmlns:a16="http://schemas.microsoft.com/office/drawing/2014/main" id="{00000000-0008-0000-0200-0000EF020000}"/>
            </a:ext>
          </a:extLst>
        </xdr:cNvPr>
        <xdr:cNvSpPr txBox="1"/>
      </xdr:nvSpPr>
      <xdr:spPr>
        <a:xfrm>
          <a:off x="1296099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752" name="n_3aveValue【庁舎】&#10;有形固定資産減価償却率">
          <a:extLst>
            <a:ext uri="{FF2B5EF4-FFF2-40B4-BE49-F238E27FC236}">
              <a16:creationId xmlns:a16="http://schemas.microsoft.com/office/drawing/2014/main" id="{00000000-0008-0000-0200-0000F0020000}"/>
            </a:ext>
          </a:extLst>
        </xdr:cNvPr>
        <xdr:cNvSpPr txBox="1"/>
      </xdr:nvSpPr>
      <xdr:spPr>
        <a:xfrm>
          <a:off x="12167244"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53" name="n_4aveValue【庁舎】&#10;有形固定資産減価償却率">
          <a:extLst>
            <a:ext uri="{FF2B5EF4-FFF2-40B4-BE49-F238E27FC236}">
              <a16:creationId xmlns:a16="http://schemas.microsoft.com/office/drawing/2014/main" id="{00000000-0008-0000-0200-0000F1020000}"/>
            </a:ext>
          </a:extLst>
        </xdr:cNvPr>
        <xdr:cNvSpPr txBox="1"/>
      </xdr:nvSpPr>
      <xdr:spPr>
        <a:xfrm>
          <a:off x="113544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165116</xdr:rowOff>
    </xdr:from>
    <xdr:ext cx="405111" cy="259045"/>
    <xdr:sp macro="" textlink="">
      <xdr:nvSpPr>
        <xdr:cNvPr id="754" name="n_1mainValue【庁舎】&#10;有形固定資産減価償却率">
          <a:extLst>
            <a:ext uri="{FF2B5EF4-FFF2-40B4-BE49-F238E27FC236}">
              <a16:creationId xmlns:a16="http://schemas.microsoft.com/office/drawing/2014/main" id="{00000000-0008-0000-0200-0000F2020000}"/>
            </a:ext>
          </a:extLst>
        </xdr:cNvPr>
        <xdr:cNvSpPr txBox="1"/>
      </xdr:nvSpPr>
      <xdr:spPr>
        <a:xfrm>
          <a:off x="13742044" y="1691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137177</xdr:rowOff>
    </xdr:from>
    <xdr:ext cx="405111" cy="259045"/>
    <xdr:sp macro="" textlink="">
      <xdr:nvSpPr>
        <xdr:cNvPr id="755" name="n_2mainValue【庁舎】&#10;有形固定資産減価償却率">
          <a:extLst>
            <a:ext uri="{FF2B5EF4-FFF2-40B4-BE49-F238E27FC236}">
              <a16:creationId xmlns:a16="http://schemas.microsoft.com/office/drawing/2014/main" id="{00000000-0008-0000-0200-0000F3020000}"/>
            </a:ext>
          </a:extLst>
        </xdr:cNvPr>
        <xdr:cNvSpPr txBox="1"/>
      </xdr:nvSpPr>
      <xdr:spPr>
        <a:xfrm>
          <a:off x="12960994"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107966</xdr:rowOff>
    </xdr:from>
    <xdr:ext cx="405111" cy="259045"/>
    <xdr:sp macro="" textlink="">
      <xdr:nvSpPr>
        <xdr:cNvPr id="756" name="n_3mainValue【庁舎】&#10;有形固定資産減価償却率">
          <a:extLst>
            <a:ext uri="{FF2B5EF4-FFF2-40B4-BE49-F238E27FC236}">
              <a16:creationId xmlns:a16="http://schemas.microsoft.com/office/drawing/2014/main" id="{00000000-0008-0000-0200-0000F4020000}"/>
            </a:ext>
          </a:extLst>
        </xdr:cNvPr>
        <xdr:cNvSpPr txBox="1"/>
      </xdr:nvSpPr>
      <xdr:spPr>
        <a:xfrm>
          <a:off x="12167244" y="168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a:extLst>
            <a:ext uri="{FF2B5EF4-FFF2-40B4-BE49-F238E27FC236}">
              <a16:creationId xmlns:a16="http://schemas.microsoft.com/office/drawing/2014/main" id="{00000000-0008-0000-0200-00000D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flipV="1">
          <a:off x="19951064" y="167084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83" name="【庁舎】&#10;一人当たり面積最小値テキスト">
          <a:extLst>
            <a:ext uri="{FF2B5EF4-FFF2-40B4-BE49-F238E27FC236}">
              <a16:creationId xmlns:a16="http://schemas.microsoft.com/office/drawing/2014/main" id="{00000000-0008-0000-0200-00000F030000}"/>
            </a:ext>
          </a:extLst>
        </xdr:cNvPr>
        <xdr:cNvSpPr txBox="1"/>
      </xdr:nvSpPr>
      <xdr:spPr>
        <a:xfrm>
          <a:off x="19989800"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9881850" y="17933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5" name="【庁舎】&#10;一人当たり面積最大値テキスト">
          <a:extLst>
            <a:ext uri="{FF2B5EF4-FFF2-40B4-BE49-F238E27FC236}">
              <a16:creationId xmlns:a16="http://schemas.microsoft.com/office/drawing/2014/main" id="{00000000-0008-0000-0200-000011030000}"/>
            </a:ext>
          </a:extLst>
        </xdr:cNvPr>
        <xdr:cNvSpPr txBox="1"/>
      </xdr:nvSpPr>
      <xdr:spPr>
        <a:xfrm>
          <a:off x="19989800" y="164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9881850" y="16708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87" name="【庁舎】&#10;一人当たり面積平均値テキスト">
          <a:extLst>
            <a:ext uri="{FF2B5EF4-FFF2-40B4-BE49-F238E27FC236}">
              <a16:creationId xmlns:a16="http://schemas.microsoft.com/office/drawing/2014/main" id="{00000000-0008-0000-0200-000013030000}"/>
            </a:ext>
          </a:extLst>
        </xdr:cNvPr>
        <xdr:cNvSpPr txBox="1"/>
      </xdr:nvSpPr>
      <xdr:spPr>
        <a:xfrm>
          <a:off x="19989800" y="17454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9900900" y="174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9157950" y="17491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8345150" y="1754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755140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6757650" y="17371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111398</xdr:rowOff>
    </xdr:from>
    <xdr:to>
      <xdr:col>116</xdr:col>
      <xdr:colOff>114300</xdr:colOff>
      <xdr:row>105</xdr:row>
      <xdr:rowOff>41548</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9900900" y="1737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134275</xdr:rowOff>
    </xdr:from>
    <xdr:ext cx="469744" cy="259045"/>
    <xdr:sp macro="" textlink="">
      <xdr:nvSpPr>
        <xdr:cNvPr id="799" name="【庁舎】&#10;一人当たり面積該当値テキスト">
          <a:extLst>
            <a:ext uri="{FF2B5EF4-FFF2-40B4-BE49-F238E27FC236}">
              <a16:creationId xmlns:a16="http://schemas.microsoft.com/office/drawing/2014/main" id="{00000000-0008-0000-0200-00001F030000}"/>
            </a:ext>
          </a:extLst>
        </xdr:cNvPr>
        <xdr:cNvSpPr txBox="1"/>
      </xdr:nvSpPr>
      <xdr:spPr>
        <a:xfrm>
          <a:off x="19989800" y="1722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133169</xdr:rowOff>
    </xdr:from>
    <xdr:to>
      <xdr:col>112</xdr:col>
      <xdr:colOff>38100</xdr:colOff>
      <xdr:row>105</xdr:row>
      <xdr:rowOff>63319</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19157950" y="17392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162198</xdr:rowOff>
    </xdr:from>
    <xdr:to>
      <xdr:col>116</xdr:col>
      <xdr:colOff>63500</xdr:colOff>
      <xdr:row>105</xdr:row>
      <xdr:rowOff>12519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19202400" y="17421498"/>
          <a:ext cx="7493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149498</xdr:rowOff>
    </xdr:from>
    <xdr:to>
      <xdr:col>107</xdr:col>
      <xdr:colOff>101600</xdr:colOff>
      <xdr:row>105</xdr:row>
      <xdr:rowOff>79648</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834515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12519</xdr:rowOff>
    </xdr:from>
    <xdr:to>
      <xdr:col>111</xdr:col>
      <xdr:colOff>177800</xdr:colOff>
      <xdr:row>105</xdr:row>
      <xdr:rowOff>28848</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18395950" y="17443269"/>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164737</xdr:rowOff>
    </xdr:from>
    <xdr:to>
      <xdr:col>102</xdr:col>
      <xdr:colOff>165100</xdr:colOff>
      <xdr:row>105</xdr:row>
      <xdr:rowOff>94887</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7551400" y="174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28848</xdr:rowOff>
    </xdr:from>
    <xdr:to>
      <xdr:col>107</xdr:col>
      <xdr:colOff>50800</xdr:colOff>
      <xdr:row>105</xdr:row>
      <xdr:rowOff>44087</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17602200" y="17459598"/>
          <a:ext cx="7937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806" name="n_1aveValue【庁舎】&#10;一人当たり面積">
          <a:extLst>
            <a:ext uri="{FF2B5EF4-FFF2-40B4-BE49-F238E27FC236}">
              <a16:creationId xmlns:a16="http://schemas.microsoft.com/office/drawing/2014/main" id="{00000000-0008-0000-0200-000026030000}"/>
            </a:ext>
          </a:extLst>
        </xdr:cNvPr>
        <xdr:cNvSpPr txBox="1"/>
      </xdr:nvSpPr>
      <xdr:spPr>
        <a:xfrm>
          <a:off x="18980227" y="175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807" name="n_2aveValue【庁舎】&#10;一人当たり面積">
          <a:extLst>
            <a:ext uri="{FF2B5EF4-FFF2-40B4-BE49-F238E27FC236}">
              <a16:creationId xmlns:a16="http://schemas.microsoft.com/office/drawing/2014/main" id="{00000000-0008-0000-0200-000027030000}"/>
            </a:ext>
          </a:extLst>
        </xdr:cNvPr>
        <xdr:cNvSpPr txBox="1"/>
      </xdr:nvSpPr>
      <xdr:spPr>
        <a:xfrm>
          <a:off x="18180127" y="1763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08" name="n_3aveValue【庁舎】&#10;一人当たり面積">
          <a:extLst>
            <a:ext uri="{FF2B5EF4-FFF2-40B4-BE49-F238E27FC236}">
              <a16:creationId xmlns:a16="http://schemas.microsoft.com/office/drawing/2014/main" id="{00000000-0008-0000-0200-000028030000}"/>
            </a:ext>
          </a:extLst>
        </xdr:cNvPr>
        <xdr:cNvSpPr txBox="1"/>
      </xdr:nvSpPr>
      <xdr:spPr>
        <a:xfrm>
          <a:off x="17386377"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09" name="n_4aveValue【庁舎】&#10;一人当たり面積">
          <a:extLst>
            <a:ext uri="{FF2B5EF4-FFF2-40B4-BE49-F238E27FC236}">
              <a16:creationId xmlns:a16="http://schemas.microsoft.com/office/drawing/2014/main" id="{00000000-0008-0000-0200-000029030000}"/>
            </a:ext>
          </a:extLst>
        </xdr:cNvPr>
        <xdr:cNvSpPr txBox="1"/>
      </xdr:nvSpPr>
      <xdr:spPr>
        <a:xfrm>
          <a:off x="16592627" y="171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79846</xdr:rowOff>
    </xdr:from>
    <xdr:ext cx="469744" cy="259045"/>
    <xdr:sp macro="" textlink="">
      <xdr:nvSpPr>
        <xdr:cNvPr id="810" name="n_1mainValue【庁舎】&#10;一人当たり面積">
          <a:extLst>
            <a:ext uri="{FF2B5EF4-FFF2-40B4-BE49-F238E27FC236}">
              <a16:creationId xmlns:a16="http://schemas.microsoft.com/office/drawing/2014/main" id="{00000000-0008-0000-0200-00002A030000}"/>
            </a:ext>
          </a:extLst>
        </xdr:cNvPr>
        <xdr:cNvSpPr txBox="1"/>
      </xdr:nvSpPr>
      <xdr:spPr>
        <a:xfrm>
          <a:off x="189802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96175</xdr:rowOff>
    </xdr:from>
    <xdr:ext cx="469744" cy="259045"/>
    <xdr:sp macro="" textlink="">
      <xdr:nvSpPr>
        <xdr:cNvPr id="811" name="n_2mainValue【庁舎】&#10;一人当たり面積">
          <a:extLst>
            <a:ext uri="{FF2B5EF4-FFF2-40B4-BE49-F238E27FC236}">
              <a16:creationId xmlns:a16="http://schemas.microsoft.com/office/drawing/2014/main" id="{00000000-0008-0000-0200-00002B030000}"/>
            </a:ext>
          </a:extLst>
        </xdr:cNvPr>
        <xdr:cNvSpPr txBox="1"/>
      </xdr:nvSpPr>
      <xdr:spPr>
        <a:xfrm>
          <a:off x="181801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111414</xdr:rowOff>
    </xdr:from>
    <xdr:ext cx="469744" cy="259045"/>
    <xdr:sp macro="" textlink="">
      <xdr:nvSpPr>
        <xdr:cNvPr id="812" name="n_3mainValue【庁舎】&#10;一人当たり面積">
          <a:extLst>
            <a:ext uri="{FF2B5EF4-FFF2-40B4-BE49-F238E27FC236}">
              <a16:creationId xmlns:a16="http://schemas.microsoft.com/office/drawing/2014/main" id="{00000000-0008-0000-0200-00002C030000}"/>
            </a:ext>
          </a:extLst>
        </xdr:cNvPr>
        <xdr:cNvSpPr txBox="1"/>
      </xdr:nvSpPr>
      <xdr:spPr>
        <a:xfrm>
          <a:off x="17386377" y="1719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各指標とも類似団体内平均値と近似値となっている。現時点での減価償却率は高い数値ではないものの、比較的早いペースで比率は上昇しており、半数を超える資産が耐用年数を迎えている。今後、維持補修費に係る経費の増加が想定されるため、公共施設等総合管理計画に基づき公共施設の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福祉施設や市民会館について、一人当たり面積は類似団体内平均値と近似値となっているものの、老朽化が進んでいるため有形固定資産減価償却率は、類似団体内平均値を上回る数値となっている。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九州電力苓北発電所の立地により固定資産税等の税収があるため、財政力指数は０．４５となっており、類似団体平均や熊本県平均を上回っている。しかし、税収は減価の大きい償却資産が中心であり、年々減少（毎年０．０１～０．０３ずつ低下）する見込みである。今後も引き続き新たな財源の確保に向けた取組みに努めた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71362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町の財政上の特徴として、扶助費、公債費、その他（繰出金）が類似団体平均と比較すると多くなっている。その状況を踏まえ、本年度の経常収支比率について、扶助費が前年度比△０．６ポイント、公債費が高止まりの状態だが△２．０ポイント、繰出金が△０．２ポイントとなった。また、普通交付税や</a:t>
          </a:r>
          <a:r>
            <a:rPr lang="ja-JP" altLang="ja-JP" sz="1100" b="0" i="0" baseline="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等の経常一般財源も増加したことにより経常収支比率が減少した。しかし、今後も公債費の高止まりは続くため、引き続き町振興計画に沿った地方債残高の縮減に取り組みたい。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9982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0869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49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低くなっているが、熊本県平均と比較すると高くなっている。人件費については、職員数が９２人→９３となったことなどにより＋２．０ポイントとなった。物件費については、前年度比△０．３ポイントとなったものの今後もシステム更新等を含めた委託料は高い水準で推移していく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141793</xdr:rowOff>
    </xdr:from>
    <xdr:to>
      <xdr:col>23</xdr:col>
      <xdr:colOff>133350</xdr:colOff>
      <xdr:row>80</xdr:row>
      <xdr:rowOff>142405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7793"/>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90159</xdr:rowOff>
    </xdr:from>
    <xdr:to>
      <xdr:col>19</xdr:col>
      <xdr:colOff>133350</xdr:colOff>
      <xdr:row>80</xdr:row>
      <xdr:rowOff>141793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6159"/>
          <a:ext cx="8890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65557</xdr:rowOff>
    </xdr:from>
    <xdr:to>
      <xdr:col>15</xdr:col>
      <xdr:colOff>82550</xdr:colOff>
      <xdr:row>80</xdr:row>
      <xdr:rowOff>90159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81557"/>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65557</xdr:rowOff>
    </xdr:from>
    <xdr:to>
      <xdr:col>11</xdr:col>
      <xdr:colOff>31750</xdr:colOff>
      <xdr:row>80</xdr:row>
      <xdr:rowOff>70452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81557"/>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91605</xdr:rowOff>
    </xdr:from>
    <xdr:to>
      <xdr:col>23</xdr:col>
      <xdr:colOff>184150</xdr:colOff>
      <xdr:row>81</xdr:row>
      <xdr:rowOff>21755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108132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90993</xdr:rowOff>
    </xdr:from>
    <xdr:to>
      <xdr:col>19</xdr:col>
      <xdr:colOff>184150</xdr:colOff>
      <xdr:row>81</xdr:row>
      <xdr:rowOff>21143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31320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7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39359</xdr:rowOff>
    </xdr:from>
    <xdr:to>
      <xdr:col>15</xdr:col>
      <xdr:colOff>133350</xdr:colOff>
      <xdr:row>80</xdr:row>
      <xdr:rowOff>140959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151136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14757</xdr:rowOff>
    </xdr:from>
    <xdr:to>
      <xdr:col>11</xdr:col>
      <xdr:colOff>82550</xdr:colOff>
      <xdr:row>80</xdr:row>
      <xdr:rowOff>116357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126534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9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19652</xdr:rowOff>
    </xdr:from>
    <xdr:to>
      <xdr:col>7</xdr:col>
      <xdr:colOff>31750</xdr:colOff>
      <xdr:row>80</xdr:row>
      <xdr:rowOff>121252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131429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類似団体平均及び全国町村平均と比較すると上回っている状況である。要因は、勤続</a:t>
          </a:r>
          <a:r>
            <a:rPr lang="ja-JP" altLang="ja-JP" sz="1100">
              <a:solidFill>
                <a:schemeClr val="dk1"/>
              </a:solidFill>
              <a:effectLst/>
              <a:latin typeface="+mn-lt"/>
              <a:ea typeface="+mn-ea"/>
              <a:cs typeface="+mn-cs"/>
            </a:rPr>
            <a:t>年数の長い職員の増加などによる職員構成の変動が考えられる。今後の見込みとして、</a:t>
          </a:r>
          <a:r>
            <a:rPr kumimoji="1" lang="ja-JP" altLang="ja-JP" sz="1100">
              <a:solidFill>
                <a:schemeClr val="dk1"/>
              </a:solidFill>
              <a:effectLst/>
              <a:latin typeface="+mn-lt"/>
              <a:ea typeface="+mn-ea"/>
              <a:cs typeface="+mn-cs"/>
            </a:rPr>
            <a:t>欠員不補充等の状況によっては、低下することも考えられる。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51329</xdr:rowOff>
    </xdr:from>
    <xdr:to>
      <xdr:col>81</xdr:col>
      <xdr:colOff>44450</xdr:colOff>
      <xdr:row>86</xdr:row>
      <xdr:rowOff>51329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96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31221</xdr:rowOff>
    </xdr:from>
    <xdr:to>
      <xdr:col>77</xdr:col>
      <xdr:colOff>44450</xdr:colOff>
      <xdr:row>86</xdr:row>
      <xdr:rowOff>51329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759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31221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457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111654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4575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529</xdr:rowOff>
    </xdr:from>
    <xdr:to>
      <xdr:col>81</xdr:col>
      <xdr:colOff>95250</xdr:colOff>
      <xdr:row>86</xdr:row>
      <xdr:rowOff>102129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144056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529</xdr:rowOff>
    </xdr:from>
    <xdr:to>
      <xdr:col>77</xdr:col>
      <xdr:colOff>95250</xdr:colOff>
      <xdr:row>86</xdr:row>
      <xdr:rowOff>102129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86906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3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151871</xdr:rowOff>
    </xdr:from>
    <xdr:to>
      <xdr:col>73</xdr:col>
      <xdr:colOff>44450</xdr:colOff>
      <xdr:row>86</xdr:row>
      <xdr:rowOff>82021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66798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60854</xdr:rowOff>
    </xdr:from>
    <xdr:to>
      <xdr:col>64</xdr:col>
      <xdr:colOff>152400</xdr:colOff>
      <xdr:row>86</xdr:row>
      <xdr:rowOff>162454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147231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下回っているが、熊本県平均と比較すると上回っている。また、人口も毎年２００人程度減少しており、今後も人口千人当たりの職員数は増加していく見込みであるが、欠員不補充等の状況によっては、低下することも考えられる。引き続き住民サービスの低下を招くことがないよう、定員管理計画に沿って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41359</xdr:rowOff>
    </xdr:from>
    <xdr:to>
      <xdr:col>81</xdr:col>
      <xdr:colOff>44450</xdr:colOff>
      <xdr:row>61</xdr:row>
      <xdr:rowOff>70316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99809"/>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158919</xdr:rowOff>
    </xdr:from>
    <xdr:to>
      <xdr:col>77</xdr:col>
      <xdr:colOff>44450</xdr:colOff>
      <xdr:row>61</xdr:row>
      <xdr:rowOff>41359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45919"/>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158919</xdr:rowOff>
    </xdr:from>
    <xdr:to>
      <xdr:col>72</xdr:col>
      <xdr:colOff>203200</xdr:colOff>
      <xdr:row>60</xdr:row>
      <xdr:rowOff>162137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445919"/>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137202</xdr:rowOff>
    </xdr:from>
    <xdr:to>
      <xdr:col>68</xdr:col>
      <xdr:colOff>152400</xdr:colOff>
      <xdr:row>60</xdr:row>
      <xdr:rowOff>162137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4202"/>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19516</xdr:rowOff>
    </xdr:from>
    <xdr:to>
      <xdr:col>81</xdr:col>
      <xdr:colOff>95250</xdr:colOff>
      <xdr:row>61</xdr:row>
      <xdr:rowOff>121116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36043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2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162009</xdr:rowOff>
    </xdr:from>
    <xdr:to>
      <xdr:col>77</xdr:col>
      <xdr:colOff>95250</xdr:colOff>
      <xdr:row>61</xdr:row>
      <xdr:rowOff>92159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102336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17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108119</xdr:rowOff>
    </xdr:from>
    <xdr:to>
      <xdr:col>73</xdr:col>
      <xdr:colOff>44450</xdr:colOff>
      <xdr:row>61</xdr:row>
      <xdr:rowOff>38269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48446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86402</xdr:rowOff>
    </xdr:from>
    <xdr:to>
      <xdr:col>64</xdr:col>
      <xdr:colOff>152400</xdr:colOff>
      <xdr:row>61</xdr:row>
      <xdr:rowOff>16552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26729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や熊本県平均と比較すると大きく上回っている。要因は、平成２３年度から緊急防災・減災事業や都市再生整備計画事業等の大型事業に積極的に取り組んできたことに伴う、元利償還金の増加によるものである。今後も、公債費の高止まりの状況が続くと見込まれるが、単年度の実質公債費比率は毎年減少しているため、引き続き町振興計画に沿った地方債残高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10668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5062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10668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158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143510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579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85598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193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類似団体平均と比較して大きく上回っている。要因は、平成２３年度から緊急防災・減災事業や都市再生整備計画事業等の大型事業に積極的に取り組んできたことに伴う、地方債残高の増加と基金の減少によるものである。対前年度の減少要因は、地方債元金償還により一般会計における地方債現在高が△３４５，８９８千円となったことに加え、</a:t>
          </a:r>
          <a:r>
            <a:rPr lang="ja-JP" altLang="ja-JP" sz="1100" b="0" i="0">
              <a:solidFill>
                <a:schemeClr val="dk1"/>
              </a:solidFill>
              <a:effectLst/>
              <a:latin typeface="+mn-lt"/>
              <a:ea typeface="+mn-ea"/>
              <a:cs typeface="+mn-cs"/>
            </a:rPr>
            <a:t>地方債の償還額等に充当可能な基金の総額が＋４８０，６０６千円となったためと考えられる。</a:t>
          </a:r>
          <a:r>
            <a:rPr kumimoji="1" lang="ja-JP" altLang="ja-JP" sz="1100">
              <a:solidFill>
                <a:schemeClr val="dk1"/>
              </a:solidFill>
              <a:effectLst/>
              <a:latin typeface="+mn-lt"/>
              <a:ea typeface="+mn-ea"/>
              <a:cs typeface="+mn-cs"/>
            </a:rPr>
            <a:t>今後も、整備した施設の有効利用を図り、財源確保と起債現在高の減少に努める。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136495</xdr:rowOff>
    </xdr:from>
    <xdr:to>
      <xdr:col>81</xdr:col>
      <xdr:colOff>44450</xdr:colOff>
      <xdr:row>19</xdr:row>
      <xdr:rowOff>16268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79695"/>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16268</xdr:rowOff>
    </xdr:from>
    <xdr:to>
      <xdr:col>77</xdr:col>
      <xdr:colOff>44450</xdr:colOff>
      <xdr:row>20</xdr:row>
      <xdr:rowOff>120590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27381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120590</xdr:rowOff>
    </xdr:from>
    <xdr:to>
      <xdr:col>72</xdr:col>
      <xdr:colOff>203200</xdr:colOff>
      <xdr:row>21</xdr:row>
      <xdr:rowOff>108857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549590"/>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68036</xdr:rowOff>
    </xdr:from>
    <xdr:to>
      <xdr:col>73</xdr:col>
      <xdr:colOff>44450</xdr:colOff>
      <xdr:row>13</xdr:row>
      <xdr:rowOff>169636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108857</xdr:rowOff>
    </xdr:from>
    <xdr:to>
      <xdr:col>68</xdr:col>
      <xdr:colOff>152400</xdr:colOff>
      <xdr:row>22</xdr:row>
      <xdr:rowOff>15542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0930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120892</xdr:rowOff>
    </xdr:from>
    <xdr:to>
      <xdr:col>68</xdr:col>
      <xdr:colOff>203200</xdr:colOff>
      <xdr:row>14</xdr:row>
      <xdr:rowOff>51042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61219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130991</xdr:rowOff>
    </xdr:from>
    <xdr:to>
      <xdr:col>64</xdr:col>
      <xdr:colOff>152400</xdr:colOff>
      <xdr:row>15</xdr:row>
      <xdr:rowOff>61141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71318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85695</xdr:rowOff>
    </xdr:from>
    <xdr:to>
      <xdr:col>81</xdr:col>
      <xdr:colOff>95250</xdr:colOff>
      <xdr:row>17</xdr:row>
      <xdr:rowOff>15845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57772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136918</xdr:rowOff>
    </xdr:from>
    <xdr:to>
      <xdr:col>77</xdr:col>
      <xdr:colOff>95250</xdr:colOff>
      <xdr:row>19</xdr:row>
      <xdr:rowOff>67068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2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51845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30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69790</xdr:rowOff>
    </xdr:from>
    <xdr:to>
      <xdr:col>73</xdr:col>
      <xdr:colOff>44450</xdr:colOff>
      <xdr:row>20</xdr:row>
      <xdr:rowOff>171390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156167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8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58057</xdr:rowOff>
    </xdr:from>
    <xdr:to>
      <xdr:col>68</xdr:col>
      <xdr:colOff>203200</xdr:colOff>
      <xdr:row>21</xdr:row>
      <xdr:rowOff>159657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144434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136192</xdr:rowOff>
    </xdr:from>
    <xdr:to>
      <xdr:col>64</xdr:col>
      <xdr:colOff>152400</xdr:colOff>
      <xdr:row>22</xdr:row>
      <xdr:rowOff>66342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51119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82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85775"/>
    <xdr:sp macro="" textlink="">
      <xdr:nvSpPr>
        <xdr:cNvPr id="476" name="テキスト ボックス 475">
          <a:extLst>
            <a:ext uri="{FF2B5EF4-FFF2-40B4-BE49-F238E27FC236}">
              <a16:creationId xmlns:a16="http://schemas.microsoft.com/office/drawing/2014/main" id="{C5AD4CDE-B955-497E-BF3C-0D6F1219D73E}"/>
            </a:ext>
          </a:extLst>
        </xdr:cNvPr>
        <xdr:cNvSpPr txBox="1"/>
      </xdr:nvSpPr>
      <xdr:spPr>
        <a:xfrm>
          <a:off x="762000" y="4495800"/>
          <a:ext cx="9099176"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類似団体平均及び全国平均、熊本県平均と比較すると下回っている。減少要因は、職員数が９２人→９３人となり決算額も増加したものの、普通交付税等による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今後の見込みとして、職員数は現状維持～微減であるが、昇級及び会計間の異動等の要因により変動する</a:t>
          </a:r>
          <a:r>
            <a:rPr kumimoji="1" lang="ja-JP" altLang="ja-JP" sz="1100">
              <a:solidFill>
                <a:schemeClr val="dk1"/>
              </a:solidFill>
              <a:effectLst/>
              <a:latin typeface="+mn-lt"/>
              <a:ea typeface="+mn-ea"/>
              <a:cs typeface="+mn-cs"/>
            </a:rPr>
            <a:t>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類似団体平均及び全国平均、熊本県平均と比較すると下回っている。減少要因は、過疎対策事業債（ソフト分）の発行に加え、普通交付税等による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今後も、情報化推進に係るシステム関連委託料等の経費は増加していく見込みであり、引き続き業務効率化やコスト削減を推進し、物件費の抑制に努めたい。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60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6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類似団体平均と比較すると上回っている。減少要因は、保育所に入所している子どもの減少等や、過疎対策事業債（ソフト分）の発行に加え、普通交付税等による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今後も町の重要施策である少子化・子育て支援施策（医療費無償化・保育料軽減）などに力を入れていく予定だが、保育所に入所している子どもの減少等により扶助費の減少も考えられる。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6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091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62</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09150"/>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62</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3187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62</xdr:row>
      <xdr:rowOff>0</xdr:rowOff>
    </xdr:from>
    <xdr:to>
      <xdr:col>11</xdr:col>
      <xdr:colOff>60325</xdr:colOff>
      <xdr:row>62</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大きく上回っている。要因は、各特別会計への繰出金によるものと考えられる。減少要因は、水道特別会計繰出金等が増加したものの、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今後も国保税・介護保険料・下水道使用料金等の適正化を図り、一般会計の負担軽減に努めたい。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67564</xdr:rowOff>
    </xdr:from>
    <xdr:to>
      <xdr:col>82</xdr:col>
      <xdr:colOff>107950</xdr:colOff>
      <xdr:row>60</xdr:row>
      <xdr:rowOff>94996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354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94996</xdr:rowOff>
    </xdr:from>
    <xdr:to>
      <xdr:col>78</xdr:col>
      <xdr:colOff>69850</xdr:colOff>
      <xdr:row>60</xdr:row>
      <xdr:rowOff>131572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381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131572</xdr:rowOff>
    </xdr:from>
    <xdr:to>
      <xdr:col>73</xdr:col>
      <xdr:colOff>180975</xdr:colOff>
      <xdr:row>61</xdr:row>
      <xdr:rowOff>14986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418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61</xdr:row>
      <xdr:rowOff>14986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345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16764</xdr:rowOff>
    </xdr:from>
    <xdr:to>
      <xdr:col>82</xdr:col>
      <xdr:colOff>158750</xdr:colOff>
      <xdr:row>60</xdr:row>
      <xdr:rowOff>118364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3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160291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44196</xdr:rowOff>
    </xdr:from>
    <xdr:to>
      <xdr:col>78</xdr:col>
      <xdr:colOff>120650</xdr:colOff>
      <xdr:row>60</xdr:row>
      <xdr:rowOff>145796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130573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80772</xdr:rowOff>
    </xdr:from>
    <xdr:to>
      <xdr:col>74</xdr:col>
      <xdr:colOff>31750</xdr:colOff>
      <xdr:row>61</xdr:row>
      <xdr:rowOff>10922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167149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135636</xdr:rowOff>
    </xdr:from>
    <xdr:to>
      <xdr:col>69</xdr:col>
      <xdr:colOff>142875</xdr:colOff>
      <xdr:row>61</xdr:row>
      <xdr:rowOff>65786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50563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類似団体平均及び全国平均、熊本県平均と比較すると下回っている。減少要因は、経費は増加したものの、普通交付税等による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今後は、広域連合で実施している塵芥処理事業で、新ゴミ処理施設の建設があるため、負担金の増が見込まれる。また、航路を含む地域公共交通事業における維持経費等に係る補助金の増も見込まれる。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30988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上回っている。これは平成２３年度から実施した緊急防災・減災事業や都市再生整備計画事業等の大型事業に積極的に取り組んできたことに伴い、地方債残高が増加したためである。減少要因は、元利償還金が前年度比△３０，０７３千円となったことに加え、普通交付税等の経常一般財源が増加したためである。今後も高止まりの状況は続くと見込まれるため、借り入れの抑制を図りながら、減少させ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142239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67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78</xdr:row>
      <xdr:rowOff>5080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43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78</xdr:row>
      <xdr:rowOff>5080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210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119380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63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類似団体平均及び全国平均、熊本県平均と比較すると下回っており、前年度比△２．４ポイントとなった。減少要因は、物件費及び扶助費の減少に加え、普通交付税等による</a:t>
          </a:r>
          <a:r>
            <a:rPr lang="ja-JP" altLang="ja-JP" sz="1100" b="0" i="0" baseline="0">
              <a:solidFill>
                <a:schemeClr val="dk1"/>
              </a:solidFill>
              <a:effectLst/>
              <a:latin typeface="+mn-lt"/>
              <a:ea typeface="+mn-ea"/>
              <a:cs typeface="+mn-cs"/>
            </a:rPr>
            <a:t>経常一般財源が増加したためである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8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20320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80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78</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219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9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45146</xdr:rowOff>
    </xdr:from>
    <xdr:to>
      <xdr:col>29</xdr:col>
      <xdr:colOff>127000</xdr:colOff>
      <xdr:row>16</xdr:row>
      <xdr:rowOff>110023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5971"/>
          <a:ext cx="647700" cy="6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110023</xdr:rowOff>
    </xdr:from>
    <xdr:to>
      <xdr:col>26</xdr:col>
      <xdr:colOff>50800</xdr:colOff>
      <xdr:row>16</xdr:row>
      <xdr:rowOff>110343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0848"/>
          <a:ext cx="6985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110343</xdr:rowOff>
    </xdr:from>
    <xdr:to>
      <xdr:col>22</xdr:col>
      <xdr:colOff>114300</xdr:colOff>
      <xdr:row>16</xdr:row>
      <xdr:rowOff>162479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1168"/>
          <a:ext cx="698500" cy="5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162479</xdr:rowOff>
    </xdr:from>
    <xdr:to>
      <xdr:col>18</xdr:col>
      <xdr:colOff>177800</xdr:colOff>
      <xdr:row>16</xdr:row>
      <xdr:rowOff>165519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3304"/>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165796</xdr:rowOff>
    </xdr:from>
    <xdr:to>
      <xdr:col>29</xdr:col>
      <xdr:colOff>177800</xdr:colOff>
      <xdr:row>16</xdr:row>
      <xdr:rowOff>95946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137873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59223</xdr:rowOff>
    </xdr:from>
    <xdr:to>
      <xdr:col>26</xdr:col>
      <xdr:colOff>101600</xdr:colOff>
      <xdr:row>16</xdr:row>
      <xdr:rowOff>160823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145600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59543</xdr:rowOff>
    </xdr:from>
    <xdr:to>
      <xdr:col>22</xdr:col>
      <xdr:colOff>165100</xdr:colOff>
      <xdr:row>16</xdr:row>
      <xdr:rowOff>161143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145920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111679</xdr:rowOff>
    </xdr:from>
    <xdr:to>
      <xdr:col>19</xdr:col>
      <xdr:colOff>38100</xdr:colOff>
      <xdr:row>17</xdr:row>
      <xdr:rowOff>41829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26606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114719</xdr:rowOff>
    </xdr:from>
    <xdr:to>
      <xdr:col>15</xdr:col>
      <xdr:colOff>101600</xdr:colOff>
      <xdr:row>17</xdr:row>
      <xdr:rowOff>44869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29646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9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281362</xdr:rowOff>
    </xdr:from>
    <xdr:to>
      <xdr:col>29</xdr:col>
      <xdr:colOff>127000</xdr:colOff>
      <xdr:row>34</xdr:row>
      <xdr:rowOff>305594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48812"/>
          <a:ext cx="6477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253816</xdr:rowOff>
    </xdr:from>
    <xdr:to>
      <xdr:col>26</xdr:col>
      <xdr:colOff>50800</xdr:colOff>
      <xdr:row>34</xdr:row>
      <xdr:rowOff>305594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521266"/>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253816</xdr:rowOff>
    </xdr:from>
    <xdr:to>
      <xdr:col>22</xdr:col>
      <xdr:colOff>114300</xdr:colOff>
      <xdr:row>35</xdr:row>
      <xdr:rowOff>8090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21266"/>
          <a:ext cx="698500" cy="9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8090</xdr:rowOff>
    </xdr:from>
    <xdr:to>
      <xdr:col>18</xdr:col>
      <xdr:colOff>177800</xdr:colOff>
      <xdr:row>35</xdr:row>
      <xdr:rowOff>136678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8440"/>
          <a:ext cx="698500" cy="12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230562</xdr:rowOff>
    </xdr:from>
    <xdr:to>
      <xdr:col>29</xdr:col>
      <xdr:colOff>177800</xdr:colOff>
      <xdr:row>34</xdr:row>
      <xdr:rowOff>332163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980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75639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4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254794</xdr:rowOff>
    </xdr:from>
    <xdr:to>
      <xdr:col>26</xdr:col>
      <xdr:colOff>101600</xdr:colOff>
      <xdr:row>35</xdr:row>
      <xdr:rowOff>13494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2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9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203016</xdr:rowOff>
    </xdr:from>
    <xdr:to>
      <xdr:col>22</xdr:col>
      <xdr:colOff>165100</xdr:colOff>
      <xdr:row>34</xdr:row>
      <xdr:rowOff>304616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7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314793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3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300190</xdr:rowOff>
    </xdr:from>
    <xdr:to>
      <xdr:col>19</xdr:col>
      <xdr:colOff>38100</xdr:colOff>
      <xdr:row>35</xdr:row>
      <xdr:rowOff>58890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69067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85878</xdr:rowOff>
    </xdr:from>
    <xdr:to>
      <xdr:col>15</xdr:col>
      <xdr:colOff>101600</xdr:colOff>
      <xdr:row>35</xdr:row>
      <xdr:rowOff>187478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197655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144554</xdr:rowOff>
    </xdr:from>
    <xdr:to>
      <xdr:col>24</xdr:col>
      <xdr:colOff>63500</xdr:colOff>
      <xdr:row>36</xdr:row>
      <xdr:rowOff>48032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5304"/>
          <a:ext cx="838200" cy="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48032</xdr:rowOff>
    </xdr:from>
    <xdr:to>
      <xdr:col>19</xdr:col>
      <xdr:colOff>177800</xdr:colOff>
      <xdr:row>36</xdr:row>
      <xdr:rowOff>66815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0232"/>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66815</xdr:rowOff>
    </xdr:from>
    <xdr:to>
      <xdr:col>15</xdr:col>
      <xdr:colOff>50800</xdr:colOff>
      <xdr:row>36</xdr:row>
      <xdr:rowOff>124338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015"/>
          <a:ext cx="889000" cy="5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88379</xdr:rowOff>
    </xdr:from>
    <xdr:to>
      <xdr:col>10</xdr:col>
      <xdr:colOff>114300</xdr:colOff>
      <xdr:row>36</xdr:row>
      <xdr:rowOff>124338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6057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93754</xdr:rowOff>
    </xdr:from>
    <xdr:to>
      <xdr:col>24</xdr:col>
      <xdr:colOff>114300</xdr:colOff>
      <xdr:row>36</xdr:row>
      <xdr:rowOff>23904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72181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168682</xdr:rowOff>
    </xdr:from>
    <xdr:to>
      <xdr:col>20</xdr:col>
      <xdr:colOff>38100</xdr:colOff>
      <xdr:row>36</xdr:row>
      <xdr:rowOff>98832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89959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6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16015</xdr:rowOff>
    </xdr:from>
    <xdr:to>
      <xdr:col>15</xdr:col>
      <xdr:colOff>101600</xdr:colOff>
      <xdr:row>36</xdr:row>
      <xdr:rowOff>117615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108742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8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73538</xdr:rowOff>
    </xdr:from>
    <xdr:to>
      <xdr:col>10</xdr:col>
      <xdr:colOff>165100</xdr:colOff>
      <xdr:row>37</xdr:row>
      <xdr:rowOff>3688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166265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3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37579</xdr:rowOff>
    </xdr:from>
    <xdr:to>
      <xdr:col>6</xdr:col>
      <xdr:colOff>38100</xdr:colOff>
      <xdr:row>36</xdr:row>
      <xdr:rowOff>139179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130306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25855</xdr:rowOff>
    </xdr:from>
    <xdr:to>
      <xdr:col>24</xdr:col>
      <xdr:colOff>63500</xdr:colOff>
      <xdr:row>58</xdr:row>
      <xdr:rowOff>41082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9955"/>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25855</xdr:rowOff>
    </xdr:from>
    <xdr:to>
      <xdr:col>19</xdr:col>
      <xdr:colOff>177800</xdr:colOff>
      <xdr:row>58</xdr:row>
      <xdr:rowOff>58876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9955"/>
          <a:ext cx="889000" cy="3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58876</xdr:rowOff>
    </xdr:from>
    <xdr:to>
      <xdr:col>15</xdr:col>
      <xdr:colOff>50800</xdr:colOff>
      <xdr:row>58</xdr:row>
      <xdr:rowOff>70131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2976"/>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70131</xdr:rowOff>
    </xdr:from>
    <xdr:to>
      <xdr:col>10</xdr:col>
      <xdr:colOff>114300</xdr:colOff>
      <xdr:row>58</xdr:row>
      <xdr:rowOff>72737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423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161732</xdr:rowOff>
    </xdr:from>
    <xdr:to>
      <xdr:col>24</xdr:col>
      <xdr:colOff>114300</xdr:colOff>
      <xdr:row>58</xdr:row>
      <xdr:rowOff>91882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76659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146505</xdr:rowOff>
    </xdr:from>
    <xdr:to>
      <xdr:col>20</xdr:col>
      <xdr:colOff>38100</xdr:colOff>
      <xdr:row>58</xdr:row>
      <xdr:rowOff>76655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67782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8076</xdr:rowOff>
    </xdr:from>
    <xdr:to>
      <xdr:col>15</xdr:col>
      <xdr:colOff>101600</xdr:colOff>
      <xdr:row>58</xdr:row>
      <xdr:rowOff>109676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100803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19331</xdr:rowOff>
    </xdr:from>
    <xdr:to>
      <xdr:col>10</xdr:col>
      <xdr:colOff>165100</xdr:colOff>
      <xdr:row>58</xdr:row>
      <xdr:rowOff>120931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112058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21937</xdr:rowOff>
    </xdr:from>
    <xdr:to>
      <xdr:col>6</xdr:col>
      <xdr:colOff>38100</xdr:colOff>
      <xdr:row>58</xdr:row>
      <xdr:rowOff>123537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114664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62985</xdr:rowOff>
    </xdr:from>
    <xdr:to>
      <xdr:col>24</xdr:col>
      <xdr:colOff>63500</xdr:colOff>
      <xdr:row>77</xdr:row>
      <xdr:rowOff>65824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64635"/>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62985</xdr:rowOff>
    </xdr:from>
    <xdr:to>
      <xdr:col>19</xdr:col>
      <xdr:colOff>177800</xdr:colOff>
      <xdr:row>77</xdr:row>
      <xdr:rowOff>162998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6463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156845</xdr:rowOff>
    </xdr:from>
    <xdr:to>
      <xdr:col>15</xdr:col>
      <xdr:colOff>50800</xdr:colOff>
      <xdr:row>77</xdr:row>
      <xdr:rowOff>162998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58495"/>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128727</xdr:rowOff>
    </xdr:from>
    <xdr:to>
      <xdr:col>10</xdr:col>
      <xdr:colOff>114300</xdr:colOff>
      <xdr:row>77</xdr:row>
      <xdr:rowOff>156845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3037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15024</xdr:rowOff>
    </xdr:from>
    <xdr:to>
      <xdr:col>24</xdr:col>
      <xdr:colOff>114300</xdr:colOff>
      <xdr:row>77</xdr:row>
      <xdr:rowOff>116624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37901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12185</xdr:rowOff>
    </xdr:from>
    <xdr:to>
      <xdr:col>20</xdr:col>
      <xdr:colOff>38100</xdr:colOff>
      <xdr:row>77</xdr:row>
      <xdr:rowOff>113785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130312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112198</xdr:rowOff>
    </xdr:from>
    <xdr:to>
      <xdr:col>15</xdr:col>
      <xdr:colOff>101600</xdr:colOff>
      <xdr:row>78</xdr:row>
      <xdr:rowOff>42348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58875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106045</xdr:rowOff>
    </xdr:from>
    <xdr:to>
      <xdr:col>10</xdr:col>
      <xdr:colOff>165100</xdr:colOff>
      <xdr:row>78</xdr:row>
      <xdr:rowOff>36195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52722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77927</xdr:rowOff>
    </xdr:from>
    <xdr:to>
      <xdr:col>6</xdr:col>
      <xdr:colOff>38100</xdr:colOff>
      <xdr:row>78</xdr:row>
      <xdr:rowOff>8077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24604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82877</xdr:rowOff>
    </xdr:from>
    <xdr:to>
      <xdr:col>24</xdr:col>
      <xdr:colOff>63500</xdr:colOff>
      <xdr:row>94</xdr:row>
      <xdr:rowOff>75333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56277"/>
          <a:ext cx="838200" cy="3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54302</xdr:rowOff>
    </xdr:from>
    <xdr:to>
      <xdr:col>19</xdr:col>
      <xdr:colOff>177800</xdr:colOff>
      <xdr:row>94</xdr:row>
      <xdr:rowOff>75333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17060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20655</xdr:rowOff>
    </xdr:from>
    <xdr:to>
      <xdr:col>15</xdr:col>
      <xdr:colOff>50800</xdr:colOff>
      <xdr:row>94</xdr:row>
      <xdr:rowOff>54302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136955"/>
          <a:ext cx="8890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110744</xdr:rowOff>
    </xdr:from>
    <xdr:to>
      <xdr:col>10</xdr:col>
      <xdr:colOff>114300</xdr:colOff>
      <xdr:row>94</xdr:row>
      <xdr:rowOff>20655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055594"/>
          <a:ext cx="889000" cy="8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32077</xdr:rowOff>
    </xdr:from>
    <xdr:to>
      <xdr:col>24</xdr:col>
      <xdr:colOff>114300</xdr:colOff>
      <xdr:row>92</xdr:row>
      <xdr:rowOff>133677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54954</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5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24533</xdr:rowOff>
    </xdr:from>
    <xdr:to>
      <xdr:col>20</xdr:col>
      <xdr:colOff>38100</xdr:colOff>
      <xdr:row>94</xdr:row>
      <xdr:rowOff>126133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4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142660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3502</xdr:rowOff>
    </xdr:from>
    <xdr:to>
      <xdr:col>15</xdr:col>
      <xdr:colOff>101600</xdr:colOff>
      <xdr:row>94</xdr:row>
      <xdr:rowOff>105102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121629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89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141305</xdr:rowOff>
    </xdr:from>
    <xdr:to>
      <xdr:col>10</xdr:col>
      <xdr:colOff>165100</xdr:colOff>
      <xdr:row>94</xdr:row>
      <xdr:rowOff>71455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0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87982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86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59944</xdr:rowOff>
    </xdr:from>
    <xdr:to>
      <xdr:col>6</xdr:col>
      <xdr:colOff>38100</xdr:colOff>
      <xdr:row>93</xdr:row>
      <xdr:rowOff>161544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0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6621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7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7748</xdr:rowOff>
    </xdr:from>
    <xdr:to>
      <xdr:col>55</xdr:col>
      <xdr:colOff>0</xdr:colOff>
      <xdr:row>37</xdr:row>
      <xdr:rowOff>54672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08498"/>
          <a:ext cx="838200" cy="38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7748</xdr:rowOff>
    </xdr:from>
    <xdr:to>
      <xdr:col>50</xdr:col>
      <xdr:colOff>114300</xdr:colOff>
      <xdr:row>37</xdr:row>
      <xdr:rowOff>131162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8498"/>
          <a:ext cx="889000" cy="4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131162</xdr:rowOff>
    </xdr:from>
    <xdr:to>
      <xdr:col>45</xdr:col>
      <xdr:colOff>177800</xdr:colOff>
      <xdr:row>37</xdr:row>
      <xdr:rowOff>143544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481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97733</xdr:rowOff>
    </xdr:from>
    <xdr:to>
      <xdr:col>41</xdr:col>
      <xdr:colOff>50800</xdr:colOff>
      <xdr:row>37</xdr:row>
      <xdr:rowOff>143544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41383"/>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3872</xdr:rowOff>
    </xdr:from>
    <xdr:to>
      <xdr:col>55</xdr:col>
      <xdr:colOff>50800</xdr:colOff>
      <xdr:row>37</xdr:row>
      <xdr:rowOff>105472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153749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128398</xdr:rowOff>
    </xdr:from>
    <xdr:to>
      <xdr:col>50</xdr:col>
      <xdr:colOff>165100</xdr:colOff>
      <xdr:row>35</xdr:row>
      <xdr:rowOff>58548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49675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80362</xdr:rowOff>
    </xdr:from>
    <xdr:to>
      <xdr:col>46</xdr:col>
      <xdr:colOff>38100</xdr:colOff>
      <xdr:row>38</xdr:row>
      <xdr:rowOff>10512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92744</xdr:rowOff>
    </xdr:from>
    <xdr:to>
      <xdr:col>41</xdr:col>
      <xdr:colOff>101600</xdr:colOff>
      <xdr:row>38</xdr:row>
      <xdr:rowOff>22895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6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46933</xdr:rowOff>
    </xdr:from>
    <xdr:to>
      <xdr:col>36</xdr:col>
      <xdr:colOff>165100</xdr:colOff>
      <xdr:row>37</xdr:row>
      <xdr:rowOff>148533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139660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79125</xdr:rowOff>
    </xdr:from>
    <xdr:to>
      <xdr:col>55</xdr:col>
      <xdr:colOff>0</xdr:colOff>
      <xdr:row>58</xdr:row>
      <xdr:rowOff>134553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23225"/>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79125</xdr:rowOff>
    </xdr:from>
    <xdr:to>
      <xdr:col>50</xdr:col>
      <xdr:colOff>114300</xdr:colOff>
      <xdr:row>58</xdr:row>
      <xdr:rowOff>144425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23225"/>
          <a:ext cx="8890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98337</xdr:rowOff>
    </xdr:from>
    <xdr:to>
      <xdr:col>45</xdr:col>
      <xdr:colOff>177800</xdr:colOff>
      <xdr:row>58</xdr:row>
      <xdr:rowOff>144425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4243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31934</xdr:rowOff>
    </xdr:from>
    <xdr:to>
      <xdr:col>41</xdr:col>
      <xdr:colOff>50800</xdr:colOff>
      <xdr:row>58</xdr:row>
      <xdr:rowOff>98337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76034"/>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83753</xdr:rowOff>
    </xdr:from>
    <xdr:to>
      <xdr:col>55</xdr:col>
      <xdr:colOff>50800</xdr:colOff>
      <xdr:row>59</xdr:row>
      <xdr:rowOff>13903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170130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28325</xdr:rowOff>
    </xdr:from>
    <xdr:to>
      <xdr:col>50</xdr:col>
      <xdr:colOff>165100</xdr:colOff>
      <xdr:row>58</xdr:row>
      <xdr:rowOff>129925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6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93625</xdr:rowOff>
    </xdr:from>
    <xdr:to>
      <xdr:col>46</xdr:col>
      <xdr:colOff>38100</xdr:colOff>
      <xdr:row>59</xdr:row>
      <xdr:rowOff>23775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47537</xdr:rowOff>
    </xdr:from>
    <xdr:to>
      <xdr:col>41</xdr:col>
      <xdr:colOff>101600</xdr:colOff>
      <xdr:row>58</xdr:row>
      <xdr:rowOff>149137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140264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152584</xdr:rowOff>
    </xdr:from>
    <xdr:to>
      <xdr:col>36</xdr:col>
      <xdr:colOff>165100</xdr:colOff>
      <xdr:row>58</xdr:row>
      <xdr:rowOff>82734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73861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140367</xdr:rowOff>
    </xdr:from>
    <xdr:to>
      <xdr:col>55</xdr:col>
      <xdr:colOff>0</xdr:colOff>
      <xdr:row>78</xdr:row>
      <xdr:rowOff>141887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3467"/>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119965</xdr:rowOff>
    </xdr:from>
    <xdr:to>
      <xdr:col>50</xdr:col>
      <xdr:colOff>114300</xdr:colOff>
      <xdr:row>78</xdr:row>
      <xdr:rowOff>141887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93065"/>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95340</xdr:rowOff>
    </xdr:from>
    <xdr:to>
      <xdr:col>45</xdr:col>
      <xdr:colOff>177800</xdr:colOff>
      <xdr:row>78</xdr:row>
      <xdr:rowOff>119965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68440"/>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17662</xdr:rowOff>
    </xdr:from>
    <xdr:to>
      <xdr:col>41</xdr:col>
      <xdr:colOff>50800</xdr:colOff>
      <xdr:row>78</xdr:row>
      <xdr:rowOff>95340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90762"/>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89567</xdr:rowOff>
    </xdr:from>
    <xdr:to>
      <xdr:col>55</xdr:col>
      <xdr:colOff>50800</xdr:colOff>
      <xdr:row>79</xdr:row>
      <xdr:rowOff>19717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91087</xdr:rowOff>
    </xdr:from>
    <xdr:to>
      <xdr:col>50</xdr:col>
      <xdr:colOff>165100</xdr:colOff>
      <xdr:row>79</xdr:row>
      <xdr:rowOff>21237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69165</xdr:rowOff>
    </xdr:from>
    <xdr:to>
      <xdr:col>46</xdr:col>
      <xdr:colOff>38100</xdr:colOff>
      <xdr:row>78</xdr:row>
      <xdr:rowOff>170765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161892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44540</xdr:rowOff>
    </xdr:from>
    <xdr:to>
      <xdr:col>41</xdr:col>
      <xdr:colOff>101600</xdr:colOff>
      <xdr:row>78</xdr:row>
      <xdr:rowOff>146140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137267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138312</xdr:rowOff>
    </xdr:from>
    <xdr:to>
      <xdr:col>36</xdr:col>
      <xdr:colOff>165100</xdr:colOff>
      <xdr:row>78</xdr:row>
      <xdr:rowOff>68462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84989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139046</xdr:rowOff>
    </xdr:from>
    <xdr:to>
      <xdr:col>55</xdr:col>
      <xdr:colOff>0</xdr:colOff>
      <xdr:row>98</xdr:row>
      <xdr:rowOff>55735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69696"/>
          <a:ext cx="838200" cy="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139046</xdr:rowOff>
    </xdr:from>
    <xdr:to>
      <xdr:col>50</xdr:col>
      <xdr:colOff>114300</xdr:colOff>
      <xdr:row>98</xdr:row>
      <xdr:rowOff>90350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69696"/>
          <a:ext cx="889000" cy="1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67001</xdr:rowOff>
    </xdr:from>
    <xdr:to>
      <xdr:col>45</xdr:col>
      <xdr:colOff>177800</xdr:colOff>
      <xdr:row>98</xdr:row>
      <xdr:rowOff>90350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69101"/>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67001</xdr:rowOff>
    </xdr:from>
    <xdr:to>
      <xdr:col>41</xdr:col>
      <xdr:colOff>50800</xdr:colOff>
      <xdr:row>98</xdr:row>
      <xdr:rowOff>85463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69101"/>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4935</xdr:rowOff>
    </xdr:from>
    <xdr:to>
      <xdr:col>55</xdr:col>
      <xdr:colOff>50800</xdr:colOff>
      <xdr:row>98</xdr:row>
      <xdr:rowOff>106535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91312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88246</xdr:rowOff>
    </xdr:from>
    <xdr:to>
      <xdr:col>50</xdr:col>
      <xdr:colOff>165100</xdr:colOff>
      <xdr:row>98</xdr:row>
      <xdr:rowOff>18396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1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39550</xdr:rowOff>
    </xdr:from>
    <xdr:to>
      <xdr:col>46</xdr:col>
      <xdr:colOff>38100</xdr:colOff>
      <xdr:row>98</xdr:row>
      <xdr:rowOff>141150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132277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16201</xdr:rowOff>
    </xdr:from>
    <xdr:to>
      <xdr:col>41</xdr:col>
      <xdr:colOff>101600</xdr:colOff>
      <xdr:row>98</xdr:row>
      <xdr:rowOff>117801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108928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34663</xdr:rowOff>
    </xdr:from>
    <xdr:to>
      <xdr:col>36</xdr:col>
      <xdr:colOff>165100</xdr:colOff>
      <xdr:row>98</xdr:row>
      <xdr:rowOff>136263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127390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165513</xdr:rowOff>
    </xdr:from>
    <xdr:to>
      <xdr:col>85</xdr:col>
      <xdr:colOff>127000</xdr:colOff>
      <xdr:row>38</xdr:row>
      <xdr:rowOff>15790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09163"/>
          <a:ext cx="8382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146137</xdr:rowOff>
    </xdr:from>
    <xdr:to>
      <xdr:col>81</xdr:col>
      <xdr:colOff>50800</xdr:colOff>
      <xdr:row>38</xdr:row>
      <xdr:rowOff>15790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89787"/>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146137</xdr:rowOff>
    </xdr:from>
    <xdr:to>
      <xdr:col>76</xdr:col>
      <xdr:colOff>114300</xdr:colOff>
      <xdr:row>38</xdr:row>
      <xdr:rowOff>89499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89787"/>
          <a:ext cx="889000" cy="1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43158</xdr:rowOff>
    </xdr:from>
    <xdr:to>
      <xdr:col>71</xdr:col>
      <xdr:colOff>177800</xdr:colOff>
      <xdr:row>38</xdr:row>
      <xdr:rowOff>89499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58258"/>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114714</xdr:rowOff>
    </xdr:from>
    <xdr:to>
      <xdr:col>85</xdr:col>
      <xdr:colOff>177800</xdr:colOff>
      <xdr:row>38</xdr:row>
      <xdr:rowOff>44864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137591</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136440</xdr:rowOff>
    </xdr:from>
    <xdr:to>
      <xdr:col>81</xdr:col>
      <xdr:colOff>101600</xdr:colOff>
      <xdr:row>38</xdr:row>
      <xdr:rowOff>66590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83117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95337</xdr:rowOff>
    </xdr:from>
    <xdr:to>
      <xdr:col>76</xdr:col>
      <xdr:colOff>165100</xdr:colOff>
      <xdr:row>38</xdr:row>
      <xdr:rowOff>25487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42014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38699</xdr:rowOff>
    </xdr:from>
    <xdr:to>
      <xdr:col>72</xdr:col>
      <xdr:colOff>38100</xdr:colOff>
      <xdr:row>38</xdr:row>
      <xdr:rowOff>140299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131426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6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163808</xdr:rowOff>
    </xdr:from>
    <xdr:to>
      <xdr:col>67</xdr:col>
      <xdr:colOff>101600</xdr:colOff>
      <xdr:row>38</xdr:row>
      <xdr:rowOff>93958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110485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2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155670</xdr:rowOff>
    </xdr:from>
    <xdr:to>
      <xdr:col>85</xdr:col>
      <xdr:colOff>127000</xdr:colOff>
      <xdr:row>75</xdr:row>
      <xdr:rowOff>160306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14420"/>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155670</xdr:rowOff>
    </xdr:from>
    <xdr:to>
      <xdr:col>81</xdr:col>
      <xdr:colOff>50800</xdr:colOff>
      <xdr:row>75</xdr:row>
      <xdr:rowOff>167539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1442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167539</xdr:rowOff>
    </xdr:from>
    <xdr:to>
      <xdr:col>76</xdr:col>
      <xdr:colOff>114300</xdr:colOff>
      <xdr:row>76</xdr:row>
      <xdr:rowOff>31600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2628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31600</xdr:rowOff>
    </xdr:from>
    <xdr:to>
      <xdr:col>71</xdr:col>
      <xdr:colOff>177800</xdr:colOff>
      <xdr:row>76</xdr:row>
      <xdr:rowOff>70320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61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109506</xdr:rowOff>
    </xdr:from>
    <xdr:to>
      <xdr:col>85</xdr:col>
      <xdr:colOff>177800</xdr:colOff>
      <xdr:row>76</xdr:row>
      <xdr:rowOff>39656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132383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104870</xdr:rowOff>
    </xdr:from>
    <xdr:to>
      <xdr:col>81</xdr:col>
      <xdr:colOff>101600</xdr:colOff>
      <xdr:row>76</xdr:row>
      <xdr:rowOff>35021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63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51547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3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116739</xdr:rowOff>
    </xdr:from>
    <xdr:to>
      <xdr:col>76</xdr:col>
      <xdr:colOff>165100</xdr:colOff>
      <xdr:row>76</xdr:row>
      <xdr:rowOff>46889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63416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5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152250</xdr:rowOff>
    </xdr:from>
    <xdr:to>
      <xdr:col>72</xdr:col>
      <xdr:colOff>38100</xdr:colOff>
      <xdr:row>76</xdr:row>
      <xdr:rowOff>82400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98927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19520</xdr:rowOff>
    </xdr:from>
    <xdr:to>
      <xdr:col>67</xdr:col>
      <xdr:colOff>101600</xdr:colOff>
      <xdr:row>76</xdr:row>
      <xdr:rowOff>121120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137647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2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42281</xdr:rowOff>
    </xdr:from>
    <xdr:to>
      <xdr:col>85</xdr:col>
      <xdr:colOff>127000</xdr:colOff>
      <xdr:row>98</xdr:row>
      <xdr:rowOff>144794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44381"/>
          <a:ext cx="8382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144794</xdr:rowOff>
    </xdr:from>
    <xdr:to>
      <xdr:col>81</xdr:col>
      <xdr:colOff>50800</xdr:colOff>
      <xdr:row>99</xdr:row>
      <xdr:rowOff>54232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46894"/>
          <a:ext cx="8890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54232</xdr:rowOff>
    </xdr:from>
    <xdr:to>
      <xdr:col>76</xdr:col>
      <xdr:colOff>114300</xdr:colOff>
      <xdr:row>99</xdr:row>
      <xdr:rowOff>72844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27782"/>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72844</xdr:rowOff>
    </xdr:from>
    <xdr:to>
      <xdr:col>71</xdr:col>
      <xdr:colOff>177800</xdr:colOff>
      <xdr:row>99</xdr:row>
      <xdr:rowOff>97540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46394"/>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162931</xdr:rowOff>
    </xdr:from>
    <xdr:to>
      <xdr:col>85</xdr:col>
      <xdr:colOff>177800</xdr:colOff>
      <xdr:row>98</xdr:row>
      <xdr:rowOff>93081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141358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93994</xdr:rowOff>
    </xdr:from>
    <xdr:to>
      <xdr:col>81</xdr:col>
      <xdr:colOff>101600</xdr:colOff>
      <xdr:row>99</xdr:row>
      <xdr:rowOff>24144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15271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3432</xdr:rowOff>
    </xdr:from>
    <xdr:to>
      <xdr:col>76</xdr:col>
      <xdr:colOff>165100</xdr:colOff>
      <xdr:row>99</xdr:row>
      <xdr:rowOff>105032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96159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6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22044</xdr:rowOff>
    </xdr:from>
    <xdr:to>
      <xdr:col>72</xdr:col>
      <xdr:colOff>38100</xdr:colOff>
      <xdr:row>99</xdr:row>
      <xdr:rowOff>123644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114771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46740</xdr:rowOff>
    </xdr:from>
    <xdr:to>
      <xdr:col>67</xdr:col>
      <xdr:colOff>101600</xdr:colOff>
      <xdr:row>99</xdr:row>
      <xdr:rowOff>148340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139467</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11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40627</xdr:rowOff>
    </xdr:from>
    <xdr:to>
      <xdr:col>116</xdr:col>
      <xdr:colOff>63500</xdr:colOff>
      <xdr:row>59</xdr:row>
      <xdr:rowOff>42088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6177"/>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39192</xdr:rowOff>
    </xdr:from>
    <xdr:to>
      <xdr:col>111</xdr:col>
      <xdr:colOff>177800</xdr:colOff>
      <xdr:row>59</xdr:row>
      <xdr:rowOff>40627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4742"/>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39053</xdr:rowOff>
    </xdr:from>
    <xdr:to>
      <xdr:col>107</xdr:col>
      <xdr:colOff>50800</xdr:colOff>
      <xdr:row>59</xdr:row>
      <xdr:rowOff>39192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4603"/>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38900</xdr:rowOff>
    </xdr:from>
    <xdr:to>
      <xdr:col>102</xdr:col>
      <xdr:colOff>114300</xdr:colOff>
      <xdr:row>59</xdr:row>
      <xdr:rowOff>39053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445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161277</xdr:rowOff>
    </xdr:from>
    <xdr:to>
      <xdr:col>112</xdr:col>
      <xdr:colOff>38100</xdr:colOff>
      <xdr:row>59</xdr:row>
      <xdr:rowOff>91427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82554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8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159842</xdr:rowOff>
    </xdr:from>
    <xdr:to>
      <xdr:col>107</xdr:col>
      <xdr:colOff>101600</xdr:colOff>
      <xdr:row>59</xdr:row>
      <xdr:rowOff>89992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81119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159703</xdr:rowOff>
    </xdr:from>
    <xdr:to>
      <xdr:col>102</xdr:col>
      <xdr:colOff>165100</xdr:colOff>
      <xdr:row>59</xdr:row>
      <xdr:rowOff>89853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80980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159550</xdr:rowOff>
    </xdr:from>
    <xdr:to>
      <xdr:col>98</xdr:col>
      <xdr:colOff>38100</xdr:colOff>
      <xdr:row>59</xdr:row>
      <xdr:rowOff>89700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80827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70815</xdr:rowOff>
    </xdr:from>
    <xdr:to>
      <xdr:col>116</xdr:col>
      <xdr:colOff>63500</xdr:colOff>
      <xdr:row>72</xdr:row>
      <xdr:rowOff>120314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415215"/>
          <a:ext cx="838200" cy="4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80767</xdr:rowOff>
    </xdr:from>
    <xdr:to>
      <xdr:col>111</xdr:col>
      <xdr:colOff>177800</xdr:colOff>
      <xdr:row>72</xdr:row>
      <xdr:rowOff>120314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425167"/>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45045</xdr:rowOff>
    </xdr:from>
    <xdr:to>
      <xdr:col>107</xdr:col>
      <xdr:colOff>50800</xdr:colOff>
      <xdr:row>72</xdr:row>
      <xdr:rowOff>80767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389445"/>
          <a:ext cx="889000" cy="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45045</xdr:rowOff>
    </xdr:from>
    <xdr:to>
      <xdr:col>102</xdr:col>
      <xdr:colOff>114300</xdr:colOff>
      <xdr:row>72</xdr:row>
      <xdr:rowOff>158659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89445"/>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20015</xdr:rowOff>
    </xdr:from>
    <xdr:to>
      <xdr:col>116</xdr:col>
      <xdr:colOff>114300</xdr:colOff>
      <xdr:row>72</xdr:row>
      <xdr:rowOff>121615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42892</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1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69514</xdr:rowOff>
    </xdr:from>
    <xdr:to>
      <xdr:col>112</xdr:col>
      <xdr:colOff>38100</xdr:colOff>
      <xdr:row>72</xdr:row>
      <xdr:rowOff>171114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16191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29967</xdr:rowOff>
    </xdr:from>
    <xdr:to>
      <xdr:col>107</xdr:col>
      <xdr:colOff>101600</xdr:colOff>
      <xdr:row>72</xdr:row>
      <xdr:rowOff>131567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3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148094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14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165695</xdr:rowOff>
    </xdr:from>
    <xdr:to>
      <xdr:col>102</xdr:col>
      <xdr:colOff>165100</xdr:colOff>
      <xdr:row>72</xdr:row>
      <xdr:rowOff>95845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112372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11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107859</xdr:rowOff>
    </xdr:from>
    <xdr:to>
      <xdr:col>98</xdr:col>
      <xdr:colOff>38100</xdr:colOff>
      <xdr:row>73</xdr:row>
      <xdr:rowOff>38009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54536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性質別歳出の特徴は、扶助費が高い水準を推移していることである。この主な要因は、町の重要施策として少子化・子育て支援施策（医療費の無償化・保育料軽減）にいち早くから取り組んできたためである。また、町内に医療施設が数多く存在することから、町民の利便性が高いため、医療費、給付費、保護措置費等が高い水準にあるためである。</a:t>
          </a:r>
          <a:endParaRPr lang="ja-JP" altLang="ja-JP" sz="1400">
            <a:effectLst/>
          </a:endParaRPr>
        </a:p>
        <a:p>
          <a:r>
            <a:rPr lang="ja-JP" altLang="ja-JP" sz="1100">
              <a:solidFill>
                <a:schemeClr val="dk1"/>
              </a:solidFill>
              <a:effectLst/>
              <a:latin typeface="+mn-lt"/>
              <a:ea typeface="+mn-ea"/>
              <a:cs typeface="+mn-cs"/>
            </a:rPr>
            <a:t>　維持補修費は、施設の老朽化が進み修繕を余儀なくされている状況であり、公共施設等総合管理計画に基づく計画的な管理・運営を行っていく。</a:t>
          </a:r>
          <a:endParaRPr lang="ja-JP" altLang="ja-JP" sz="1400">
            <a:effectLst/>
          </a:endParaRPr>
        </a:p>
        <a:p>
          <a:r>
            <a:rPr kumimoji="1" lang="ja-JP" altLang="ja-JP" sz="1100">
              <a:solidFill>
                <a:schemeClr val="dk1"/>
              </a:solidFill>
              <a:effectLst/>
              <a:latin typeface="+mn-lt"/>
              <a:ea typeface="+mn-ea"/>
              <a:cs typeface="+mn-cs"/>
            </a:rPr>
            <a:t>　公債費は、平成２３年度から実施した緊急防災・減災事業や都市再生整備計画事業等の大型事業に伴い、地方債残高が増加した。近年は、選択と集中による新規事業の抑制に努めているものの公債費は高止まりの状況が続くと見込まれるため、借入の抑制を図りながら、徐々に減少させていく。</a:t>
          </a:r>
          <a:endParaRPr lang="ja-JP" altLang="ja-JP" sz="1400">
            <a:effectLst/>
          </a:endParaRPr>
        </a:p>
        <a:p>
          <a:r>
            <a:rPr kumimoji="1" lang="ja-JP" altLang="ja-JP" sz="1100">
              <a:solidFill>
                <a:schemeClr val="dk1"/>
              </a:solidFill>
              <a:effectLst/>
              <a:latin typeface="+mn-lt"/>
              <a:ea typeface="+mn-ea"/>
              <a:cs typeface="+mn-cs"/>
            </a:rPr>
            <a:t>　繰出金は、税（料）や使用料等の適正化を図り、一般会計の負担軽減に努めたい。</a:t>
          </a:r>
          <a:endParaRPr lang="ja-JP" altLang="ja-JP" sz="1400">
            <a:effectLst/>
          </a:endParaRPr>
        </a:p>
        <a:p>
          <a:r>
            <a:rPr kumimoji="1" lang="ja-JP" altLang="ja-JP" sz="1100">
              <a:solidFill>
                <a:schemeClr val="dk1"/>
              </a:solidFill>
              <a:effectLst/>
              <a:latin typeface="+mn-lt"/>
              <a:ea typeface="+mn-ea"/>
              <a:cs typeface="+mn-cs"/>
            </a:rPr>
            <a:t>　なお、今後見込まれる大型事業や公共施設の維持管理経費のため、基金積立による財源確保に努める。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熊本県苓北町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6,758
6,700
67.58
5,710,938
5,528,074
153,586
3,705,068
6,535,368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152273</xdr:rowOff>
    </xdr:from>
    <xdr:to>
      <xdr:col>24</xdr:col>
      <xdr:colOff>63500</xdr:colOff>
      <xdr:row>34</xdr:row>
      <xdr:rowOff>2349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0123"/>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2349</xdr:rowOff>
    </xdr:from>
    <xdr:to>
      <xdr:col>19</xdr:col>
      <xdr:colOff>177800</xdr:colOff>
      <xdr:row>34</xdr:row>
      <xdr:rowOff>22733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164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22733</xdr:rowOff>
    </xdr:from>
    <xdr:to>
      <xdr:col>15</xdr:col>
      <xdr:colOff>50800</xdr:colOff>
      <xdr:row>34</xdr:row>
      <xdr:rowOff>62357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203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62357</xdr:rowOff>
    </xdr:from>
    <xdr:to>
      <xdr:col>10</xdr:col>
      <xdr:colOff>114300</xdr:colOff>
      <xdr:row>34</xdr:row>
      <xdr:rowOff>71120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16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101473</xdr:rowOff>
    </xdr:from>
    <xdr:to>
      <xdr:col>24</xdr:col>
      <xdr:colOff>114300</xdr:colOff>
      <xdr:row>34</xdr:row>
      <xdr:rowOff>31623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124350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122999</xdr:rowOff>
    </xdr:from>
    <xdr:to>
      <xdr:col>20</xdr:col>
      <xdr:colOff>38100</xdr:colOff>
      <xdr:row>34</xdr:row>
      <xdr:rowOff>53149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69676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143383</xdr:rowOff>
    </xdr:from>
    <xdr:to>
      <xdr:col>15</xdr:col>
      <xdr:colOff>101600</xdr:colOff>
      <xdr:row>34</xdr:row>
      <xdr:rowOff>73533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90060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11557</xdr:rowOff>
    </xdr:from>
    <xdr:to>
      <xdr:col>10</xdr:col>
      <xdr:colOff>165100</xdr:colOff>
      <xdr:row>34</xdr:row>
      <xdr:rowOff>113157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129684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20320</xdr:rowOff>
    </xdr:from>
    <xdr:to>
      <xdr:col>6</xdr:col>
      <xdr:colOff>38100</xdr:colOff>
      <xdr:row>34</xdr:row>
      <xdr:rowOff>121920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138447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55749</xdr:rowOff>
    </xdr:from>
    <xdr:to>
      <xdr:col>24</xdr:col>
      <xdr:colOff>63500</xdr:colOff>
      <xdr:row>58</xdr:row>
      <xdr:rowOff>922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28399"/>
          <a:ext cx="838200" cy="1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55749</xdr:rowOff>
    </xdr:from>
    <xdr:to>
      <xdr:col>19</xdr:col>
      <xdr:colOff>177800</xdr:colOff>
      <xdr:row>58</xdr:row>
      <xdr:rowOff>99347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28399"/>
          <a:ext cx="889000" cy="2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99347</xdr:rowOff>
    </xdr:from>
    <xdr:to>
      <xdr:col>15</xdr:col>
      <xdr:colOff>50800</xdr:colOff>
      <xdr:row>58</xdr:row>
      <xdr:rowOff>114100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447"/>
          <a:ext cx="889000" cy="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114100</xdr:rowOff>
    </xdr:from>
    <xdr:to>
      <xdr:col>10</xdr:col>
      <xdr:colOff>114300</xdr:colOff>
      <xdr:row>58</xdr:row>
      <xdr:rowOff>127199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8200"/>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121572</xdr:rowOff>
    </xdr:from>
    <xdr:to>
      <xdr:col>24</xdr:col>
      <xdr:colOff>114300</xdr:colOff>
      <xdr:row>58</xdr:row>
      <xdr:rowOff>51722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4949</xdr:rowOff>
    </xdr:from>
    <xdr:to>
      <xdr:col>20</xdr:col>
      <xdr:colOff>38100</xdr:colOff>
      <xdr:row>57</xdr:row>
      <xdr:rowOff>106549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97676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48547</xdr:rowOff>
    </xdr:from>
    <xdr:to>
      <xdr:col>15</xdr:col>
      <xdr:colOff>101600</xdr:colOff>
      <xdr:row>58</xdr:row>
      <xdr:rowOff>150147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141274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63300</xdr:rowOff>
    </xdr:from>
    <xdr:to>
      <xdr:col>10</xdr:col>
      <xdr:colOff>165100</xdr:colOff>
      <xdr:row>58</xdr:row>
      <xdr:rowOff>164900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76399</xdr:rowOff>
    </xdr:from>
    <xdr:to>
      <xdr:col>6</xdr:col>
      <xdr:colOff>38100</xdr:colOff>
      <xdr:row>59</xdr:row>
      <xdr:rowOff>6549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141555</xdr:rowOff>
    </xdr:from>
    <xdr:to>
      <xdr:col>24</xdr:col>
      <xdr:colOff>63500</xdr:colOff>
      <xdr:row>75</xdr:row>
      <xdr:rowOff>158341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28855"/>
          <a:ext cx="838200" cy="18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158341</xdr:rowOff>
    </xdr:from>
    <xdr:to>
      <xdr:col>19</xdr:col>
      <xdr:colOff>177800</xdr:colOff>
      <xdr:row>76</xdr:row>
      <xdr:rowOff>2553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17091"/>
          <a:ext cx="889000" cy="1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160672</xdr:rowOff>
    </xdr:from>
    <xdr:to>
      <xdr:col>15</xdr:col>
      <xdr:colOff>50800</xdr:colOff>
      <xdr:row>76</xdr:row>
      <xdr:rowOff>2553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019422"/>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51663</xdr:rowOff>
    </xdr:from>
    <xdr:to>
      <xdr:col>10</xdr:col>
      <xdr:colOff>114300</xdr:colOff>
      <xdr:row>75</xdr:row>
      <xdr:rowOff>160672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910413"/>
          <a:ext cx="8890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90755</xdr:rowOff>
    </xdr:from>
    <xdr:to>
      <xdr:col>24</xdr:col>
      <xdr:colOff>114300</xdr:colOff>
      <xdr:row>75</xdr:row>
      <xdr:rowOff>20905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113632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2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107541</xdr:rowOff>
    </xdr:from>
    <xdr:to>
      <xdr:col>20</xdr:col>
      <xdr:colOff>38100</xdr:colOff>
      <xdr:row>76</xdr:row>
      <xdr:rowOff>37691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123203</xdr:rowOff>
    </xdr:from>
    <xdr:to>
      <xdr:col>15</xdr:col>
      <xdr:colOff>101600</xdr:colOff>
      <xdr:row>76</xdr:row>
      <xdr:rowOff>53353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109872</xdr:rowOff>
    </xdr:from>
    <xdr:to>
      <xdr:col>10</xdr:col>
      <xdr:colOff>165100</xdr:colOff>
      <xdr:row>76</xdr:row>
      <xdr:rowOff>40022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56549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4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863</xdr:rowOff>
    </xdr:from>
    <xdr:to>
      <xdr:col>6</xdr:col>
      <xdr:colOff>38100</xdr:colOff>
      <xdr:row>75</xdr:row>
      <xdr:rowOff>102463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118990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74056</xdr:rowOff>
    </xdr:from>
    <xdr:to>
      <xdr:col>24</xdr:col>
      <xdr:colOff>63500</xdr:colOff>
      <xdr:row>97</xdr:row>
      <xdr:rowOff>143669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04706"/>
          <a:ext cx="838200" cy="6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137788</xdr:rowOff>
    </xdr:from>
    <xdr:to>
      <xdr:col>19</xdr:col>
      <xdr:colOff>177800</xdr:colOff>
      <xdr:row>97</xdr:row>
      <xdr:rowOff>143669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68438"/>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133533</xdr:rowOff>
    </xdr:from>
    <xdr:to>
      <xdr:col>15</xdr:col>
      <xdr:colOff>50800</xdr:colOff>
      <xdr:row>97</xdr:row>
      <xdr:rowOff>137788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64183"/>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133533</xdr:rowOff>
    </xdr:from>
    <xdr:to>
      <xdr:col>10</xdr:col>
      <xdr:colOff>114300</xdr:colOff>
      <xdr:row>97</xdr:row>
      <xdr:rowOff>139238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4183"/>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23256</xdr:rowOff>
    </xdr:from>
    <xdr:to>
      <xdr:col>24</xdr:col>
      <xdr:colOff>114300</xdr:colOff>
      <xdr:row>97</xdr:row>
      <xdr:rowOff>124856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109633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92869</xdr:rowOff>
    </xdr:from>
    <xdr:to>
      <xdr:col>20</xdr:col>
      <xdr:colOff>38100</xdr:colOff>
      <xdr:row>98</xdr:row>
      <xdr:rowOff>23019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1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86988</xdr:rowOff>
    </xdr:from>
    <xdr:to>
      <xdr:col>15</xdr:col>
      <xdr:colOff>101600</xdr:colOff>
      <xdr:row>98</xdr:row>
      <xdr:rowOff>17138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82733</xdr:rowOff>
    </xdr:from>
    <xdr:to>
      <xdr:col>10</xdr:col>
      <xdr:colOff>165100</xdr:colOff>
      <xdr:row>98</xdr:row>
      <xdr:rowOff>12883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88438</xdr:rowOff>
    </xdr:from>
    <xdr:to>
      <xdr:col>6</xdr:col>
      <xdr:colOff>38100</xdr:colOff>
      <xdr:row>98</xdr:row>
      <xdr:rowOff>18588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80077</xdr:rowOff>
    </xdr:from>
    <xdr:to>
      <xdr:col>55</xdr:col>
      <xdr:colOff>0</xdr:colOff>
      <xdr:row>57</xdr:row>
      <xdr:rowOff>110558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2727"/>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110558</xdr:rowOff>
    </xdr:from>
    <xdr:to>
      <xdr:col>50</xdr:col>
      <xdr:colOff>114300</xdr:colOff>
      <xdr:row>57</xdr:row>
      <xdr:rowOff>156379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83208"/>
          <a:ext cx="8890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117211</xdr:rowOff>
    </xdr:from>
    <xdr:to>
      <xdr:col>45</xdr:col>
      <xdr:colOff>177800</xdr:colOff>
      <xdr:row>57</xdr:row>
      <xdr:rowOff>156379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89861"/>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48813</xdr:rowOff>
    </xdr:from>
    <xdr:to>
      <xdr:col>41</xdr:col>
      <xdr:colOff>50800</xdr:colOff>
      <xdr:row>57</xdr:row>
      <xdr:rowOff>117211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1463"/>
          <a:ext cx="889000" cy="6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29277</xdr:rowOff>
    </xdr:from>
    <xdr:to>
      <xdr:col>55</xdr:col>
      <xdr:colOff>50800</xdr:colOff>
      <xdr:row>57</xdr:row>
      <xdr:rowOff>130877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7704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8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59758</xdr:rowOff>
    </xdr:from>
    <xdr:to>
      <xdr:col>50</xdr:col>
      <xdr:colOff>165100</xdr:colOff>
      <xdr:row>57</xdr:row>
      <xdr:rowOff>161358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152485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105579</xdr:rowOff>
    </xdr:from>
    <xdr:to>
      <xdr:col>46</xdr:col>
      <xdr:colOff>38100</xdr:colOff>
      <xdr:row>58</xdr:row>
      <xdr:rowOff>35729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26856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66411</xdr:rowOff>
    </xdr:from>
    <xdr:to>
      <xdr:col>41</xdr:col>
      <xdr:colOff>101600</xdr:colOff>
      <xdr:row>57</xdr:row>
      <xdr:rowOff>168011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159138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169463</xdr:rowOff>
    </xdr:from>
    <xdr:to>
      <xdr:col>36</xdr:col>
      <xdr:colOff>165100</xdr:colOff>
      <xdr:row>57</xdr:row>
      <xdr:rowOff>99613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116140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10440</xdr:rowOff>
    </xdr:from>
    <xdr:to>
      <xdr:col>55</xdr:col>
      <xdr:colOff>0</xdr:colOff>
      <xdr:row>78</xdr:row>
      <xdr:rowOff>19219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3540"/>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19219</xdr:rowOff>
    </xdr:from>
    <xdr:to>
      <xdr:col>50</xdr:col>
      <xdr:colOff>114300</xdr:colOff>
      <xdr:row>78</xdr:row>
      <xdr:rowOff>53111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92319"/>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53111</xdr:rowOff>
    </xdr:from>
    <xdr:to>
      <xdr:col>45</xdr:col>
      <xdr:colOff>177800</xdr:colOff>
      <xdr:row>78</xdr:row>
      <xdr:rowOff>62809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26211"/>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58232</xdr:rowOff>
    </xdr:from>
    <xdr:to>
      <xdr:col>41</xdr:col>
      <xdr:colOff>50800</xdr:colOff>
      <xdr:row>78</xdr:row>
      <xdr:rowOff>62809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31332"/>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131090</xdr:rowOff>
    </xdr:from>
    <xdr:to>
      <xdr:col>55</xdr:col>
      <xdr:colOff>50800</xdr:colOff>
      <xdr:row>78</xdr:row>
      <xdr:rowOff>61240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53807</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139869</xdr:rowOff>
    </xdr:from>
    <xdr:to>
      <xdr:col>50</xdr:col>
      <xdr:colOff>165100</xdr:colOff>
      <xdr:row>78</xdr:row>
      <xdr:rowOff>70019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61146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2311</xdr:rowOff>
    </xdr:from>
    <xdr:to>
      <xdr:col>46</xdr:col>
      <xdr:colOff>38100</xdr:colOff>
      <xdr:row>78</xdr:row>
      <xdr:rowOff>103911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7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95038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12009</xdr:rowOff>
    </xdr:from>
    <xdr:to>
      <xdr:col>41</xdr:col>
      <xdr:colOff>101600</xdr:colOff>
      <xdr:row>78</xdr:row>
      <xdr:rowOff>113609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104736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7432</xdr:rowOff>
    </xdr:from>
    <xdr:to>
      <xdr:col>36</xdr:col>
      <xdr:colOff>165100</xdr:colOff>
      <xdr:row>78</xdr:row>
      <xdr:rowOff>109032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100159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7414</xdr:rowOff>
    </xdr:from>
    <xdr:to>
      <xdr:col>55</xdr:col>
      <xdr:colOff>0</xdr:colOff>
      <xdr:row>97</xdr:row>
      <xdr:rowOff>43966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38064"/>
          <a:ext cx="838200" cy="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43966</xdr:rowOff>
    </xdr:from>
    <xdr:to>
      <xdr:col>50</xdr:col>
      <xdr:colOff>114300</xdr:colOff>
      <xdr:row>97</xdr:row>
      <xdr:rowOff>61903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74616"/>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50149</xdr:rowOff>
    </xdr:from>
    <xdr:to>
      <xdr:col>45</xdr:col>
      <xdr:colOff>177800</xdr:colOff>
      <xdr:row>97</xdr:row>
      <xdr:rowOff>61903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80799"/>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50149</xdr:rowOff>
    </xdr:from>
    <xdr:to>
      <xdr:col>41</xdr:col>
      <xdr:colOff>50800</xdr:colOff>
      <xdr:row>97</xdr:row>
      <xdr:rowOff>51191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8079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128064</xdr:rowOff>
    </xdr:from>
    <xdr:to>
      <xdr:col>55</xdr:col>
      <xdr:colOff>50800</xdr:colOff>
      <xdr:row>97</xdr:row>
      <xdr:rowOff>58214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106491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6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164616</xdr:rowOff>
    </xdr:from>
    <xdr:to>
      <xdr:col>50</xdr:col>
      <xdr:colOff>165100</xdr:colOff>
      <xdr:row>97</xdr:row>
      <xdr:rowOff>94766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85893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1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11103</xdr:rowOff>
    </xdr:from>
    <xdr:to>
      <xdr:col>46</xdr:col>
      <xdr:colOff>38100</xdr:colOff>
      <xdr:row>97</xdr:row>
      <xdr:rowOff>112703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103830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170799</xdr:rowOff>
    </xdr:from>
    <xdr:to>
      <xdr:col>41</xdr:col>
      <xdr:colOff>101600</xdr:colOff>
      <xdr:row>97</xdr:row>
      <xdr:rowOff>100949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391</xdr:rowOff>
    </xdr:from>
    <xdr:to>
      <xdr:col>36</xdr:col>
      <xdr:colOff>165100</xdr:colOff>
      <xdr:row>97</xdr:row>
      <xdr:rowOff>101991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93118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27857</xdr:rowOff>
    </xdr:from>
    <xdr:to>
      <xdr:col>85</xdr:col>
      <xdr:colOff>127000</xdr:colOff>
      <xdr:row>38</xdr:row>
      <xdr:rowOff>31000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42957"/>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27857</xdr:rowOff>
    </xdr:from>
    <xdr:to>
      <xdr:col>81</xdr:col>
      <xdr:colOff>50800</xdr:colOff>
      <xdr:row>38</xdr:row>
      <xdr:rowOff>31896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4295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31896</xdr:rowOff>
    </xdr:from>
    <xdr:to>
      <xdr:col>76</xdr:col>
      <xdr:colOff>114300</xdr:colOff>
      <xdr:row>38</xdr:row>
      <xdr:rowOff>48155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46996"/>
          <a:ext cx="8890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47831</xdr:rowOff>
    </xdr:from>
    <xdr:to>
      <xdr:col>71</xdr:col>
      <xdr:colOff>177800</xdr:colOff>
      <xdr:row>38</xdr:row>
      <xdr:rowOff>48155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56293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151651</xdr:rowOff>
    </xdr:from>
    <xdr:to>
      <xdr:col>85</xdr:col>
      <xdr:colOff>177800</xdr:colOff>
      <xdr:row>38</xdr:row>
      <xdr:rowOff>81801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66578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148508</xdr:rowOff>
    </xdr:from>
    <xdr:to>
      <xdr:col>81</xdr:col>
      <xdr:colOff>101600</xdr:colOff>
      <xdr:row>38</xdr:row>
      <xdr:rowOff>78657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921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69784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152546</xdr:rowOff>
    </xdr:from>
    <xdr:to>
      <xdr:col>76</xdr:col>
      <xdr:colOff>165100</xdr:colOff>
      <xdr:row>38</xdr:row>
      <xdr:rowOff>82696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73823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168805</xdr:rowOff>
    </xdr:from>
    <xdr:to>
      <xdr:col>72</xdr:col>
      <xdr:colOff>38100</xdr:colOff>
      <xdr:row>38</xdr:row>
      <xdr:rowOff>98955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90082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168481</xdr:rowOff>
    </xdr:from>
    <xdr:to>
      <xdr:col>67</xdr:col>
      <xdr:colOff>101600</xdr:colOff>
      <xdr:row>38</xdr:row>
      <xdr:rowOff>98631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89758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26490</xdr:rowOff>
    </xdr:from>
    <xdr:to>
      <xdr:col>85</xdr:col>
      <xdr:colOff>127000</xdr:colOff>
      <xdr:row>56</xdr:row>
      <xdr:rowOff>169418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56240"/>
          <a:ext cx="838200" cy="3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26490</xdr:rowOff>
    </xdr:from>
    <xdr:to>
      <xdr:col>81</xdr:col>
      <xdr:colOff>50800</xdr:colOff>
      <xdr:row>56</xdr:row>
      <xdr:rowOff>105487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56240"/>
          <a:ext cx="889000" cy="25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105487</xdr:rowOff>
    </xdr:from>
    <xdr:to>
      <xdr:col>76</xdr:col>
      <xdr:colOff>114300</xdr:colOff>
      <xdr:row>56</xdr:row>
      <xdr:rowOff>132606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6687"/>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83007</xdr:rowOff>
    </xdr:from>
    <xdr:to>
      <xdr:col>71</xdr:col>
      <xdr:colOff>177800</xdr:colOff>
      <xdr:row>56</xdr:row>
      <xdr:rowOff>132606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84207"/>
          <a:ext cx="889000" cy="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118618</xdr:rowOff>
    </xdr:from>
    <xdr:to>
      <xdr:col>85</xdr:col>
      <xdr:colOff>177800</xdr:colOff>
      <xdr:row>57</xdr:row>
      <xdr:rowOff>48768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33545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147140</xdr:rowOff>
    </xdr:from>
    <xdr:to>
      <xdr:col>81</xdr:col>
      <xdr:colOff>101600</xdr:colOff>
      <xdr:row>55</xdr:row>
      <xdr:rowOff>77290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93817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54687</xdr:rowOff>
    </xdr:from>
    <xdr:to>
      <xdr:col>76</xdr:col>
      <xdr:colOff>165100</xdr:colOff>
      <xdr:row>56</xdr:row>
      <xdr:rowOff>156287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147414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81806</xdr:rowOff>
    </xdr:from>
    <xdr:to>
      <xdr:col>72</xdr:col>
      <xdr:colOff>38100</xdr:colOff>
      <xdr:row>57</xdr:row>
      <xdr:rowOff>11956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3083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32207</xdr:rowOff>
    </xdr:from>
    <xdr:to>
      <xdr:col>67</xdr:col>
      <xdr:colOff>101600</xdr:colOff>
      <xdr:row>56</xdr:row>
      <xdr:rowOff>133807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124934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165514</xdr:rowOff>
    </xdr:from>
    <xdr:to>
      <xdr:col>85</xdr:col>
      <xdr:colOff>127000</xdr:colOff>
      <xdr:row>78</xdr:row>
      <xdr:rowOff>15790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67164"/>
          <a:ext cx="8382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146137</xdr:rowOff>
    </xdr:from>
    <xdr:to>
      <xdr:col>81</xdr:col>
      <xdr:colOff>50800</xdr:colOff>
      <xdr:row>78</xdr:row>
      <xdr:rowOff>15790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47787"/>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146137</xdr:rowOff>
    </xdr:from>
    <xdr:to>
      <xdr:col>76</xdr:col>
      <xdr:colOff>114300</xdr:colOff>
      <xdr:row>78</xdr:row>
      <xdr:rowOff>89500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47787"/>
          <a:ext cx="889000" cy="1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43157</xdr:rowOff>
    </xdr:from>
    <xdr:to>
      <xdr:col>71</xdr:col>
      <xdr:colOff>177800</xdr:colOff>
      <xdr:row>78</xdr:row>
      <xdr:rowOff>89500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16257"/>
          <a:ext cx="889000" cy="4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114714</xdr:rowOff>
    </xdr:from>
    <xdr:to>
      <xdr:col>85</xdr:col>
      <xdr:colOff>177800</xdr:colOff>
      <xdr:row>78</xdr:row>
      <xdr:rowOff>44864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137591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136440</xdr:rowOff>
    </xdr:from>
    <xdr:to>
      <xdr:col>81</xdr:col>
      <xdr:colOff>101600</xdr:colOff>
      <xdr:row>78</xdr:row>
      <xdr:rowOff>66590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83117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95337</xdr:rowOff>
    </xdr:from>
    <xdr:to>
      <xdr:col>76</xdr:col>
      <xdr:colOff>165100</xdr:colOff>
      <xdr:row>78</xdr:row>
      <xdr:rowOff>25487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42014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0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38700</xdr:rowOff>
    </xdr:from>
    <xdr:to>
      <xdr:col>72</xdr:col>
      <xdr:colOff>38100</xdr:colOff>
      <xdr:row>78</xdr:row>
      <xdr:rowOff>140300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131427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163807</xdr:rowOff>
    </xdr:from>
    <xdr:to>
      <xdr:col>67</xdr:col>
      <xdr:colOff>101600</xdr:colOff>
      <xdr:row>78</xdr:row>
      <xdr:rowOff>93957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110484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155670</xdr:rowOff>
    </xdr:from>
    <xdr:to>
      <xdr:col>85</xdr:col>
      <xdr:colOff>127000</xdr:colOff>
      <xdr:row>95</xdr:row>
      <xdr:rowOff>160306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443420"/>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155670</xdr:rowOff>
    </xdr:from>
    <xdr:to>
      <xdr:col>81</xdr:col>
      <xdr:colOff>50800</xdr:colOff>
      <xdr:row>95</xdr:row>
      <xdr:rowOff>167539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4342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167539</xdr:rowOff>
    </xdr:from>
    <xdr:to>
      <xdr:col>76</xdr:col>
      <xdr:colOff>114300</xdr:colOff>
      <xdr:row>96</xdr:row>
      <xdr:rowOff>31600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5528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31600</xdr:rowOff>
    </xdr:from>
    <xdr:to>
      <xdr:col>71</xdr:col>
      <xdr:colOff>177800</xdr:colOff>
      <xdr:row>96</xdr:row>
      <xdr:rowOff>70320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90800"/>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109506</xdr:rowOff>
    </xdr:from>
    <xdr:to>
      <xdr:col>85</xdr:col>
      <xdr:colOff>177800</xdr:colOff>
      <xdr:row>96</xdr:row>
      <xdr:rowOff>39656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132383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4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104870</xdr:rowOff>
    </xdr:from>
    <xdr:to>
      <xdr:col>81</xdr:col>
      <xdr:colOff>101600</xdr:colOff>
      <xdr:row>96</xdr:row>
      <xdr:rowOff>35020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51547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1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116739</xdr:rowOff>
    </xdr:from>
    <xdr:to>
      <xdr:col>76</xdr:col>
      <xdr:colOff>165100</xdr:colOff>
      <xdr:row>96</xdr:row>
      <xdr:rowOff>46889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63416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17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152250</xdr:rowOff>
    </xdr:from>
    <xdr:to>
      <xdr:col>72</xdr:col>
      <xdr:colOff>38100</xdr:colOff>
      <xdr:row>96</xdr:row>
      <xdr:rowOff>82400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98927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19520</xdr:rowOff>
    </xdr:from>
    <xdr:to>
      <xdr:col>67</xdr:col>
      <xdr:colOff>101600</xdr:colOff>
      <xdr:row>96</xdr:row>
      <xdr:rowOff>121120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137647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本町の目的別歳出の特徴は、民生費、公債費が高い水準を推移していることである。主な要因は、</a:t>
          </a:r>
          <a:r>
            <a:rPr kumimoji="1" lang="ja-JP" altLang="ja-JP" sz="1100" baseline="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町の重要施策として実施している少子化・子育て支援施策、給付費等に係る扶助費等が他市町村に比べ高い水準にあり、公債費については東日本大震災発生後、防災計画の見直しを行い、平成２３年度より緊急防災・減災事業債を活用し拠点避難地、避難所施設等の整備を実施してきたことにより、地方債残高が増加したことが考えられる。</a:t>
          </a:r>
          <a:endParaRPr lang="ja-JP" altLang="ja-JP" sz="1400">
            <a:effectLst/>
          </a:endParaRPr>
        </a:p>
        <a:p>
          <a:r>
            <a:rPr kumimoji="1" lang="ja-JP" altLang="ja-JP" sz="1100">
              <a:solidFill>
                <a:schemeClr val="dk1"/>
              </a:solidFill>
              <a:effectLst/>
              <a:latin typeface="+mn-lt"/>
              <a:ea typeface="+mn-ea"/>
              <a:cs typeface="+mn-cs"/>
            </a:rPr>
            <a:t>　教育費は、低い水準を推移している。これは、児童・生徒数が少なく、減少傾向にあるのが一因と考えられるが、近年導入した１人に１台のタブレット等も活用し、学力向上と地域の将来を担う人材育成に努めたい。</a:t>
          </a:r>
          <a:endParaRPr lang="ja-JP" altLang="ja-JP" sz="1400">
            <a:effectLst/>
          </a:endParaRPr>
        </a:p>
        <a:p>
          <a:r>
            <a:rPr lang="ja-JP" altLang="ja-JP" sz="1100">
              <a:solidFill>
                <a:schemeClr val="dk1"/>
              </a:solidFill>
              <a:effectLst/>
              <a:latin typeface="+mn-lt"/>
              <a:ea typeface="+mn-ea"/>
              <a:cs typeface="+mn-cs"/>
            </a:rPr>
            <a:t>　なお、今後は</a:t>
          </a:r>
          <a:r>
            <a:rPr kumimoji="1" lang="ja-JP" altLang="ja-JP" sz="1100">
              <a:solidFill>
                <a:schemeClr val="dk1"/>
              </a:solidFill>
              <a:effectLst/>
              <a:latin typeface="+mn-lt"/>
              <a:ea typeface="+mn-ea"/>
              <a:cs typeface="+mn-cs"/>
            </a:rPr>
            <a:t>広域連合で実施している塵芥処理事業で、新ゴミ処理施設の建設があるため、衛生費の増が見込まれる。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財政調整基金残高は、地方交付税の増額等により＋３０４，８１７千円となった。　</a:t>
          </a:r>
          <a:endParaRPr lang="ja-JP" altLang="ja-JP" sz="1400">
            <a:effectLst/>
          </a:endParaRPr>
        </a:p>
        <a:p>
          <a:r>
            <a:rPr kumimoji="1" lang="ja-JP" altLang="ja-JP" sz="1100">
              <a:solidFill>
                <a:schemeClr val="dk1"/>
              </a:solidFill>
              <a:effectLst/>
              <a:latin typeface="+mn-lt"/>
              <a:ea typeface="+mn-ea"/>
              <a:cs typeface="+mn-cs"/>
            </a:rPr>
            <a:t>　実質収支比率は、前年度と比較して、標準財政規模が＋２３４，０８８千円となったが実質収支が地方交付税等により＋３２，８４３千円となったため増加した。</a:t>
          </a:r>
          <a:endParaRPr lang="ja-JP" altLang="ja-JP" sz="1400">
            <a:effectLst/>
          </a:endParaRPr>
        </a:p>
        <a:p>
          <a:r>
            <a:rPr kumimoji="1" lang="ja-JP" altLang="ja-JP" sz="1100">
              <a:solidFill>
                <a:schemeClr val="dk1"/>
              </a:solidFill>
              <a:effectLst/>
              <a:latin typeface="+mn-lt"/>
              <a:ea typeface="+mn-ea"/>
              <a:cs typeface="+mn-cs"/>
            </a:rPr>
            <a:t>　実質単年度収支は、前年度と比較して、標準財政規模が＋２３４，０８８千円となったが、単年度収支が＋２１，６４９千円、財政調整基金積立金＋１１０，７４８千円となり増加した。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熊本県苓北町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連結実質赤字比率は、全会計において黒字収支であるため赤字比率はない。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水道特別会計は、一般会計からの公債費財源繰出しが今後も続き、施設の老朽化等による更新も続くため、定期的な料金の見直しを行っていく必要がある（平成２１年度料金改定）。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宅地造成事業特別会計は、土地区画の売却がなかった。今後は土地の販売・促進に努める。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下水道特別会計は、一般会計からの公債費財源繰出しが、当面２億円程度で推移することが見込まれている。今後の設備更新のためにも定期的な料金の見直しを行っていく必要がある（平成２８年度料金改定）。</a:t>
          </a:r>
          <a:endParaRPr lang="ja-JP" altLang="ja-JP" sz="1400">
            <a:effectLst/>
          </a:endParaRPr>
        </a:p>
        <a:p>
          <a:r>
            <a:rPr kumimoji="1" lang="ja-JP" altLang="ja-JP" sz="1100">
              <a:solidFill>
                <a:schemeClr val="dk1"/>
              </a:solidFill>
              <a:effectLst/>
              <a:latin typeface="+mn-lt"/>
              <a:ea typeface="+mn-ea"/>
              <a:cs typeface="+mn-cs"/>
            </a:rPr>
            <a:t>　国民健康保険特別会計は、熊本県全市町村の国保税（料）の統一に向けて進めており、併せて医療費適正化に引き続き取り組む。</a:t>
          </a:r>
          <a:endParaRPr lang="ja-JP" altLang="ja-JP" sz="1400">
            <a:effectLst/>
          </a:endParaRPr>
        </a:p>
        <a:p>
          <a:r>
            <a:rPr kumimoji="1" lang="ja-JP" altLang="ja-JP" sz="1100">
              <a:solidFill>
                <a:schemeClr val="dk1"/>
              </a:solidFill>
              <a:effectLst/>
              <a:latin typeface="+mn-lt"/>
              <a:ea typeface="+mn-ea"/>
              <a:cs typeface="+mn-cs"/>
            </a:rPr>
            <a:t>　各会計独立採算性に立ち返り、税（料）率や使用料等の適正化を図り、一般会計の負担を軽減するよう努める。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5710938</v>
      </c>
      <c r="BO4" s="488"/>
      <c r="BP4" s="488"/>
      <c r="BQ4" s="488"/>
      <c r="BR4" s="488"/>
      <c r="BS4" s="488"/>
      <c r="BT4" s="488"/>
      <c r="BU4" s="489"/>
      <c r="BV4" s="487">
        <v>6194898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4.0999999999999996</v>
      </c>
      <c r="CU4" s="628"/>
      <c r="CV4" s="628"/>
      <c r="CW4" s="628"/>
      <c r="CX4" s="628"/>
      <c r="CY4" s="628"/>
      <c r="CZ4" s="628"/>
      <c r="DA4" s="629"/>
      <c r="DB4" s="627">
        <v>3.5</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5528074</v>
      </c>
      <c r="BO5" s="459"/>
      <c r="BP5" s="459"/>
      <c r="BQ5" s="459"/>
      <c r="BR5" s="459"/>
      <c r="BS5" s="459"/>
      <c r="BT5" s="459"/>
      <c r="BU5" s="460"/>
      <c r="BV5" s="458">
        <v>6040624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85.1</v>
      </c>
      <c r="CU5" s="456"/>
      <c r="CV5" s="456"/>
      <c r="CW5" s="456"/>
      <c r="CX5" s="456"/>
      <c r="CY5" s="456"/>
      <c r="CZ5" s="456"/>
      <c r="DA5" s="457"/>
      <c r="DB5" s="455">
        <v>89.5</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182864</v>
      </c>
      <c r="BO6" s="459"/>
      <c r="BP6" s="459"/>
      <c r="BQ6" s="459"/>
      <c r="BR6" s="459"/>
      <c r="BS6" s="459"/>
      <c r="BT6" s="459"/>
      <c r="BU6" s="460"/>
      <c r="BV6" s="458">
        <v>154274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88.3</v>
      </c>
      <c r="CU6" s="602"/>
      <c r="CV6" s="602"/>
      <c r="CW6" s="602"/>
      <c r="CX6" s="602"/>
      <c r="CY6" s="602"/>
      <c r="CZ6" s="602"/>
      <c r="DA6" s="603"/>
      <c r="DB6" s="601">
        <v>94.1</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29278</v>
      </c>
      <c r="BO7" s="459"/>
      <c r="BP7" s="459"/>
      <c r="BQ7" s="459"/>
      <c r="BR7" s="459"/>
      <c r="BS7" s="459"/>
      <c r="BT7" s="459"/>
      <c r="BU7" s="460"/>
      <c r="BV7" s="458">
        <v>33531</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3705068</v>
      </c>
      <c r="CU7" s="459"/>
      <c r="CV7" s="459"/>
      <c r="CW7" s="459"/>
      <c r="CX7" s="459"/>
      <c r="CY7" s="459"/>
      <c r="CZ7" s="459"/>
      <c r="DA7" s="460"/>
      <c r="DB7" s="458">
        <v>3470980</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94</v>
      </c>
      <c r="AV8" s="517"/>
      <c r="AW8" s="517"/>
      <c r="AX8" s="517"/>
      <c r="AY8" s="472" t="s">
        <v>110</v>
      </c>
      <c r="AZ8" s="473"/>
      <c r="BA8" s="473"/>
      <c r="BB8" s="473"/>
      <c r="BC8" s="473"/>
      <c r="BD8" s="473"/>
      <c r="BE8" s="473"/>
      <c r="BF8" s="473"/>
      <c r="BG8" s="473"/>
      <c r="BH8" s="473"/>
      <c r="BI8" s="473"/>
      <c r="BJ8" s="473"/>
      <c r="BK8" s="473"/>
      <c r="BL8" s="473"/>
      <c r="BM8" s="474"/>
      <c r="BN8" s="458">
        <v>153586</v>
      </c>
      <c r="BO8" s="459"/>
      <c r="BP8" s="459"/>
      <c r="BQ8" s="459"/>
      <c r="BR8" s="459"/>
      <c r="BS8" s="459"/>
      <c r="BT8" s="459"/>
      <c r="BU8" s="460"/>
      <c r="BV8" s="458">
        <v>120743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0.45</v>
      </c>
      <c r="CU8" s="562"/>
      <c r="CV8" s="562"/>
      <c r="CW8" s="562"/>
      <c r="CX8" s="562"/>
      <c r="CY8" s="562"/>
      <c r="CZ8" s="562"/>
      <c r="DA8" s="563"/>
      <c r="DB8" s="561">
        <v>0.48</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7114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32843</v>
      </c>
      <c r="BO9" s="459"/>
      <c r="BP9" s="459"/>
      <c r="BQ9" s="459"/>
      <c r="BR9" s="459"/>
      <c r="BS9" s="459"/>
      <c r="BT9" s="459"/>
      <c r="BU9" s="460"/>
      <c r="BV9" s="458">
        <v>11194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17.5</v>
      </c>
      <c r="CU9" s="456"/>
      <c r="CV9" s="456"/>
      <c r="CW9" s="456"/>
      <c r="CX9" s="456"/>
      <c r="CY9" s="456"/>
      <c r="CZ9" s="456"/>
      <c r="DA9" s="457"/>
      <c r="DB9" s="455">
        <v>19.100000000000001</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7739</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304817</v>
      </c>
      <c r="BO10" s="459"/>
      <c r="BP10" s="459"/>
      <c r="BQ10" s="459"/>
      <c r="BR10" s="459"/>
      <c r="BS10" s="459"/>
      <c r="BT10" s="459"/>
      <c r="BU10" s="460"/>
      <c r="BV10" s="458">
        <v>194069</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94</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6758</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139</v>
      </c>
      <c r="N13" s="543"/>
      <c r="O13" s="543"/>
      <c r="P13" s="543"/>
      <c r="Q13" s="544"/>
      <c r="R13" s="545">
        <v>6700</v>
      </c>
      <c r="S13" s="546"/>
      <c r="T13" s="546"/>
      <c r="U13" s="546"/>
      <c r="V13" s="547"/>
      <c r="W13" s="548" t="s">
        <v>140</v>
      </c>
      <c r="X13" s="444"/>
      <c r="Y13" s="444"/>
      <c r="Z13" s="444"/>
      <c r="AA13" s="444"/>
      <c r="AB13" s="445"/>
      <c r="AC13" s="411">
        <v>483</v>
      </c>
      <c r="AD13" s="412"/>
      <c r="AE13" s="412"/>
      <c r="AF13" s="412"/>
      <c r="AG13" s="413"/>
      <c r="AH13" s="411">
        <v>583</v>
      </c>
      <c r="AI13" s="412"/>
      <c r="AJ13" s="412"/>
      <c r="AK13" s="412"/>
      <c r="AL13" s="471"/>
      <c r="AM13" s="515" t="s">
        <v>141</v>
      </c>
      <c r="AN13" s="415"/>
      <c r="AO13" s="415"/>
      <c r="AP13" s="415"/>
      <c r="AQ13" s="415"/>
      <c r="AR13" s="415"/>
      <c r="AS13" s="415"/>
      <c r="AT13" s="416"/>
      <c r="AU13" s="516" t="s">
        <v>121</v>
      </c>
      <c r="AV13" s="517"/>
      <c r="AW13" s="517"/>
      <c r="AX13" s="517"/>
      <c r="AY13" s="472" t="s">
        <v>142</v>
      </c>
      <c r="AZ13" s="473"/>
      <c r="BA13" s="473"/>
      <c r="BB13" s="473"/>
      <c r="BC13" s="473"/>
      <c r="BD13" s="473"/>
      <c r="BE13" s="473"/>
      <c r="BF13" s="473"/>
      <c r="BG13" s="473"/>
      <c r="BH13" s="473"/>
      <c r="BI13" s="473"/>
      <c r="BJ13" s="473"/>
      <c r="BK13" s="473"/>
      <c r="BL13" s="473"/>
      <c r="BM13" s="474"/>
      <c r="BN13" s="458">
        <v>337660</v>
      </c>
      <c r="BO13" s="459"/>
      <c r="BP13" s="459"/>
      <c r="BQ13" s="459"/>
      <c r="BR13" s="459"/>
      <c r="BS13" s="459"/>
      <c r="BT13" s="459"/>
      <c r="BU13" s="460"/>
      <c r="BV13" s="458">
        <v>205263</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12.9</v>
      </c>
      <c r="CU13" s="456"/>
      <c r="CV13" s="456"/>
      <c r="CW13" s="456"/>
      <c r="CX13" s="456"/>
      <c r="CY13" s="456"/>
      <c r="CZ13" s="456"/>
      <c r="DA13" s="457"/>
      <c r="DB13" s="455">
        <v>13.4</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6971</v>
      </c>
      <c r="S14" s="546"/>
      <c r="T14" s="546"/>
      <c r="U14" s="546"/>
      <c r="V14" s="547"/>
      <c r="W14" s="549"/>
      <c r="X14" s="447"/>
      <c r="Y14" s="447"/>
      <c r="Z14" s="447"/>
      <c r="AA14" s="447"/>
      <c r="AB14" s="448"/>
      <c r="AC14" s="538">
        <v>15.2</v>
      </c>
      <c r="AD14" s="539"/>
      <c r="AE14" s="539"/>
      <c r="AF14" s="539"/>
      <c r="AG14" s="540"/>
      <c r="AH14" s="538">
        <v>16.399999999999999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49.3</v>
      </c>
      <c r="CU14" s="556"/>
      <c r="CV14" s="556"/>
      <c r="CW14" s="556"/>
      <c r="CX14" s="556"/>
      <c r="CY14" s="556"/>
      <c r="CZ14" s="556"/>
      <c r="DA14" s="557"/>
      <c r="DB14" s="555">
        <v>83.6</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139</v>
      </c>
      <c r="N15" s="543"/>
      <c r="O15" s="543"/>
      <c r="P15" s="543"/>
      <c r="Q15" s="544"/>
      <c r="R15" s="545">
        <v>6899</v>
      </c>
      <c r="S15" s="546"/>
      <c r="T15" s="546"/>
      <c r="U15" s="546"/>
      <c r="V15" s="547"/>
      <c r="W15" s="548" t="s">
        <v>146</v>
      </c>
      <c r="X15" s="444"/>
      <c r="Y15" s="444"/>
      <c r="Z15" s="444"/>
      <c r="AA15" s="444"/>
      <c r="AB15" s="445"/>
      <c r="AC15" s="411">
        <v>602</v>
      </c>
      <c r="AD15" s="412"/>
      <c r="AE15" s="412"/>
      <c r="AF15" s="412"/>
      <c r="AG15" s="413"/>
      <c r="AH15" s="411">
        <v>652</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1272165</v>
      </c>
      <c r="BO15" s="488"/>
      <c r="BP15" s="488"/>
      <c r="BQ15" s="488"/>
      <c r="BR15" s="488"/>
      <c r="BS15" s="488"/>
      <c r="BT15" s="488"/>
      <c r="BU15" s="489"/>
      <c r="BV15" s="487">
        <v>1342456</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19</v>
      </c>
      <c r="AD16" s="539"/>
      <c r="AE16" s="539"/>
      <c r="AF16" s="539"/>
      <c r="AG16" s="540"/>
      <c r="AH16" s="538">
        <v>18.3</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3140862</v>
      </c>
      <c r="BO16" s="459"/>
      <c r="BP16" s="459"/>
      <c r="BQ16" s="459"/>
      <c r="BR16" s="459"/>
      <c r="BS16" s="459"/>
      <c r="BT16" s="459"/>
      <c r="BU16" s="460"/>
      <c r="BV16" s="458">
        <v>2929485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2089</v>
      </c>
      <c r="AD17" s="412"/>
      <c r="AE17" s="412"/>
      <c r="AF17" s="412"/>
      <c r="AG17" s="413"/>
      <c r="AH17" s="411">
        <v>2319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1632563</v>
      </c>
      <c r="BO17" s="459"/>
      <c r="BP17" s="459"/>
      <c r="BQ17" s="459"/>
      <c r="BR17" s="459"/>
      <c r="BS17" s="459"/>
      <c r="BT17" s="459"/>
      <c r="BU17" s="460"/>
      <c r="BV17" s="458">
        <v>1724065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156</v>
      </c>
      <c r="C18" s="509"/>
      <c r="D18" s="509"/>
      <c r="E18" s="510"/>
      <c r="F18" s="510"/>
      <c r="G18" s="510"/>
      <c r="H18" s="510"/>
      <c r="I18" s="510"/>
      <c r="J18" s="510"/>
      <c r="K18" s="510"/>
      <c r="L18" s="511">
        <v>67.58</v>
      </c>
      <c r="M18" s="511"/>
      <c r="N18" s="511"/>
      <c r="O18" s="511"/>
      <c r="P18" s="511"/>
      <c r="Q18" s="511"/>
      <c r="R18" s="512"/>
      <c r="S18" s="512"/>
      <c r="T18" s="512"/>
      <c r="U18" s="512"/>
      <c r="V18" s="513"/>
      <c r="W18" s="529"/>
      <c r="X18" s="530"/>
      <c r="Y18" s="530"/>
      <c r="Z18" s="530"/>
      <c r="AA18" s="530"/>
      <c r="AB18" s="554"/>
      <c r="AC18" s="428">
        <v>65.8</v>
      </c>
      <c r="AD18" s="429"/>
      <c r="AE18" s="429"/>
      <c r="AF18" s="429"/>
      <c r="AG18" s="514"/>
      <c r="AH18" s="428">
        <v>65.3</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3113154</v>
      </c>
      <c r="BO18" s="459"/>
      <c r="BP18" s="459"/>
      <c r="BQ18" s="459"/>
      <c r="BR18" s="459"/>
      <c r="BS18" s="459"/>
      <c r="BT18" s="459"/>
      <c r="BU18" s="460"/>
      <c r="BV18" s="458">
        <v>3108925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158</v>
      </c>
      <c r="C19" s="509"/>
      <c r="D19" s="509"/>
      <c r="E19" s="510"/>
      <c r="F19" s="510"/>
      <c r="G19" s="510"/>
      <c r="H19" s="510"/>
      <c r="I19" s="510"/>
      <c r="J19" s="510"/>
      <c r="K19" s="510"/>
      <c r="L19" s="518">
        <v>105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4177426</v>
      </c>
      <c r="BO19" s="459"/>
      <c r="BP19" s="459"/>
      <c r="BQ19" s="459"/>
      <c r="BR19" s="459"/>
      <c r="BS19" s="459"/>
      <c r="BT19" s="459"/>
      <c r="BU19" s="460"/>
      <c r="BV19" s="458">
        <v>3975352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160</v>
      </c>
      <c r="C20" s="509"/>
      <c r="D20" s="509"/>
      <c r="E20" s="510"/>
      <c r="F20" s="510"/>
      <c r="G20" s="510"/>
      <c r="H20" s="510"/>
      <c r="I20" s="510"/>
      <c r="J20" s="510"/>
      <c r="K20" s="510"/>
      <c r="L20" s="518">
        <v>2769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6535368</v>
      </c>
      <c r="BO22" s="488"/>
      <c r="BP22" s="488"/>
      <c r="BQ22" s="488"/>
      <c r="BR22" s="488"/>
      <c r="BS22" s="488"/>
      <c r="BT22" s="488"/>
      <c r="BU22" s="489"/>
      <c r="BV22" s="487">
        <v>6881266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6414952</v>
      </c>
      <c r="BO23" s="459"/>
      <c r="BP23" s="459"/>
      <c r="BQ23" s="459"/>
      <c r="BR23" s="459"/>
      <c r="BS23" s="459"/>
      <c r="BT23" s="459"/>
      <c r="BU23" s="460"/>
      <c r="BV23" s="458">
        <v>6766319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170</v>
      </c>
      <c r="F24" s="415"/>
      <c r="G24" s="415"/>
      <c r="H24" s="415"/>
      <c r="I24" s="415"/>
      <c r="J24" s="415"/>
      <c r="K24" s="416"/>
      <c r="L24" s="411">
        <v>1</v>
      </c>
      <c r="M24" s="412"/>
      <c r="N24" s="412"/>
      <c r="O24" s="412"/>
      <c r="P24" s="413"/>
      <c r="Q24" s="411">
        <v>7580</v>
      </c>
      <c r="R24" s="412"/>
      <c r="S24" s="412"/>
      <c r="T24" s="412"/>
      <c r="U24" s="412"/>
      <c r="V24" s="413"/>
      <c r="W24" s="501"/>
      <c r="X24" s="438"/>
      <c r="Y24" s="439"/>
      <c r="Z24" s="414" t="s">
        <v>171</v>
      </c>
      <c r="AA24" s="415"/>
      <c r="AB24" s="415"/>
      <c r="AC24" s="415"/>
      <c r="AD24" s="415"/>
      <c r="AE24" s="415"/>
      <c r="AF24" s="415"/>
      <c r="AG24" s="416"/>
      <c r="AH24" s="411">
        <v>79</v>
      </c>
      <c r="AI24" s="412"/>
      <c r="AJ24" s="412"/>
      <c r="AK24" s="412"/>
      <c r="AL24" s="413"/>
      <c r="AM24" s="411">
        <v>255644</v>
      </c>
      <c r="AN24" s="412"/>
      <c r="AO24" s="412"/>
      <c r="AP24" s="412"/>
      <c r="AQ24" s="412"/>
      <c r="AR24" s="413"/>
      <c r="AS24" s="411">
        <v>3236</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3715200</v>
      </c>
      <c r="BO24" s="459"/>
      <c r="BP24" s="459"/>
      <c r="BQ24" s="459"/>
      <c r="BR24" s="459"/>
      <c r="BS24" s="459"/>
      <c r="BT24" s="459"/>
      <c r="BU24" s="460"/>
      <c r="BV24" s="458">
        <v>3946904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173</v>
      </c>
      <c r="F25" s="415"/>
      <c r="G25" s="415"/>
      <c r="H25" s="415"/>
      <c r="I25" s="415"/>
      <c r="J25" s="415"/>
      <c r="K25" s="416"/>
      <c r="L25" s="411">
        <v>1</v>
      </c>
      <c r="M25" s="412"/>
      <c r="N25" s="412"/>
      <c r="O25" s="412"/>
      <c r="P25" s="413"/>
      <c r="Q25" s="411">
        <v>5690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138</v>
      </c>
      <c r="AN25" s="412"/>
      <c r="AO25" s="412"/>
      <c r="AP25" s="412"/>
      <c r="AQ25" s="412"/>
      <c r="AR25" s="413"/>
      <c r="AS25" s="411" t="s">
        <v>175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184939</v>
      </c>
      <c r="BO25" s="488"/>
      <c r="BP25" s="488"/>
      <c r="BQ25" s="488"/>
      <c r="BR25" s="488"/>
      <c r="BS25" s="488"/>
      <c r="BT25" s="488"/>
      <c r="BU25" s="489"/>
      <c r="BV25" s="487">
        <v>210036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5310</v>
      </c>
      <c r="R26" s="412"/>
      <c r="S26" s="412"/>
      <c r="T26" s="412"/>
      <c r="U26" s="412"/>
      <c r="V26" s="413"/>
      <c r="W26" s="501"/>
      <c r="X26" s="438"/>
      <c r="Y26" s="439"/>
      <c r="Z26" s="414" t="s">
        <v>178</v>
      </c>
      <c r="AA26" s="469"/>
      <c r="AB26" s="469"/>
      <c r="AC26" s="469"/>
      <c r="AD26" s="469"/>
      <c r="AE26" s="469"/>
      <c r="AF26" s="469"/>
      <c r="AG26" s="470"/>
      <c r="AH26" s="411">
        <v>3</v>
      </c>
      <c r="AI26" s="412"/>
      <c r="AJ26" s="412"/>
      <c r="AK26" s="412"/>
      <c r="AL26" s="413"/>
      <c r="AM26" s="411">
        <v>10812</v>
      </c>
      <c r="AN26" s="412"/>
      <c r="AO26" s="412"/>
      <c r="AP26" s="412"/>
      <c r="AQ26" s="412"/>
      <c r="AR26" s="413"/>
      <c r="AS26" s="411">
        <v>3604</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180</v>
      </c>
      <c r="F27" s="415"/>
      <c r="G27" s="415"/>
      <c r="H27" s="415"/>
      <c r="I27" s="415"/>
      <c r="J27" s="415"/>
      <c r="K27" s="416"/>
      <c r="L27" s="411">
        <v>1</v>
      </c>
      <c r="M27" s="412"/>
      <c r="N27" s="412"/>
      <c r="O27" s="412"/>
      <c r="P27" s="413"/>
      <c r="Q27" s="411">
        <v>3030</v>
      </c>
      <c r="R27" s="412"/>
      <c r="S27" s="412"/>
      <c r="T27" s="412"/>
      <c r="U27" s="412"/>
      <c r="V27" s="413"/>
      <c r="W27" s="501"/>
      <c r="X27" s="438"/>
      <c r="Y27" s="439"/>
      <c r="Z27" s="414" t="s">
        <v>181</v>
      </c>
      <c r="AA27" s="415"/>
      <c r="AB27" s="415"/>
      <c r="AC27" s="415"/>
      <c r="AD27" s="415"/>
      <c r="AE27" s="415"/>
      <c r="AF27" s="415"/>
      <c r="AG27" s="416"/>
      <c r="AH27" s="411" t="s">
        <v>175</v>
      </c>
      <c r="AI27" s="412"/>
      <c r="AJ27" s="412"/>
      <c r="AK27" s="412"/>
      <c r="AL27" s="413"/>
      <c r="AM27" s="411" t="s">
        <v>129</v>
      </c>
      <c r="AN27" s="412"/>
      <c r="AO27" s="412"/>
      <c r="AP27" s="412"/>
      <c r="AQ27" s="412"/>
      <c r="AR27" s="413"/>
      <c r="AS27" s="411" t="s">
        <v>129</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175</v>
      </c>
      <c r="BO27" s="493"/>
      <c r="BP27" s="493"/>
      <c r="BQ27" s="493"/>
      <c r="BR27" s="493"/>
      <c r="BS27" s="493"/>
      <c r="BT27" s="493"/>
      <c r="BU27" s="494"/>
      <c r="BV27" s="492" t="s">
        <v>175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183</v>
      </c>
      <c r="F28" s="415"/>
      <c r="G28" s="415"/>
      <c r="H28" s="415"/>
      <c r="I28" s="415"/>
      <c r="J28" s="415"/>
      <c r="K28" s="416"/>
      <c r="L28" s="411">
        <v>1</v>
      </c>
      <c r="M28" s="412"/>
      <c r="N28" s="412"/>
      <c r="O28" s="412"/>
      <c r="P28" s="413"/>
      <c r="Q28" s="411">
        <v>2500</v>
      </c>
      <c r="R28" s="412"/>
      <c r="S28" s="412"/>
      <c r="T28" s="412"/>
      <c r="U28" s="412"/>
      <c r="V28" s="413"/>
      <c r="W28" s="501"/>
      <c r="X28" s="438"/>
      <c r="Y28" s="439"/>
      <c r="Z28" s="414" t="s">
        <v>184</v>
      </c>
      <c r="AA28" s="415"/>
      <c r="AB28" s="415"/>
      <c r="AC28" s="415"/>
      <c r="AD28" s="415"/>
      <c r="AE28" s="415"/>
      <c r="AF28" s="415"/>
      <c r="AG28" s="416"/>
      <c r="AH28" s="411" t="s">
        <v>129</v>
      </c>
      <c r="AI28" s="412"/>
      <c r="AJ28" s="412"/>
      <c r="AK28" s="412"/>
      <c r="AL28" s="413"/>
      <c r="AM28" s="411" t="s">
        <v>175</v>
      </c>
      <c r="AN28" s="412"/>
      <c r="AO28" s="412"/>
      <c r="AP28" s="412"/>
      <c r="AQ28" s="412"/>
      <c r="AR28" s="413"/>
      <c r="AS28" s="411" t="s">
        <v>175</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1174094</v>
      </c>
      <c r="BO28" s="488"/>
      <c r="BP28" s="488"/>
      <c r="BQ28" s="488"/>
      <c r="BR28" s="488"/>
      <c r="BS28" s="488"/>
      <c r="BT28" s="488"/>
      <c r="BU28" s="489"/>
      <c r="BV28" s="487">
        <v>869277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186</v>
      </c>
      <c r="F29" s="415"/>
      <c r="G29" s="415"/>
      <c r="H29" s="415"/>
      <c r="I29" s="415"/>
      <c r="J29" s="415"/>
      <c r="K29" s="416"/>
      <c r="L29" s="411">
        <v>10</v>
      </c>
      <c r="M29" s="412"/>
      <c r="N29" s="412"/>
      <c r="O29" s="412"/>
      <c r="P29" s="413"/>
      <c r="Q29" s="411">
        <v>2280</v>
      </c>
      <c r="R29" s="412"/>
      <c r="S29" s="412"/>
      <c r="T29" s="412"/>
      <c r="U29" s="412"/>
      <c r="V29" s="413"/>
      <c r="W29" s="502"/>
      <c r="X29" s="503"/>
      <c r="Y29" s="504"/>
      <c r="Z29" s="414" t="s">
        <v>187</v>
      </c>
      <c r="AA29" s="415"/>
      <c r="AB29" s="415"/>
      <c r="AC29" s="415"/>
      <c r="AD29" s="415"/>
      <c r="AE29" s="415"/>
      <c r="AF29" s="415"/>
      <c r="AG29" s="416"/>
      <c r="AH29" s="411">
        <v>79</v>
      </c>
      <c r="AI29" s="412"/>
      <c r="AJ29" s="412"/>
      <c r="AK29" s="412"/>
      <c r="AL29" s="413"/>
      <c r="AM29" s="411">
        <v>255644</v>
      </c>
      <c r="AN29" s="412"/>
      <c r="AO29" s="412"/>
      <c r="AP29" s="412"/>
      <c r="AQ29" s="412"/>
      <c r="AR29" s="413"/>
      <c r="AS29" s="411">
        <v>3236</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233833</v>
      </c>
      <c r="BO29" s="459"/>
      <c r="BP29" s="459"/>
      <c r="BQ29" s="459"/>
      <c r="BR29" s="459"/>
      <c r="BS29" s="459"/>
      <c r="BT29" s="459"/>
      <c r="BU29" s="460"/>
      <c r="BV29" s="458">
        <v>143570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97.9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240698</v>
      </c>
      <c r="BO30" s="493"/>
      <c r="BP30" s="493"/>
      <c r="BQ30" s="493"/>
      <c r="BR30" s="493"/>
      <c r="BS30" s="493"/>
      <c r="BT30" s="493"/>
      <c r="BU30" s="494"/>
      <c r="BV30" s="492">
        <v>181406</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202</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苓北町国民健康保険特別会計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苓北町水道特別会計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熊本県市町村総合事務組合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苓北町介護保険特別会計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6</v>
      </c>
      <c r="BF35" s="406"/>
      <c r="BG35" s="407" t="str">
        <f>IF('各会計、関係団体の財政状況及び健全化判断比率'!B32="","",'各会計、関係団体の財政状況及び健全化判断比率'!B32)</f>
        <v>苓北町下水道特別会計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天草広域連合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苓北町後期高齢者医療特別会計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7</v>
      </c>
      <c r="BF36" s="406"/>
      <c r="BG36" s="407" t="str">
        <f>IF('各会計、関係団体の財政状況及び健全化判断比率'!B33="","",'各会計、関係団体の財政状況及び健全化判断比率'!B33)</f>
        <v>苓北町農業集落排水特別会計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熊本県後期高齢者医療広域連合（一般会計）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8</v>
      </c>
      <c r="BF37" s="406"/>
      <c r="BG37" s="407" t="str">
        <f>IF('各会計、関係団体の財政状況及び健全化判断比率'!B34="","",'各会計、関係団体の財政状況及び健全化判断比率'!B34)</f>
        <v>苓北町特定地域生活排水処理事業特別会計</v>
      </c>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熊本県後期高齢者医療広域連合（特別会計）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f t="shared" si="1"/>
        <v>9</v>
      </c>
      <c r="BF38" s="406"/>
      <c r="BG38" s="407" t="str">
        <f>IF('各会計、関係団体の財政状況及び健全化判断比率'!B35="","",'各会計、関係団体の財政状況及び健全化判断比率'!B35)</f>
        <v>苓北町宅地造成事業特別会計</v>
      </c>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582</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5" t="s">
        <v>561</v>
      </c>
      <c r="D34" s="1215"/>
      <c r="E34" s="1216"/>
      <c r="F34" s="32">
        <v>3.18</v>
      </c>
      <c r="G34" s="33">
        <v>2.9</v>
      </c>
      <c r="H34" s="33">
        <v>3.3</v>
      </c>
      <c r="I34" s="33">
        <v>3.47</v>
      </c>
      <c r="J34" s="34">
        <v>4.1399999999999997</v>
      </c>
      <c r="K34" s="22"/>
      <c r="L34" s="22"/>
      <c r="M34" s="22"/>
      <c r="N34" s="22"/>
      <c r="O34" s="22"/>
      <c r="P34" s="22"/>
    </row>
    <row r="35" spans="1:16" ht="39" customHeight="1">
      <c r="A35" s="22"/>
      <c r="B35" s="35"/>
      <c r="C35" s="1209" t="s">
        <v>562</v>
      </c>
      <c r="D35" s="1210"/>
      <c r="E35" s="1211"/>
      <c r="F35" s="36">
        <v>0.14000000000000001</v>
      </c>
      <c r="G35" s="37">
        <v>0.28000000000000003</v>
      </c>
      <c r="H35" s="37">
        <v>0.39</v>
      </c>
      <c r="I35" s="37">
        <v>0.38</v>
      </c>
      <c r="J35" s="38">
        <v>0.49</v>
      </c>
      <c r="K35" s="22"/>
      <c r="L35" s="22"/>
      <c r="M35" s="22"/>
      <c r="N35" s="22"/>
      <c r="O35" s="22"/>
      <c r="P35" s="22"/>
    </row>
    <row r="36" spans="1:16" ht="39" customHeight="1">
      <c r="A36" s="22"/>
      <c r="B36" s="35"/>
      <c r="C36" s="1209" t="s">
        <v>563</v>
      </c>
      <c r="D36" s="1210"/>
      <c r="E36" s="1211"/>
      <c r="F36" s="36">
        <v>0.93</v>
      </c>
      <c r="G36" s="37">
        <v>0.67</v>
      </c>
      <c r="H36" s="37">
        <v>0.67</v>
      </c>
      <c r="I36" s="37">
        <v>0.64</v>
      </c>
      <c r="J36" s="38">
        <v>0.48</v>
      </c>
      <c r="K36" s="22"/>
      <c r="L36" s="22"/>
      <c r="M36" s="22"/>
      <c r="N36" s="22"/>
      <c r="O36" s="22"/>
      <c r="P36" s="22"/>
    </row>
    <row r="37" spans="1:16" ht="39" customHeight="1">
      <c r="A37" s="22"/>
      <c r="B37" s="35"/>
      <c r="C37" s="1209" t="s">
        <v>564</v>
      </c>
      <c r="D37" s="1210"/>
      <c r="E37" s="1211"/>
      <c r="F37" s="36">
        <v>0.08</v>
      </c>
      <c r="G37" s="37">
        <v>0.13</v>
      </c>
      <c r="H37" s="37">
        <v>0.11</v>
      </c>
      <c r="I37" s="37">
        <v>0.06</v>
      </c>
      <c r="J37" s="38">
        <v>0.28999999999999998</v>
      </c>
      <c r="K37" s="22"/>
      <c r="L37" s="22"/>
      <c r="M37" s="22"/>
      <c r="N37" s="22"/>
      <c r="O37" s="22"/>
      <c r="P37" s="22"/>
    </row>
    <row r="38" spans="1:16" ht="39" customHeight="1">
      <c r="A38" s="22"/>
      <c r="B38" s="35"/>
      <c r="C38" s="1209" t="s">
        <v>565</v>
      </c>
      <c r="D38" s="1210"/>
      <c r="E38" s="1211"/>
      <c r="F38" s="36">
        <v>0.55000000000000004</v>
      </c>
      <c r="G38" s="37">
        <v>0.56000000000000005</v>
      </c>
      <c r="H38" s="37">
        <v>0.13</v>
      </c>
      <c r="I38" s="37">
        <v>0.12</v>
      </c>
      <c r="J38" s="38">
        <v>0.24</v>
      </c>
      <c r="K38" s="22"/>
      <c r="L38" s="22"/>
      <c r="M38" s="22"/>
      <c r="N38" s="22"/>
      <c r="O38" s="22"/>
      <c r="P38" s="22"/>
    </row>
    <row r="39" spans="1:16" ht="39" customHeight="1">
      <c r="A39" s="22"/>
      <c r="B39" s="35"/>
      <c r="C39" s="1209" t="s">
        <v>566</v>
      </c>
      <c r="D39" s="1210"/>
      <c r="E39" s="1211"/>
      <c r="F39" s="36">
        <v>1.54</v>
      </c>
      <c r="G39" s="37">
        <v>1.39</v>
      </c>
      <c r="H39" s="37">
        <v>0.81</v>
      </c>
      <c r="I39" s="37">
        <v>0.66</v>
      </c>
      <c r="J39" s="38">
        <v>0.11</v>
      </c>
      <c r="K39" s="22"/>
      <c r="L39" s="22"/>
      <c r="M39" s="22"/>
      <c r="N39" s="22"/>
      <c r="O39" s="22"/>
      <c r="P39" s="22"/>
    </row>
    <row r="40" spans="1:16" ht="39" customHeight="1">
      <c r="A40" s="22"/>
      <c r="B40" s="35"/>
      <c r="C40" s="1209" t="s">
        <v>567</v>
      </c>
      <c r="D40" s="1210"/>
      <c r="E40" s="1211"/>
      <c r="F40" s="36">
        <v>0.04</v>
      </c>
      <c r="G40" s="37">
        <v>7.0000000000000007E-2</v>
      </c>
      <c r="H40" s="37">
        <v>0.02</v>
      </c>
      <c r="I40" s="37">
        <v>0.03</v>
      </c>
      <c r="J40" s="38">
        <v>0.03</v>
      </c>
      <c r="K40" s="22"/>
      <c r="L40" s="22"/>
      <c r="M40" s="22"/>
      <c r="N40" s="22"/>
      <c r="O40" s="22"/>
      <c r="P40" s="22"/>
    </row>
    <row r="41" spans="1:16" ht="39" customHeight="1">
      <c r="A41" s="22"/>
      <c r="B41" s="35"/>
      <c r="C41" s="1209" t="s">
        <v>568</v>
      </c>
      <c r="D41" s="1210"/>
      <c r="E41" s="1211"/>
      <c r="F41" s="36">
        <v>0.01</v>
      </c>
      <c r="G41" s="37">
        <v>0</v>
      </c>
      <c r="H41" s="37">
        <v>0.01</v>
      </c>
      <c r="I41" s="37">
        <v>0.01</v>
      </c>
      <c r="J41" s="38">
        <v>0</v>
      </c>
      <c r="K41" s="22"/>
      <c r="L41" s="22"/>
      <c r="M41" s="22"/>
      <c r="N41" s="22"/>
      <c r="O41" s="22"/>
      <c r="P41" s="22"/>
    </row>
    <row r="42" spans="1:16" ht="39" customHeight="1">
      <c r="A42" s="22"/>
      <c r="B42" s="39"/>
      <c r="C42" s="1209" t="s">
        <v>569</v>
      </c>
      <c r="D42" s="1210"/>
      <c r="E42" s="1211"/>
      <c r="F42" s="36" t="s">
        <v>512</v>
      </c>
      <c r="G42" s="37" t="s">
        <v>512</v>
      </c>
      <c r="H42" s="37" t="s">
        <v>512</v>
      </c>
      <c r="I42" s="37" t="s">
        <v>512</v>
      </c>
      <c r="J42" s="38" t="s">
        <v>512</v>
      </c>
      <c r="K42" s="22"/>
      <c r="L42" s="22"/>
      <c r="M42" s="22"/>
      <c r="N42" s="22"/>
      <c r="O42" s="22"/>
      <c r="P42" s="22"/>
    </row>
    <row r="43" spans="1:16" ht="39" customHeight="1" thickBot="1">
      <c r="A43" s="22"/>
      <c r="B43" s="40"/>
      <c r="C43" s="1212" t="s">
        <v>570</v>
      </c>
      <c r="D43" s="1213"/>
      <c r="E43" s="1214"/>
      <c r="F43" s="41">
        <v>0.04</v>
      </c>
      <c r="G43" s="42">
        <v>0.02</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6WyRx9umRNKCyiUbBu83DzjuZZhhSHVTOmohysfkDiF4p02ypGt5sTtCbZRHtGYqrdQYTX0RGYZBhlSdZLhwHg==" saltValue="+/t/qkeOsETEuZn4pXYK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5" t="s">
        <v>11</v>
      </c>
      <c r="C45" s="1236"/>
      <c r="D45" s="58"/>
      <c r="E45" s="1241" t="s">
        <v>12</v>
      </c>
      <c r="F45" s="1241"/>
      <c r="G45" s="1241"/>
      <c r="H45" s="1241"/>
      <c r="I45" s="1241"/>
      <c r="J45" s="1242"/>
      <c r="K45" s="59">
        <v>668</v>
      </c>
      <c r="L45" s="60">
        <v>719</v>
      </c>
      <c r="M45" s="60">
        <v>758</v>
      </c>
      <c r="N45" s="60">
        <v>760</v>
      </c>
      <c r="O45" s="61">
        <v>730</v>
      </c>
      <c r="P45" s="48"/>
      <c r="Q45" s="48"/>
      <c r="R45" s="48"/>
      <c r="S45" s="48"/>
      <c r="T45" s="48"/>
      <c r="U45" s="48"/>
    </row>
    <row r="46" spans="1:21" ht="30.75" customHeight="1">
      <c r="A46" s="48"/>
      <c r="B46" s="1237"/>
      <c r="C46" s="1238"/>
      <c r="D46" s="62"/>
      <c r="E46" s="1219" t="s">
        <v>13</v>
      </c>
      <c r="F46" s="1219"/>
      <c r="G46" s="1219"/>
      <c r="H46" s="1219"/>
      <c r="I46" s="1219"/>
      <c r="J46" s="1220"/>
      <c r="K46" s="63" t="s">
        <v>512</v>
      </c>
      <c r="L46" s="64" t="s">
        <v>512</v>
      </c>
      <c r="M46" s="64" t="s">
        <v>512</v>
      </c>
      <c r="N46" s="64" t="s">
        <v>512</v>
      </c>
      <c r="O46" s="65" t="s">
        <v>512</v>
      </c>
      <c r="P46" s="48"/>
      <c r="Q46" s="48"/>
      <c r="R46" s="48"/>
      <c r="S46" s="48"/>
      <c r="T46" s="48"/>
      <c r="U46" s="48"/>
    </row>
    <row r="47" spans="1:21" ht="30.75" customHeight="1">
      <c r="A47" s="48"/>
      <c r="B47" s="1237"/>
      <c r="C47" s="1238"/>
      <c r="D47" s="62"/>
      <c r="E47" s="1219" t="s">
        <v>14</v>
      </c>
      <c r="F47" s="1219"/>
      <c r="G47" s="1219"/>
      <c r="H47" s="1219"/>
      <c r="I47" s="1219"/>
      <c r="J47" s="1220"/>
      <c r="K47" s="63" t="s">
        <v>512</v>
      </c>
      <c r="L47" s="64" t="s">
        <v>512</v>
      </c>
      <c r="M47" s="64" t="s">
        <v>512</v>
      </c>
      <c r="N47" s="64" t="s">
        <v>512</v>
      </c>
      <c r="O47" s="65" t="s">
        <v>512</v>
      </c>
      <c r="P47" s="48"/>
      <c r="Q47" s="48"/>
      <c r="R47" s="48"/>
      <c r="S47" s="48"/>
      <c r="T47" s="48"/>
      <c r="U47" s="48"/>
    </row>
    <row r="48" spans="1:21" ht="30.75" customHeight="1">
      <c r="A48" s="48"/>
      <c r="B48" s="1237"/>
      <c r="C48" s="1238"/>
      <c r="D48" s="62"/>
      <c r="E48" s="1219" t="s">
        <v>15</v>
      </c>
      <c r="F48" s="1219"/>
      <c r="G48" s="1219"/>
      <c r="H48" s="1219"/>
      <c r="I48" s="1219"/>
      <c r="J48" s="1220"/>
      <c r="K48" s="63">
        <v>261</v>
      </c>
      <c r="L48" s="64">
        <v>263</v>
      </c>
      <c r="M48" s="64">
        <v>261</v>
      </c>
      <c r="N48" s="64">
        <v>234</v>
      </c>
      <c r="O48" s="65">
        <v>247</v>
      </c>
      <c r="P48" s="48"/>
      <c r="Q48" s="48"/>
      <c r="R48" s="48"/>
      <c r="S48" s="48"/>
      <c r="T48" s="48"/>
      <c r="U48" s="48"/>
    </row>
    <row r="49" spans="1:21" ht="30.75" customHeight="1">
      <c r="A49" s="48"/>
      <c r="B49" s="1237"/>
      <c r="C49" s="1238"/>
      <c r="D49" s="62"/>
      <c r="E49" s="1219" t="s">
        <v>16</v>
      </c>
      <c r="F49" s="1219"/>
      <c r="G49" s="1219"/>
      <c r="H49" s="1219"/>
      <c r="I49" s="1219"/>
      <c r="J49" s="1220"/>
      <c r="K49" s="63">
        <v>0</v>
      </c>
      <c r="L49" s="64">
        <v>0</v>
      </c>
      <c r="M49" s="64" t="s">
        <v>512</v>
      </c>
      <c r="N49" s="64" t="s">
        <v>512</v>
      </c>
      <c r="O49" s="65" t="s">
        <v>512</v>
      </c>
      <c r="P49" s="48"/>
      <c r="Q49" s="48"/>
      <c r="R49" s="48"/>
      <c r="S49" s="48"/>
      <c r="T49" s="48"/>
      <c r="U49" s="48"/>
    </row>
    <row r="50" spans="1:21" ht="30.75" customHeight="1">
      <c r="A50" s="48"/>
      <c r="B50" s="1237"/>
      <c r="C50" s="1238"/>
      <c r="D50" s="62"/>
      <c r="E50" s="1219" t="s">
        <v>17</v>
      </c>
      <c r="F50" s="1219"/>
      <c r="G50" s="1219"/>
      <c r="H50" s="1219"/>
      <c r="I50" s="1219"/>
      <c r="J50" s="1220"/>
      <c r="K50" s="63" t="s">
        <v>512</v>
      </c>
      <c r="L50" s="64" t="s">
        <v>512</v>
      </c>
      <c r="M50" s="64" t="s">
        <v>512</v>
      </c>
      <c r="N50" s="64" t="s">
        <v>512</v>
      </c>
      <c r="O50" s="65" t="s">
        <v>512</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c r="A52" s="48"/>
      <c r="B52" s="1217" t="s">
        <v>19</v>
      </c>
      <c r="C52" s="1218"/>
      <c r="D52" s="66"/>
      <c r="E52" s="1219" t="s">
        <v>20</v>
      </c>
      <c r="F52" s="1219"/>
      <c r="G52" s="1219"/>
      <c r="H52" s="1219"/>
      <c r="I52" s="1219"/>
      <c r="J52" s="1220"/>
      <c r="K52" s="63">
        <v>614</v>
      </c>
      <c r="L52" s="64">
        <v>623</v>
      </c>
      <c r="M52" s="64">
        <v>632</v>
      </c>
      <c r="N52" s="64">
        <v>634</v>
      </c>
      <c r="O52" s="65">
        <v>619</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315</v>
      </c>
      <c r="L53" s="69">
        <v>359</v>
      </c>
      <c r="M53" s="69">
        <v>387</v>
      </c>
      <c r="N53" s="69">
        <v>360</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MUOhpxf6KLz2eXviwtw2w0eGHjEJ0OiU8KgYhqPR4W+iI/DDKgWNe1LVJxr+a3iZDK+xPhg6jJQyo1sGdkfw==" saltValue="SfvE3j6BlfLHxmgDBMRu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55" t="s">
        <v>30</v>
      </c>
      <c r="C41" s="1256"/>
      <c r="D41" s="102"/>
      <c r="E41" s="1257" t="s">
        <v>31</v>
      </c>
      <c r="F41" s="1257"/>
      <c r="G41" s="1257"/>
      <c r="H41" s="1258"/>
      <c r="I41" s="358">
        <v>7789</v>
      </c>
      <c r="J41" s="359">
        <v>7489</v>
      </c>
      <c r="K41" s="359">
        <v>7113</v>
      </c>
      <c r="L41" s="359">
        <v>6881</v>
      </c>
      <c r="M41" s="360">
        <v>6535</v>
      </c>
    </row>
    <row r="42" spans="2:13" ht="27.75" customHeight="1">
      <c r="B42" s="1245"/>
      <c r="C42" s="1246"/>
      <c r="D42" s="103"/>
      <c r="E42" s="1249" t="s">
        <v>32</v>
      </c>
      <c r="F42" s="1249"/>
      <c r="G42" s="1249"/>
      <c r="H42" s="1250"/>
      <c r="I42" s="361" t="s">
        <v>512</v>
      </c>
      <c r="J42" s="362" t="s">
        <v>512</v>
      </c>
      <c r="K42" s="362" t="s">
        <v>512</v>
      </c>
      <c r="L42" s="362" t="s">
        <v>512</v>
      </c>
      <c r="M42" s="363" t="s">
        <v>512</v>
      </c>
    </row>
    <row r="43" spans="2:13" ht="27.75" customHeight="1">
      <c r="B43" s="1245"/>
      <c r="C43" s="1246"/>
      <c r="D43" s="103"/>
      <c r="E43" s="1249" t="s">
        <v>33</v>
      </c>
      <c r="F43" s="1249"/>
      <c r="G43" s="1249"/>
      <c r="H43" s="1250"/>
      <c r="I43" s="361">
        <v>2729</v>
      </c>
      <c r="J43" s="362">
        <v>2550</v>
      </c>
      <c r="K43" s="362">
        <v>2374</v>
      </c>
      <c r="L43" s="362">
        <v>2183</v>
      </c>
      <c r="M43" s="363">
        <v>1996</v>
      </c>
    </row>
    <row r="44" spans="2:13" ht="27.75" customHeight="1">
      <c r="B44" s="1245"/>
      <c r="C44" s="1246"/>
      <c r="D44" s="103"/>
      <c r="E44" s="1249" t="s">
        <v>34</v>
      </c>
      <c r="F44" s="1249"/>
      <c r="G44" s="1249"/>
      <c r="H44" s="1250"/>
      <c r="I44" s="361">
        <v>0</v>
      </c>
      <c r="J44" s="362" t="s">
        <v>512</v>
      </c>
      <c r="K44" s="362" t="s">
        <v>512</v>
      </c>
      <c r="L44" s="362" t="s">
        <v>512</v>
      </c>
      <c r="M44" s="363" t="s">
        <v>512</v>
      </c>
    </row>
    <row r="45" spans="2:13" ht="27.75" customHeight="1">
      <c r="B45" s="1245"/>
      <c r="C45" s="1246"/>
      <c r="D45" s="103"/>
      <c r="E45" s="1249" t="s">
        <v>35</v>
      </c>
      <c r="F45" s="1249"/>
      <c r="G45" s="1249"/>
      <c r="H45" s="1250"/>
      <c r="I45" s="361">
        <v>910</v>
      </c>
      <c r="J45" s="362">
        <v>822</v>
      </c>
      <c r="K45" s="362">
        <v>805</v>
      </c>
      <c r="L45" s="362">
        <v>690</v>
      </c>
      <c r="M45" s="363">
        <v>574</v>
      </c>
    </row>
    <row r="46" spans="2:13" ht="27.75" customHeight="1">
      <c r="B46" s="1245"/>
      <c r="C46" s="1246"/>
      <c r="D46" s="104"/>
      <c r="E46" s="1249" t="s">
        <v>36</v>
      </c>
      <c r="F46" s="1249"/>
      <c r="G46" s="1249"/>
      <c r="H46" s="1250"/>
      <c r="I46" s="361" t="s">
        <v>512</v>
      </c>
      <c r="J46" s="362" t="s">
        <v>512</v>
      </c>
      <c r="K46" s="362" t="s">
        <v>512</v>
      </c>
      <c r="L46" s="362" t="s">
        <v>512</v>
      </c>
      <c r="M46" s="363" t="s">
        <v>512</v>
      </c>
    </row>
    <row r="47" spans="2:13" ht="27.75" customHeight="1">
      <c r="B47" s="1245"/>
      <c r="C47" s="1246"/>
      <c r="D47" s="105"/>
      <c r="E47" s="1259" t="s">
        <v>37</v>
      </c>
      <c r="F47" s="1260"/>
      <c r="G47" s="1260"/>
      <c r="H47" s="1261"/>
      <c r="I47" s="361" t="s">
        <v>512</v>
      </c>
      <c r="J47" s="362" t="s">
        <v>512</v>
      </c>
      <c r="K47" s="362" t="s">
        <v>512</v>
      </c>
      <c r="L47" s="362" t="s">
        <v>512</v>
      </c>
      <c r="M47" s="363" t="s">
        <v>512</v>
      </c>
    </row>
    <row r="48" spans="2:13" ht="27.75" customHeight="1">
      <c r="B48" s="1245"/>
      <c r="C48" s="1246"/>
      <c r="D48" s="103"/>
      <c r="E48" s="1249" t="s">
        <v>38</v>
      </c>
      <c r="F48" s="1249"/>
      <c r="G48" s="1249"/>
      <c r="H48" s="1250"/>
      <c r="I48" s="361" t="s">
        <v>512</v>
      </c>
      <c r="J48" s="362" t="s">
        <v>512</v>
      </c>
      <c r="K48" s="362" t="s">
        <v>512</v>
      </c>
      <c r="L48" s="362" t="s">
        <v>512</v>
      </c>
      <c r="M48" s="363" t="s">
        <v>512</v>
      </c>
    </row>
    <row r="49" spans="2:13" ht="27.75" customHeight="1">
      <c r="B49" s="1247"/>
      <c r="C49" s="1248"/>
      <c r="D49" s="103"/>
      <c r="E49" s="1249" t="s">
        <v>39</v>
      </c>
      <c r="F49" s="1249"/>
      <c r="G49" s="1249"/>
      <c r="H49" s="1250"/>
      <c r="I49" s="361" t="s">
        <v>512</v>
      </c>
      <c r="J49" s="362" t="s">
        <v>512</v>
      </c>
      <c r="K49" s="362" t="s">
        <v>512</v>
      </c>
      <c r="L49" s="362" t="s">
        <v>512</v>
      </c>
      <c r="M49" s="363" t="s">
        <v>512</v>
      </c>
    </row>
    <row r="50" spans="2:13" ht="27.75" customHeight="1">
      <c r="B50" s="1243" t="s">
        <v>40</v>
      </c>
      <c r="C50" s="1244"/>
      <c r="D50" s="106"/>
      <c r="E50" s="1249" t="s">
        <v>41</v>
      </c>
      <c r="F50" s="1249"/>
      <c r="G50" s="1249"/>
      <c r="H50" s="1250"/>
      <c r="I50" s="361">
        <v>1095</v>
      </c>
      <c r="J50" s="362">
        <v>1015</v>
      </c>
      <c r="K50" s="362">
        <v>1084</v>
      </c>
      <c r="L50" s="362">
        <v>1348</v>
      </c>
      <c r="M50" s="363">
        <v>1829</v>
      </c>
    </row>
    <row r="51" spans="2:13" ht="27.75" customHeight="1">
      <c r="B51" s="1245"/>
      <c r="C51" s="1246"/>
      <c r="D51" s="103"/>
      <c r="E51" s="1249" t="s">
        <v>42</v>
      </c>
      <c r="F51" s="1249"/>
      <c r="G51" s="1249"/>
      <c r="H51" s="1250"/>
      <c r="I51" s="361">
        <v>14</v>
      </c>
      <c r="J51" s="362">
        <v>7</v>
      </c>
      <c r="K51" s="362">
        <v>2</v>
      </c>
      <c r="L51" s="362" t="s">
        <v>512</v>
      </c>
      <c r="M51" s="363" t="s">
        <v>512</v>
      </c>
    </row>
    <row r="52" spans="2:13" ht="27.75" customHeight="1">
      <c r="B52" s="1247"/>
      <c r="C52" s="1248"/>
      <c r="D52" s="103"/>
      <c r="E52" s="1249" t="s">
        <v>43</v>
      </c>
      <c r="F52" s="1249"/>
      <c r="G52" s="1249"/>
      <c r="H52" s="1250"/>
      <c r="I52" s="361">
        <v>6828</v>
      </c>
      <c r="J52" s="362">
        <v>6547</v>
      </c>
      <c r="K52" s="362">
        <v>6315</v>
      </c>
      <c r="L52" s="362">
        <v>6032</v>
      </c>
      <c r="M52" s="363">
        <v>5753</v>
      </c>
    </row>
    <row r="53" spans="2:13" ht="27.75" customHeight="1" thickBot="1">
      <c r="B53" s="1251" t="s">
        <v>44</v>
      </c>
      <c r="C53" s="1252"/>
      <c r="D53" s="107"/>
      <c r="E53" s="1253" t="s">
        <v>45</v>
      </c>
      <c r="F53" s="1253"/>
      <c r="G53" s="1253"/>
      <c r="H53" s="1254"/>
      <c r="I53" s="364">
        <v>3491</v>
      </c>
      <c r="J53" s="365">
        <v>3293</v>
      </c>
      <c r="K53" s="365">
        <v>2890</v>
      </c>
      <c r="L53" s="365">
        <v>2374</v>
      </c>
      <c r="M53" s="366">
        <v>1524</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QX59aSzHxjhTIMF5qF8UjTQPO5o90DiYF/DLx3agV+mqiSaJ/RgRSGYyrpfIjMIeGifaCLooHCrYyxextZzjxw==" saltValue="9zfcPDTH0okBFwYWGrFK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556</v>
      </c>
      <c r="G54" s="116" t="s">
        <v>557</v>
      </c>
      <c r="H54" s="117" t="s">
        <v>558</v>
      </c>
    </row>
    <row r="55" spans="2:8" ht="52.5" customHeight="1">
      <c r="B55" s="118"/>
      <c r="C55" s="1270" t="s">
        <v>48</v>
      </c>
      <c r="D55" s="1270"/>
      <c r="E55" s="1271"/>
      <c r="F55" s="119">
        <v>675</v>
      </c>
      <c r="G55" s="119">
        <v>869</v>
      </c>
      <c r="H55" s="120">
        <v>1174</v>
      </c>
    </row>
    <row r="56" spans="2:8" ht="52.5" customHeight="1">
      <c r="B56" s="121"/>
      <c r="C56" s="1272" t="s">
        <v>49</v>
      </c>
      <c r="D56" s="1272"/>
      <c r="E56" s="1273"/>
      <c r="F56" s="122">
        <v>143</v>
      </c>
      <c r="G56" s="122">
        <v>144</v>
      </c>
      <c r="H56" s="123">
        <v>234</v>
      </c>
    </row>
    <row r="57" spans="2:8" ht="53.25" customHeight="1">
      <c r="B57" s="121"/>
      <c r="C57" s="1274" t="s">
        <v>50</v>
      </c>
      <c r="D57" s="1274"/>
      <c r="E57" s="1275"/>
      <c r="F57" s="124">
        <v>108</v>
      </c>
      <c r="G57" s="124">
        <v>181</v>
      </c>
      <c r="H57" s="125">
        <v>241</v>
      </c>
    </row>
    <row r="58" spans="2:8" ht="45.75" customHeight="1">
      <c r="B58" s="126"/>
      <c r="C58" s="1262" t="s">
        <v>583</v>
      </c>
      <c r="D58" s="1263"/>
      <c r="E58" s="1264"/>
      <c r="F58" s="127">
        <v>15</v>
      </c>
      <c r="G58" s="127">
        <v>55</v>
      </c>
      <c r="H58" s="128">
        <v>105</v>
      </c>
    </row>
    <row r="59" spans="2:8" ht="45.75" customHeight="1">
      <c r="B59" s="126"/>
      <c r="C59" s="1262" t="s">
        <v>584</v>
      </c>
      <c r="D59" s="1263"/>
      <c r="E59" s="1264"/>
      <c r="F59" s="127">
        <v>12</v>
      </c>
      <c r="G59" s="127">
        <v>27</v>
      </c>
      <c r="H59" s="128">
        <v>39</v>
      </c>
    </row>
    <row r="60" spans="2:8" ht="45.75" customHeight="1">
      <c r="B60" s="126"/>
      <c r="C60" s="1262" t="s">
        <v>585</v>
      </c>
      <c r="D60" s="1263"/>
      <c r="E60" s="1264"/>
      <c r="F60" s="127">
        <v>18</v>
      </c>
      <c r="G60" s="127">
        <v>19</v>
      </c>
      <c r="H60" s="128">
        <v>19</v>
      </c>
    </row>
    <row r="61" spans="2:8" ht="45.75" customHeight="1">
      <c r="B61" s="126"/>
      <c r="C61" s="1262" t="s">
        <v>586</v>
      </c>
      <c r="D61" s="1263"/>
      <c r="E61" s="1264"/>
      <c r="F61" s="127">
        <v>17</v>
      </c>
      <c r="G61" s="127">
        <v>17</v>
      </c>
      <c r="H61" s="128">
        <v>17</v>
      </c>
    </row>
    <row r="62" spans="2:8" ht="45.75" customHeight="1" thickBot="1">
      <c r="B62" s="129"/>
      <c r="C62" s="1265" t="s">
        <v>587</v>
      </c>
      <c r="D62" s="1266"/>
      <c r="E62" s="1267"/>
      <c r="F62" s="130">
        <v>11</v>
      </c>
      <c r="G62" s="130">
        <v>11</v>
      </c>
      <c r="H62" s="131">
        <v>11</v>
      </c>
    </row>
    <row r="63" spans="2:8" ht="52.5" customHeight="1" thickBot="1">
      <c r="B63" s="132"/>
      <c r="C63" s="1268" t="s">
        <v>51</v>
      </c>
      <c r="D63" s="1268"/>
      <c r="E63" s="1269"/>
      <c r="F63" s="133">
        <v>926</v>
      </c>
      <c r="G63" s="133">
        <v>1194</v>
      </c>
      <c r="H63" s="134">
        <v>1649</v>
      </c>
    </row>
    <row r="64" spans="2:8" ht="13"/>
  </sheetData>
  <sheetProtection algorithmName="SHA-512" hashValue="jcAGduecghI1NSCMaagDPDHjJE5UTFNIx0LYOgT+ZDlLvgfjMg/He4eAO3V4f5fi9bjJR66nwvXtCXEPOU4r5Q==" saltValue="RsWe30vFUnv1v9cDh+zu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 zoomScale="85" zoomScaleNormal="85" zoomScaleSheetLayoutView="55" workbookViewId="0">
      <selection activeCell="AU19" sqref="AU19"/>
    </sheetView>
  </sheetViews>
  <sheetFormatPr defaultColWidth="0" defaultRowHeight="13.5" customHeight="1" zeroHeight="1"/>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c r="DD19" s="369"/>
      <c r="DE19" s="369"/>
    </row>
    <row r="20" spans="1:109" ht="13">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ht="13">
      <c r="B23" s="375"/>
    </row>
    <row r="24" spans="1:109" ht="13">
      <c r="B24" s="375"/>
    </row>
    <row r="25" spans="1:109" ht="13">
      <c r="B25" s="375"/>
    </row>
    <row r="26" spans="1:109" ht="13">
      <c r="B26" s="375"/>
    </row>
    <row r="27" spans="1:109" ht="13">
      <c r="B27" s="375"/>
    </row>
    <row r="28" spans="1:109" ht="13">
      <c r="B28" s="375"/>
    </row>
    <row r="29" spans="1:109" ht="13">
      <c r="B29" s="375"/>
    </row>
    <row r="30" spans="1:109" ht="13">
      <c r="B30" s="375"/>
    </row>
    <row r="31" spans="1:109" ht="13">
      <c r="B31" s="375"/>
    </row>
    <row r="32" spans="1:109" ht="13">
      <c r="B32" s="375"/>
    </row>
    <row r="33" spans="2:109" ht="13">
      <c r="B33" s="375"/>
    </row>
    <row r="34" spans="2:109" ht="13">
      <c r="B34" s="375"/>
    </row>
    <row r="35" spans="2:109" ht="13">
      <c r="B35" s="375"/>
    </row>
    <row r="36" spans="2:109" ht="13">
      <c r="B36" s="375"/>
    </row>
    <row r="37" spans="2:109" ht="13">
      <c r="B37" s="375"/>
    </row>
    <row r="38" spans="2:109" ht="13">
      <c r="B38" s="375"/>
    </row>
    <row r="39" spans="2:109" ht="13">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c r="B40" s="380"/>
      <c r="DD40" s="380"/>
      <c r="DE40" s="369"/>
    </row>
    <row r="41" spans="2:109" ht="16.5">
      <c r="B41" s="381" t="s">
        <v>588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c r="B42" s="375"/>
      <c r="G42" s="382"/>
      <c r="I42" s="383"/>
      <c r="J42" s="383"/>
      <c r="K42" s="383"/>
      <c r="AM42" s="382"/>
      <c r="AN42" s="382" t="s">
        <v>589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c r="B49" s="375"/>
      <c r="AN49" s="369" t="s">
        <v>591</v>
      </c>
    </row>
    <row r="50" spans="1:109" ht="13">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c r="B51" s="375"/>
      <c r="G51" s="1284"/>
      <c r="H51" s="1284"/>
      <c r="I51" s="1298"/>
      <c r="J51" s="1298"/>
      <c r="K51" s="1283"/>
      <c r="L51" s="1283"/>
      <c r="M51" s="1283"/>
      <c r="N51" s="1283"/>
      <c r="AM51" s="384"/>
      <c r="AN51" s="1279" t="s">
        <v>592</v>
      </c>
      <c r="AO51" s="1279"/>
      <c r="AP51" s="1279"/>
      <c r="AQ51" s="1279"/>
      <c r="AR51" s="1279"/>
      <c r="AS51" s="1279"/>
      <c r="AT51" s="1279"/>
      <c r="AU51" s="1279"/>
      <c r="AV51" s="1279"/>
      <c r="AW51" s="1279"/>
      <c r="AX51" s="1279"/>
      <c r="AY51" s="1279"/>
      <c r="AZ51" s="1279"/>
      <c r="BA51" s="1279"/>
      <c r="BB51" s="1279" t="s">
        <v>593</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121.5</v>
      </c>
      <c r="BY51" s="1276"/>
      <c r="BZ51" s="1276"/>
      <c r="CA51" s="1276"/>
      <c r="CB51" s="1276"/>
      <c r="CC51" s="1276"/>
      <c r="CD51" s="1276"/>
      <c r="CE51" s="1276"/>
      <c r="CF51" s="1276">
        <v>107.6</v>
      </c>
      <c r="CG51" s="1276"/>
      <c r="CH51" s="1276"/>
      <c r="CI51" s="1276"/>
      <c r="CJ51" s="1276"/>
      <c r="CK51" s="1276"/>
      <c r="CL51" s="1276"/>
      <c r="CM51" s="1276"/>
      <c r="CN51" s="1276">
        <v>83.6</v>
      </c>
      <c r="CO51" s="1276"/>
      <c r="CP51" s="1276"/>
      <c r="CQ51" s="1276"/>
      <c r="CR51" s="1276"/>
      <c r="CS51" s="1276"/>
      <c r="CT51" s="1276"/>
      <c r="CU51" s="1276"/>
      <c r="CV51" s="1276">
        <v>49.3</v>
      </c>
      <c r="CW51" s="1276"/>
      <c r="CX51" s="1276"/>
      <c r="CY51" s="1276"/>
      <c r="CZ51" s="1276"/>
      <c r="DA51" s="1276"/>
      <c r="DB51" s="1276"/>
      <c r="DC51" s="1276"/>
    </row>
    <row r="52" spans="1:109" ht="13">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594</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51.8</v>
      </c>
      <c r="BY53" s="1276"/>
      <c r="BZ53" s="1276"/>
      <c r="CA53" s="1276"/>
      <c r="CB53" s="1276"/>
      <c r="CC53" s="1276"/>
      <c r="CD53" s="1276"/>
      <c r="CE53" s="1276"/>
      <c r="CF53" s="1276">
        <v>54</v>
      </c>
      <c r="CG53" s="1276"/>
      <c r="CH53" s="1276"/>
      <c r="CI53" s="1276"/>
      <c r="CJ53" s="1276"/>
      <c r="CK53" s="1276"/>
      <c r="CL53" s="1276"/>
      <c r="CM53" s="1276"/>
      <c r="CN53" s="1276">
        <v>55.9</v>
      </c>
      <c r="CO53" s="1276"/>
      <c r="CP53" s="1276"/>
      <c r="CQ53" s="1276"/>
      <c r="CR53" s="1276"/>
      <c r="CS53" s="1276"/>
      <c r="CT53" s="1276"/>
      <c r="CU53" s="1276"/>
      <c r="CV53" s="1276">
        <v>57.9</v>
      </c>
      <c r="CW53" s="1276"/>
      <c r="CX53" s="1276"/>
      <c r="CY53" s="1276"/>
      <c r="CZ53" s="1276"/>
      <c r="DA53" s="1276"/>
      <c r="DB53" s="1276"/>
      <c r="DC53" s="1276"/>
    </row>
    <row r="54" spans="1:109" ht="13">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c r="A55" s="383"/>
      <c r="B55" s="375"/>
      <c r="G55" s="1282"/>
      <c r="H55" s="1282"/>
      <c r="I55" s="1282"/>
      <c r="J55" s="1282"/>
      <c r="K55" s="1283"/>
      <c r="L55" s="1283"/>
      <c r="M55" s="1283"/>
      <c r="N55" s="1283"/>
      <c r="AN55" s="1281" t="s">
        <v>595</v>
      </c>
      <c r="AO55" s="1281"/>
      <c r="AP55" s="1281"/>
      <c r="AQ55" s="1281"/>
      <c r="AR55" s="1281"/>
      <c r="AS55" s="1281"/>
      <c r="AT55" s="1281"/>
      <c r="AU55" s="1281"/>
      <c r="AV55" s="1281"/>
      <c r="AW55" s="1281"/>
      <c r="AX55" s="1281"/>
      <c r="AY55" s="1281"/>
      <c r="AZ55" s="1281"/>
      <c r="BA55" s="1281"/>
      <c r="BB55" s="1279" t="s">
        <v>593</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7.6</v>
      </c>
      <c r="BY55" s="1276"/>
      <c r="BZ55" s="1276"/>
      <c r="CA55" s="1276"/>
      <c r="CB55" s="1276"/>
      <c r="CC55" s="1276"/>
      <c r="CD55" s="1276"/>
      <c r="CE55" s="1276"/>
      <c r="CF55" s="1276">
        <v>3</v>
      </c>
      <c r="CG55" s="1276"/>
      <c r="CH55" s="1276"/>
      <c r="CI55" s="1276"/>
      <c r="CJ55" s="1276"/>
      <c r="CK55" s="1276"/>
      <c r="CL55" s="1276"/>
      <c r="CM55" s="1276"/>
      <c r="CN55" s="1276">
        <v>3.4</v>
      </c>
      <c r="CO55" s="1276"/>
      <c r="CP55" s="1276"/>
      <c r="CQ55" s="1276"/>
      <c r="CR55" s="1276"/>
      <c r="CS55" s="1276"/>
      <c r="CT55" s="1276"/>
      <c r="CU55" s="1276"/>
      <c r="CV55" s="1276">
        <v>0</v>
      </c>
      <c r="CW55" s="1276"/>
      <c r="CX55" s="1276"/>
      <c r="CY55" s="1276"/>
      <c r="CZ55" s="1276"/>
      <c r="DA55" s="1276"/>
      <c r="DB55" s="1276"/>
      <c r="DC55" s="1276"/>
    </row>
    <row r="56" spans="1:109" ht="13">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594</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63.4</v>
      </c>
      <c r="BY57" s="1276"/>
      <c r="BZ57" s="1276"/>
      <c r="CA57" s="1276"/>
      <c r="CB57" s="1276"/>
      <c r="CC57" s="1276"/>
      <c r="CD57" s="1276"/>
      <c r="CE57" s="1276"/>
      <c r="CF57" s="1276">
        <v>63.3</v>
      </c>
      <c r="CG57" s="1276"/>
      <c r="CH57" s="1276"/>
      <c r="CI57" s="1276"/>
      <c r="CJ57" s="1276"/>
      <c r="CK57" s="1276"/>
      <c r="CL57" s="1276"/>
      <c r="CM57" s="1276"/>
      <c r="CN57" s="1276">
        <v>62.8</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ht="13">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c r="B63" s="394" t="s">
        <v>596</v>
      </c>
    </row>
    <row r="64" spans="1:109" ht="13">
      <c r="B64" s="375"/>
      <c r="G64" s="382"/>
      <c r="I64" s="395"/>
      <c r="J64" s="395"/>
      <c r="K64" s="395"/>
      <c r="L64" s="395"/>
      <c r="M64" s="395"/>
      <c r="N64" s="396"/>
      <c r="AM64" s="382"/>
      <c r="AN64" s="382" t="s">
        <v>589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c r="B65" s="375"/>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c r="B71" s="375"/>
      <c r="G71" s="400"/>
      <c r="I71" s="401"/>
      <c r="J71" s="398"/>
      <c r="K71" s="398"/>
      <c r="L71" s="399"/>
      <c r="M71" s="398"/>
      <c r="N71" s="399"/>
      <c r="AM71" s="400"/>
      <c r="AN71" s="369" t="s">
        <v>591</v>
      </c>
    </row>
    <row r="72" spans="2:107" ht="13">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ht="13">
      <c r="B73" s="375"/>
      <c r="G73" s="1284"/>
      <c r="H73" s="1284"/>
      <c r="I73" s="1284"/>
      <c r="J73" s="1284"/>
      <c r="K73" s="1280"/>
      <c r="L73" s="1280"/>
      <c r="M73" s="1280"/>
      <c r="N73" s="1280"/>
      <c r="AM73" s="384"/>
      <c r="AN73" s="1279" t="s">
        <v>592</v>
      </c>
      <c r="AO73" s="1279"/>
      <c r="AP73" s="1279"/>
      <c r="AQ73" s="1279"/>
      <c r="AR73" s="1279"/>
      <c r="AS73" s="1279"/>
      <c r="AT73" s="1279"/>
      <c r="AU73" s="1279"/>
      <c r="AV73" s="1279"/>
      <c r="AW73" s="1279"/>
      <c r="AX73" s="1279"/>
      <c r="AY73" s="1279"/>
      <c r="AZ73" s="1279"/>
      <c r="BA73" s="1279"/>
      <c r="BB73" s="1279" t="s">
        <v>593</v>
      </c>
      <c r="BC73" s="1279"/>
      <c r="BD73" s="1279"/>
      <c r="BE73" s="1279"/>
      <c r="BF73" s="1279"/>
      <c r="BG73" s="1279"/>
      <c r="BH73" s="1279"/>
      <c r="BI73" s="1279"/>
      <c r="BJ73" s="1279"/>
      <c r="BK73" s="1279"/>
      <c r="BL73" s="1279"/>
      <c r="BM73" s="1279"/>
      <c r="BN73" s="1279"/>
      <c r="BO73" s="1279"/>
      <c r="BP73" s="1276">
        <v>128.30000000000001</v>
      </c>
      <c r="BQ73" s="1276"/>
      <c r="BR73" s="1276"/>
      <c r="BS73" s="1276"/>
      <c r="BT73" s="1276"/>
      <c r="BU73" s="1276"/>
      <c r="BV73" s="1276"/>
      <c r="BW73" s="1276"/>
      <c r="BX73" s="1276">
        <v>121.5</v>
      </c>
      <c r="BY73" s="1276"/>
      <c r="BZ73" s="1276"/>
      <c r="CA73" s="1276"/>
      <c r="CB73" s="1276"/>
      <c r="CC73" s="1276"/>
      <c r="CD73" s="1276"/>
      <c r="CE73" s="1276"/>
      <c r="CF73" s="1276">
        <v>107.6</v>
      </c>
      <c r="CG73" s="1276"/>
      <c r="CH73" s="1276"/>
      <c r="CI73" s="1276"/>
      <c r="CJ73" s="1276"/>
      <c r="CK73" s="1276"/>
      <c r="CL73" s="1276"/>
      <c r="CM73" s="1276"/>
      <c r="CN73" s="1276">
        <v>83.6</v>
      </c>
      <c r="CO73" s="1276"/>
      <c r="CP73" s="1276"/>
      <c r="CQ73" s="1276"/>
      <c r="CR73" s="1276"/>
      <c r="CS73" s="1276"/>
      <c r="CT73" s="1276"/>
      <c r="CU73" s="1276"/>
      <c r="CV73" s="1276">
        <v>49.3</v>
      </c>
      <c r="CW73" s="1276"/>
      <c r="CX73" s="1276"/>
      <c r="CY73" s="1276"/>
      <c r="CZ73" s="1276"/>
      <c r="DA73" s="1276"/>
      <c r="DB73" s="1276"/>
      <c r="DC73" s="1276"/>
    </row>
    <row r="74" spans="2:107" ht="13">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598</v>
      </c>
      <c r="BC75" s="1279"/>
      <c r="BD75" s="1279"/>
      <c r="BE75" s="1279"/>
      <c r="BF75" s="1279"/>
      <c r="BG75" s="1279"/>
      <c r="BH75" s="1279"/>
      <c r="BI75" s="1279"/>
      <c r="BJ75" s="1279"/>
      <c r="BK75" s="1279"/>
      <c r="BL75" s="1279"/>
      <c r="BM75" s="1279"/>
      <c r="BN75" s="1279"/>
      <c r="BO75" s="1279"/>
      <c r="BP75" s="1276">
        <v>12</v>
      </c>
      <c r="BQ75" s="1276"/>
      <c r="BR75" s="1276"/>
      <c r="BS75" s="1276"/>
      <c r="BT75" s="1276"/>
      <c r="BU75" s="1276"/>
      <c r="BV75" s="1276"/>
      <c r="BW75" s="1276"/>
      <c r="BX75" s="1276">
        <v>12.4</v>
      </c>
      <c r="BY75" s="1276"/>
      <c r="BZ75" s="1276"/>
      <c r="CA75" s="1276"/>
      <c r="CB75" s="1276"/>
      <c r="CC75" s="1276"/>
      <c r="CD75" s="1276"/>
      <c r="CE75" s="1276"/>
      <c r="CF75" s="1276">
        <v>13</v>
      </c>
      <c r="CG75" s="1276"/>
      <c r="CH75" s="1276"/>
      <c r="CI75" s="1276"/>
      <c r="CJ75" s="1276"/>
      <c r="CK75" s="1276"/>
      <c r="CL75" s="1276"/>
      <c r="CM75" s="1276"/>
      <c r="CN75" s="1276">
        <v>13.4</v>
      </c>
      <c r="CO75" s="1276"/>
      <c r="CP75" s="1276"/>
      <c r="CQ75" s="1276"/>
      <c r="CR75" s="1276"/>
      <c r="CS75" s="1276"/>
      <c r="CT75" s="1276"/>
      <c r="CU75" s="1276"/>
      <c r="CV75" s="1276">
        <v>12.9</v>
      </c>
      <c r="CW75" s="1276"/>
      <c r="CX75" s="1276"/>
      <c r="CY75" s="1276"/>
      <c r="CZ75" s="1276"/>
      <c r="DA75" s="1276"/>
      <c r="DB75" s="1276"/>
      <c r="DC75" s="1276"/>
    </row>
    <row r="76" spans="2:107" ht="13">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c r="B77" s="375"/>
      <c r="G77" s="1282"/>
      <c r="H77" s="1282"/>
      <c r="I77" s="1282"/>
      <c r="J77" s="1282"/>
      <c r="K77" s="1280"/>
      <c r="L77" s="1280"/>
      <c r="M77" s="1280"/>
      <c r="N77" s="1280"/>
      <c r="AN77" s="1281" t="s">
        <v>595</v>
      </c>
      <c r="AO77" s="1281"/>
      <c r="AP77" s="1281"/>
      <c r="AQ77" s="1281"/>
      <c r="AR77" s="1281"/>
      <c r="AS77" s="1281"/>
      <c r="AT77" s="1281"/>
      <c r="AU77" s="1281"/>
      <c r="AV77" s="1281"/>
      <c r="AW77" s="1281"/>
      <c r="AX77" s="1281"/>
      <c r="AY77" s="1281"/>
      <c r="AZ77" s="1281"/>
      <c r="BA77" s="1281"/>
      <c r="BB77" s="1279" t="s">
        <v>593</v>
      </c>
      <c r="BC77" s="1279"/>
      <c r="BD77" s="1279"/>
      <c r="BE77" s="1279"/>
      <c r="BF77" s="1279"/>
      <c r="BG77" s="1279"/>
      <c r="BH77" s="1279"/>
      <c r="BI77" s="1279"/>
      <c r="BJ77" s="1279"/>
      <c r="BK77" s="1279"/>
      <c r="BL77" s="1279"/>
      <c r="BM77" s="1279"/>
      <c r="BN77" s="1279"/>
      <c r="BO77" s="1279"/>
      <c r="BP77" s="1276">
        <v>23.4</v>
      </c>
      <c r="BQ77" s="1276"/>
      <c r="BR77" s="1276"/>
      <c r="BS77" s="1276"/>
      <c r="BT77" s="1276"/>
      <c r="BU77" s="1276"/>
      <c r="BV77" s="1276"/>
      <c r="BW77" s="1276"/>
      <c r="BX77" s="1276">
        <v>7.6</v>
      </c>
      <c r="BY77" s="1276"/>
      <c r="BZ77" s="1276"/>
      <c r="CA77" s="1276"/>
      <c r="CB77" s="1276"/>
      <c r="CC77" s="1276"/>
      <c r="CD77" s="1276"/>
      <c r="CE77" s="1276"/>
      <c r="CF77" s="1276">
        <v>3</v>
      </c>
      <c r="CG77" s="1276"/>
      <c r="CH77" s="1276"/>
      <c r="CI77" s="1276"/>
      <c r="CJ77" s="1276"/>
      <c r="CK77" s="1276"/>
      <c r="CL77" s="1276"/>
      <c r="CM77" s="1276"/>
      <c r="CN77" s="1276">
        <v>3.4</v>
      </c>
      <c r="CO77" s="1276"/>
      <c r="CP77" s="1276"/>
      <c r="CQ77" s="1276"/>
      <c r="CR77" s="1276"/>
      <c r="CS77" s="1276"/>
      <c r="CT77" s="1276"/>
      <c r="CU77" s="1276"/>
      <c r="CV77" s="1276">
        <v>0</v>
      </c>
      <c r="CW77" s="1276"/>
      <c r="CX77" s="1276"/>
      <c r="CY77" s="1276"/>
      <c r="CZ77" s="1276"/>
      <c r="DA77" s="1276"/>
      <c r="DB77" s="1276"/>
      <c r="DC77" s="1276"/>
    </row>
    <row r="78" spans="2:107" ht="13">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598</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8.8000000000000007</v>
      </c>
      <c r="CG79" s="1276"/>
      <c r="CH79" s="1276"/>
      <c r="CI79" s="1276"/>
      <c r="CJ79" s="1276"/>
      <c r="CK79" s="1276"/>
      <c r="CL79" s="1276"/>
      <c r="CM79" s="1276"/>
      <c r="CN79" s="1276">
        <v>8.8000000000000007</v>
      </c>
      <c r="CO79" s="1276"/>
      <c r="CP79" s="1276"/>
      <c r="CQ79" s="1276"/>
      <c r="CR79" s="1276"/>
      <c r="CS79" s="1276"/>
      <c r="CT79" s="1276"/>
      <c r="CU79" s="1276"/>
      <c r="CV79" s="1276">
        <v>8.3000000000000007</v>
      </c>
      <c r="CW79" s="1276"/>
      <c r="CX79" s="1276"/>
      <c r="CY79" s="1276"/>
      <c r="CZ79" s="1276"/>
      <c r="DA79" s="1276"/>
      <c r="DB79" s="1276"/>
      <c r="DC79" s="1276"/>
    </row>
    <row r="80" spans="2:107" ht="13">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c r="B81" s="375"/>
    </row>
    <row r="82" spans="2:109" ht="16.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c r="DD84" s="369"/>
      <c r="DE84" s="369"/>
    </row>
    <row r="85" spans="2:109" ht="13">
      <c r="DD85" s="369"/>
      <c r="DE85" s="369"/>
    </row>
  </sheetData>
  <sheetProtection algorithmName="SHA-512" hashValue="ixURDiEIetiNh0PnlRrl/t/pdIGVxs5YhmmrPEJFO0QGI4ne7nNwiDmP3UM+anquQId8XDNsqV7FfArWpgPv4w==" saltValue="d4f+vE/07kjGqblQXAXoe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453125" style="263" customWidth="1"/>
    <col min="35" max="122" width="2.453125" style="262" customWidth="1"/>
    <col min="123" max="16384" width="2.4531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c r="S2" s="262"/>
      <c r="AH2" s="262"/>
    </row>
    <row r="3" spans="1: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row r="5" spans="1:34" ht="13"/>
    <row r="6" spans="1:34" ht="13"/>
    <row r="7" spans="1:34" ht="13"/>
    <row r="8" spans="1:34" ht="13"/>
    <row r="9" spans="1:34" ht="13">
      <c r="AH9" s="262"/>
    </row>
    <row r="10" spans="1:34" ht="13"/>
    <row r="11" spans="1:34" ht="13"/>
    <row r="12" spans="1:34" ht="13"/>
    <row r="13" spans="1:34" ht="13"/>
    <row r="14" spans="1:34" ht="13"/>
    <row r="15" spans="1:34" ht="13"/>
    <row r="16" spans="1: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501</v>
      </c>
    </row>
  </sheetData>
  <sheetProtection algorithmName="SHA-512" hashValue="d7YSDfy0x4YtvCTF14DHLpBhjEsxFAM1xZ6dVpRr0s8rSZpjrIFqzpP3yb5pSRA2VufQeVObhl6ZTNvE9Lv38A==" saltValue="HRW+18+yPHQZfiIbpA3H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53125" style="263" customWidth="1"/>
    <col min="35" max="122" width="2.453125" style="262" customWidth="1"/>
    <col min="123" max="16384" width="2.4531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c r="S2" s="262"/>
      <c r="AH2" s="262"/>
    </row>
    <row r="3" spans="2: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row r="5" spans="2:34" ht="13"/>
    <row r="6" spans="2:34" ht="13"/>
    <row r="7" spans="2:34" ht="13"/>
    <row r="8" spans="2:34" ht="13"/>
    <row r="9" spans="2:34" ht="13">
      <c r="AH9" s="262"/>
    </row>
    <row r="10" spans="2:34" ht="13"/>
    <row r="11" spans="2:34" ht="13"/>
    <row r="12" spans="2:34" ht="13"/>
    <row r="13" spans="2:34" ht="13"/>
    <row r="14" spans="2:34" ht="13"/>
    <row r="15" spans="2:34" ht="13"/>
    <row r="16" spans="2: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c r="AG59" s="262"/>
      <c r="AH59" s="262"/>
    </row>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501</v>
      </c>
    </row>
  </sheetData>
  <sheetProtection algorithmName="SHA-512" hashValue="Dnqm3u4uQPx+EjlyJHwNIvivHRWlnE783nH4Srjn+7MBr6Aq31VGgElZJ+YyoBj0QxYDenl5huvHvbq5ioD5kA==" saltValue="MioR+kr+AVWBTuJnrp19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551</v>
      </c>
      <c r="G2" s="148"/>
      <c r="H2" s="149"/>
    </row>
    <row r="3" spans="1:8">
      <c r="A3" s="145" t="s">
        <v>544</v>
      </c>
      <c r="B3" s="150"/>
      <c r="C3" s="151"/>
      <c r="D3" s="152">
        <v>72999</v>
      </c>
      <c r="E3" s="153"/>
      <c r="F3" s="154">
        <v>116162</v>
      </c>
      <c r="G3" s="155"/>
      <c r="H3" s="156"/>
    </row>
    <row r="4" spans="1:8">
      <c r="A4" s="157"/>
      <c r="B4" s="158"/>
      <c r="C4" s="159"/>
      <c r="D4" s="160">
        <v>17439</v>
      </c>
      <c r="E4" s="161"/>
      <c r="F4" s="162">
        <v>61562</v>
      </c>
      <c r="G4" s="163"/>
      <c r="H4" s="164"/>
    </row>
    <row r="5" spans="1:8">
      <c r="A5" s="145" t="s">
        <v>546</v>
      </c>
      <c r="B5" s="150"/>
      <c r="C5" s="151"/>
      <c r="D5" s="152">
        <v>52666</v>
      </c>
      <c r="E5" s="153"/>
      <c r="F5" s="154">
        <v>121449</v>
      </c>
      <c r="G5" s="155"/>
      <c r="H5" s="156"/>
    </row>
    <row r="6" spans="1:8">
      <c r="A6" s="157"/>
      <c r="B6" s="158"/>
      <c r="C6" s="159"/>
      <c r="D6" s="160">
        <v>15342</v>
      </c>
      <c r="E6" s="161"/>
      <c r="F6" s="162">
        <v>62922</v>
      </c>
      <c r="G6" s="163"/>
      <c r="H6" s="164"/>
    </row>
    <row r="7" spans="1:8">
      <c r="A7" s="145" t="s">
        <v>547</v>
      </c>
      <c r="B7" s="150"/>
      <c r="C7" s="151"/>
      <c r="D7" s="152">
        <v>38553</v>
      </c>
      <c r="E7" s="153"/>
      <c r="F7" s="154">
        <v>145139</v>
      </c>
      <c r="G7" s="155"/>
      <c r="H7" s="156"/>
    </row>
    <row r="8" spans="1:8">
      <c r="A8" s="157"/>
      <c r="B8" s="158"/>
      <c r="C8" s="159"/>
      <c r="D8" s="160">
        <v>5297</v>
      </c>
      <c r="E8" s="161"/>
      <c r="F8" s="162">
        <v>83762</v>
      </c>
      <c r="G8" s="163"/>
      <c r="H8" s="164"/>
    </row>
    <row r="9" spans="1:8">
      <c r="A9" s="145" t="s">
        <v>548</v>
      </c>
      <c r="B9" s="150"/>
      <c r="C9" s="151"/>
      <c r="D9" s="152">
        <v>58549</v>
      </c>
      <c r="E9" s="153"/>
      <c r="F9" s="154">
        <v>125391</v>
      </c>
      <c r="G9" s="155"/>
      <c r="H9" s="156"/>
    </row>
    <row r="10" spans="1:8">
      <c r="A10" s="157"/>
      <c r="B10" s="158"/>
      <c r="C10" s="159"/>
      <c r="D10" s="160">
        <v>31134</v>
      </c>
      <c r="E10" s="161"/>
      <c r="F10" s="162">
        <v>68516</v>
      </c>
      <c r="G10" s="163"/>
      <c r="H10" s="164"/>
    </row>
    <row r="11" spans="1:8">
      <c r="A11" s="145" t="s">
        <v>549</v>
      </c>
      <c r="B11" s="150"/>
      <c r="C11" s="151"/>
      <c r="D11" s="152">
        <v>41576</v>
      </c>
      <c r="E11" s="153"/>
      <c r="F11" s="154">
        <v>138402</v>
      </c>
      <c r="G11" s="155"/>
      <c r="H11" s="156"/>
    </row>
    <row r="12" spans="1:8">
      <c r="A12" s="157"/>
      <c r="B12" s="158"/>
      <c r="C12" s="165"/>
      <c r="D12" s="160">
        <v>9199</v>
      </c>
      <c r="E12" s="161"/>
      <c r="F12" s="162">
        <v>70652</v>
      </c>
      <c r="G12" s="163"/>
      <c r="H12" s="164"/>
    </row>
    <row r="13" spans="1:8">
      <c r="A13" s="145"/>
      <c r="B13" s="150"/>
      <c r="C13" s="166"/>
      <c r="D13" s="167">
        <v>52869</v>
      </c>
      <c r="E13" s="168"/>
      <c r="F13" s="169">
        <v>129309</v>
      </c>
      <c r="G13" s="170"/>
      <c r="H13" s="156"/>
    </row>
    <row r="14" spans="1:8">
      <c r="A14" s="157"/>
      <c r="B14" s="158"/>
      <c r="C14" s="159"/>
      <c r="D14" s="160">
        <v>15682</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3.18</v>
      </c>
      <c r="C19" s="171">
        <f>ROUND(VALUE(SUBSTITUTE(実質収支比率等に係る経年分析!G$48,"▲","-")),2)</f>
        <v>2.9</v>
      </c>
      <c r="D19" s="171">
        <f>ROUND(VALUE(SUBSTITUTE(実質収支比率等に係る経年分析!H$48,"▲","-")),2)</f>
        <v>3.31</v>
      </c>
      <c r="E19" s="171">
        <f>ROUND(VALUE(SUBSTITUTE(実質収支比率等に係る経年分析!I$48,"▲","-")),2)</f>
        <v>3.48</v>
      </c>
      <c r="F19" s="171">
        <f>ROUND(VALUE(SUBSTITUTE(実質収支比率等に係る経年分析!J$48,"▲","-")),2)</f>
        <v>4.1500000000000004</v>
      </c>
    </row>
    <row r="20" spans="1:11">
      <c r="A20" s="171" t="s">
        <v>55</v>
      </c>
      <c r="B20" s="171">
        <f>ROUND(VALUE(SUBSTITUTE(実質収支比率等に係る経年分析!F$47,"▲","-")),2)</f>
        <v>19.64</v>
      </c>
      <c r="C20" s="171">
        <f>ROUND(VALUE(SUBSTITUTE(実質収支比率等に係る経年分析!G$47,"▲","-")),2)</f>
        <v>17.54</v>
      </c>
      <c r="D20" s="171">
        <f>ROUND(VALUE(SUBSTITUTE(実質収支比率等に係る経年分析!H$47,"▲","-")),2)</f>
        <v>20.38</v>
      </c>
      <c r="E20" s="171">
        <f>ROUND(VALUE(SUBSTITUTE(実質収支比率等に係る経年分析!I$47,"▲","-")),2)</f>
        <v>25.04</v>
      </c>
      <c r="F20" s="171">
        <f>ROUND(VALUE(SUBSTITUTE(実質収支比率等に係る経年分析!J$47,"▲","-")),2)</f>
        <v>31.69</v>
      </c>
    </row>
    <row r="21" spans="1:11">
      <c r="A21" s="171" t="s">
        <v>56</v>
      </c>
      <c r="B21" s="171">
        <f>IF(ISNUMBER(VALUE(SUBSTITUTE(実質収支比率等に係る経年分析!F$49,"▲","-"))),ROUND(VALUE(SUBSTITUTE(実質収支比率等に係る経年分析!F$49,"▲","-")),2),NA())</f>
        <v>-2.3199999999999998</v>
      </c>
      <c r="C21" s="171">
        <f>IF(ISNUMBER(VALUE(SUBSTITUTE(実質収支比率等に係る経年分析!G$49,"▲","-"))),ROUND(VALUE(SUBSTITUTE(実質収支比率等に係る経年分析!G$49,"▲","-")),2),NA())</f>
        <v>-2.38</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5.91</v>
      </c>
      <c r="F21" s="171">
        <f>IF(ISNUMBER(VALUE(SUBSTITUTE(実質収支比率等に係る経年分析!J$49,"▲","-"))),ROUND(VALUE(SUBSTITUTE(実質収支比率等に係る経年分析!J$49,"▲","-")),2),NA())</f>
        <v>9.11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苓北町農業集落排水特別会計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苓北町後期高齢者医療特別会計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苓北町国民健康保険特別会計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c r="A32" s="172" t="str">
        <f>IF(連結実質赤字比率に係る赤字・黒字の構成分析!C$38="",NA(),連結実質赤字比率に係る赤字・黒字の構成分析!C$38)</f>
        <v>苓北町介護保険特別会計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0.55000000000000004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0.56000000000000005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c r="A33" s="172" t="str">
        <f>IF(連結実質赤字比率に係る赤字・黒字の構成分析!C$37="",NA(),連結実質赤字比率に係る赤字・黒字の構成分析!C$37)</f>
        <v>苓北町下水道特別会計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0.28999999999999998</v>
      </c>
    </row>
    <row r="34" spans="1:16">
      <c r="A34" s="172" t="str">
        <f>IF(連結実質赤字比率に係る赤字・黒字の構成分析!C$36="",NA(),連結実質赤字比率に係る赤字・黒字の構成分析!C$36)</f>
        <v>苓北町宅地造成事業特別会計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0.48</v>
      </c>
    </row>
    <row r="35" spans="1:16">
      <c r="A35" s="172" t="str">
        <f>IF(連結実質赤字比率に係る赤字・黒字の構成分析!C$35="",NA(),連結実質赤字比率に係る赤字・黒字の構成分析!C$35)</f>
        <v>苓北町水道特別会計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0.14000000000000001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0.28000000000000003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4.1399999999999997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614</v>
      </c>
      <c r="E42" s="173"/>
      <c r="F42" s="173"/>
      <c r="G42" s="173">
        <f>'実質公債費比率（分子）の構造'!L$52</f>
        <v>623</v>
      </c>
      <c r="H42" s="173"/>
      <c r="I42" s="173"/>
      <c r="J42" s="173">
        <f>'実質公債費比率（分子）の構造'!M$52</f>
        <v>632</v>
      </c>
      <c r="K42" s="173"/>
      <c r="L42" s="173"/>
      <c r="M42" s="173">
        <f>'実質公債費比率（分子）の構造'!N$52</f>
        <v>634</v>
      </c>
      <c r="N42" s="173"/>
      <c r="O42" s="173"/>
      <c r="P42" s="173">
        <f>'実質公債費比率（分子）の構造'!O$52</f>
        <v>619</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0</v>
      </c>
      <c r="C45" s="173"/>
      <c r="D45" s="173"/>
      <c r="E45" s="173">
        <f>'実質公債費比率（分子）の構造'!L$49</f>
        <v>0</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261</v>
      </c>
      <c r="C46" s="173"/>
      <c r="D46" s="173"/>
      <c r="E46" s="173">
        <f>'実質公債費比率（分子）の構造'!L$48</f>
        <v>263</v>
      </c>
      <c r="F46" s="173"/>
      <c r="G46" s="173"/>
      <c r="H46" s="173">
        <f>'実質公債費比率（分子）の構造'!M$48</f>
        <v>261</v>
      </c>
      <c r="I46" s="173"/>
      <c r="J46" s="173"/>
      <c r="K46" s="173">
        <f>'実質公債費比率（分子）の構造'!N$48</f>
        <v>234</v>
      </c>
      <c r="L46" s="173"/>
      <c r="M46" s="173"/>
      <c r="N46" s="173">
        <f>'実質公債費比率（分子）の構造'!O$48</f>
        <v>247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668</v>
      </c>
      <c r="C49" s="173"/>
      <c r="D49" s="173"/>
      <c r="E49" s="173">
        <f>'実質公債費比率（分子）の構造'!L$45</f>
        <v>719</v>
      </c>
      <c r="F49" s="173"/>
      <c r="G49" s="173"/>
      <c r="H49" s="173">
        <f>'実質公債費比率（分子）の構造'!M$45</f>
        <v>758</v>
      </c>
      <c r="I49" s="173"/>
      <c r="J49" s="173"/>
      <c r="K49" s="173">
        <f>'実質公債費比率（分子）の構造'!N$45</f>
        <v>760</v>
      </c>
      <c r="L49" s="173"/>
      <c r="M49" s="173"/>
      <c r="N49" s="173">
        <f>'実質公債費比率（分子）の構造'!O$45</f>
        <v>730</v>
      </c>
      <c r="O49" s="173"/>
      <c r="P49" s="173"/>
    </row>
    <row r="50" spans="1:16">
      <c r="A50" s="173" t="s">
        <v>71</v>
      </c>
      <c r="B50" s="173" t="e">
        <f>NA()</f>
        <v>#N/A</v>
      </c>
      <c r="C50" s="173">
        <f>IF(ISNUMBER('実質公債費比率（分子）の構造'!K$53),'実質公債費比率（分子）の構造'!K$53,NA())</f>
        <v>315</v>
      </c>
      <c r="D50" s="173" t="e">
        <f>NA()</f>
        <v>#N/A</v>
      </c>
      <c r="E50" s="173" t="e">
        <f>NA()</f>
        <v>#N/A</v>
      </c>
      <c r="F50" s="173">
        <f>IF(ISNUMBER('実質公債費比率（分子）の構造'!L$53),'実質公債費比率（分子）の構造'!L$53,NA())</f>
        <v>359</v>
      </c>
      <c r="G50" s="173" t="e">
        <f>NA()</f>
        <v>#N/A</v>
      </c>
      <c r="H50" s="173" t="e">
        <f>NA()</f>
        <v>#N/A</v>
      </c>
      <c r="I50" s="173">
        <f>IF(ISNUMBER('実質公債費比率（分子）の構造'!M$53),'実質公債費比率（分子）の構造'!M$53,NA())</f>
        <v>387</v>
      </c>
      <c r="J50" s="173" t="e">
        <f>NA()</f>
        <v>#N/A</v>
      </c>
      <c r="K50" s="173" t="e">
        <f>NA()</f>
        <v>#N/A</v>
      </c>
      <c r="L50" s="173">
        <f>IF(ISNUMBER('実質公債費比率（分子）の構造'!N$53),'実質公債費比率（分子）の構造'!N$53,NA())</f>
        <v>360</v>
      </c>
      <c r="M50" s="173" t="e">
        <f>NA()</f>
        <v>#N/A</v>
      </c>
      <c r="N50" s="173" t="e">
        <f>NA()</f>
        <v>#N/A</v>
      </c>
      <c r="O50" s="173">
        <f>IF(ISNUMBER('実質公債費比率（分子）の構造'!O$53),'実質公債費比率（分子）の構造'!O$53,NA())</f>
        <v>358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6828</v>
      </c>
      <c r="E56" s="172"/>
      <c r="F56" s="172"/>
      <c r="G56" s="172">
        <f>'将来負担比率（分子）の構造'!J$52</f>
        <v>6547</v>
      </c>
      <c r="H56" s="172"/>
      <c r="I56" s="172"/>
      <c r="J56" s="172">
        <f>'将来負担比率（分子）の構造'!K$52</f>
        <v>6315</v>
      </c>
      <c r="K56" s="172"/>
      <c r="L56" s="172"/>
      <c r="M56" s="172">
        <f>'将来負担比率（分子）の構造'!L$52</f>
        <v>6032</v>
      </c>
      <c r="N56" s="172"/>
      <c r="O56" s="172"/>
      <c r="P56" s="172">
        <f>'将来負担比率（分子）の構造'!M$52</f>
        <v>5753</v>
      </c>
    </row>
    <row r="57" spans="1:16">
      <c r="A57" s="172" t="s">
        <v>42</v>
      </c>
      <c r="B57" s="172"/>
      <c r="C57" s="172"/>
      <c r="D57" s="172">
        <f>'将来負担比率（分子）の構造'!I$51</f>
        <v>14</v>
      </c>
      <c r="E57" s="172"/>
      <c r="F57" s="172"/>
      <c r="G57" s="172">
        <f>'将来負担比率（分子）の構造'!J$51</f>
        <v>7</v>
      </c>
      <c r="H57" s="172"/>
      <c r="I57" s="172"/>
      <c r="J57" s="172">
        <f>'将来負担比率（分子）の構造'!K$51</f>
        <v>2</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1095</v>
      </c>
      <c r="E58" s="172"/>
      <c r="F58" s="172"/>
      <c r="G58" s="172">
        <f>'将来負担比率（分子）の構造'!J$50</f>
        <v>1015</v>
      </c>
      <c r="H58" s="172"/>
      <c r="I58" s="172"/>
      <c r="J58" s="172">
        <f>'将来負担比率（分子）の構造'!K$50</f>
        <v>1084</v>
      </c>
      <c r="K58" s="172"/>
      <c r="L58" s="172"/>
      <c r="M58" s="172">
        <f>'将来負担比率（分子）の構造'!L$50</f>
        <v>1348</v>
      </c>
      <c r="N58" s="172"/>
      <c r="O58" s="172"/>
      <c r="P58" s="172">
        <f>'将来負担比率（分子）の構造'!M$50</f>
        <v>1829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910</v>
      </c>
      <c r="C62" s="172"/>
      <c r="D62" s="172"/>
      <c r="E62" s="172">
        <f>'将来負担比率（分子）の構造'!J$45</f>
        <v>822</v>
      </c>
      <c r="F62" s="172"/>
      <c r="G62" s="172"/>
      <c r="H62" s="172">
        <f>'将来負担比率（分子）の構造'!K$45</f>
        <v>805</v>
      </c>
      <c r="I62" s="172"/>
      <c r="J62" s="172"/>
      <c r="K62" s="172">
        <f>'将来負担比率（分子）の構造'!L$45</f>
        <v>690</v>
      </c>
      <c r="L62" s="172"/>
      <c r="M62" s="172"/>
      <c r="N62" s="172">
        <f>'将来負担比率（分子）の構造'!M$45</f>
        <v>574</v>
      </c>
      <c r="O62" s="172"/>
      <c r="P62" s="172"/>
    </row>
    <row r="63" spans="1:16">
      <c r="A63" s="172" t="s">
        <v>34</v>
      </c>
      <c r="B63" s="172">
        <f>'将来負担比率（分子）の構造'!I$44</f>
        <v>0</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2729</v>
      </c>
      <c r="C64" s="172"/>
      <c r="D64" s="172"/>
      <c r="E64" s="172">
        <f>'将来負担比率（分子）の構造'!J$43</f>
        <v>2550</v>
      </c>
      <c r="F64" s="172"/>
      <c r="G64" s="172"/>
      <c r="H64" s="172">
        <f>'将来負担比率（分子）の構造'!K$43</f>
        <v>2374</v>
      </c>
      <c r="I64" s="172"/>
      <c r="J64" s="172"/>
      <c r="K64" s="172">
        <f>'将来負担比率（分子）の構造'!L$43</f>
        <v>2183</v>
      </c>
      <c r="L64" s="172"/>
      <c r="M64" s="172"/>
      <c r="N64" s="172">
        <f>'将来負担比率（分子）の構造'!M$43</f>
        <v>1996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7789</v>
      </c>
      <c r="C66" s="172"/>
      <c r="D66" s="172"/>
      <c r="E66" s="172">
        <f>'将来負担比率（分子）の構造'!J$41</f>
        <v>7489</v>
      </c>
      <c r="F66" s="172"/>
      <c r="G66" s="172"/>
      <c r="H66" s="172">
        <f>'将来負担比率（分子）の構造'!K$41</f>
        <v>7113</v>
      </c>
      <c r="I66" s="172"/>
      <c r="J66" s="172"/>
      <c r="K66" s="172">
        <f>'将来負担比率（分子）の構造'!L$41</f>
        <v>6881</v>
      </c>
      <c r="L66" s="172"/>
      <c r="M66" s="172"/>
      <c r="N66" s="172">
        <f>'将来負担比率（分子）の構造'!M$41</f>
        <v>6535</v>
      </c>
      <c r="O66" s="172"/>
      <c r="P66" s="172"/>
    </row>
    <row r="67" spans="1:16">
      <c r="A67" s="172" t="s">
        <v>75</v>
      </c>
      <c r="B67" s="172" t="e">
        <f>NA()</f>
        <v>#N/A</v>
      </c>
      <c r="C67" s="172">
        <f>IF(ISNUMBER('将来負担比率（分子）の構造'!I$53), IF('将来負担比率（分子）の構造'!I$53 &lt; 0, 0, '将来負担比率（分子）の構造'!I$53), NA())</f>
        <v>3491</v>
      </c>
      <c r="D67" s="172" t="e">
        <f>NA()</f>
        <v>#N/A</v>
      </c>
      <c r="E67" s="172" t="e">
        <f>NA()</f>
        <v>#N/A</v>
      </c>
      <c r="F67" s="172">
        <f>IF(ISNUMBER('将来負担比率（分子）の構造'!J$53), IF('将来負担比率（分子）の構造'!J$53 &lt; 0, 0, '将来負担比率（分子）の構造'!J$53), NA())</f>
        <v>3293</v>
      </c>
      <c r="G67" s="172" t="e">
        <f>NA()</f>
        <v>#N/A</v>
      </c>
      <c r="H67" s="172" t="e">
        <f>NA()</f>
        <v>#N/A</v>
      </c>
      <c r="I67" s="172">
        <f>IF(ISNUMBER('将来負担比率（分子）の構造'!K$53), IF('将来負担比率（分子）の構造'!K$53 &lt; 0, 0, '将来負担比率（分子）の構造'!K$53), NA())</f>
        <v>2890</v>
      </c>
      <c r="J67" s="172" t="e">
        <f>NA()</f>
        <v>#N/A</v>
      </c>
      <c r="K67" s="172" t="e">
        <f>NA()</f>
        <v>#N/A</v>
      </c>
      <c r="L67" s="172">
        <f>IF(ISNUMBER('将来負担比率（分子）の構造'!L$53), IF('将来負担比率（分子）の構造'!L$53 &lt; 0, 0, '将来負担比率（分子）の構造'!L$53), NA())</f>
        <v>2374</v>
      </c>
      <c r="M67" s="172" t="e">
        <f>NA()</f>
        <v>#N/A</v>
      </c>
      <c r="N67" s="172" t="e">
        <f>NA()</f>
        <v>#N/A</v>
      </c>
      <c r="O67" s="172">
        <f>IF(ISNUMBER('将来負担比率（分子）の構造'!M$53), IF('将来負担比率（分子）の構造'!M$53 &lt; 0, 0, '将来負担比率（分子）の構造'!M$53), NA())</f>
        <v>1524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675</v>
      </c>
      <c r="C72" s="176">
        <f>基金残高に係る経年分析!G55</f>
        <v>869</v>
      </c>
      <c r="D72" s="176">
        <f>基金残高に係る経年分析!H55</f>
        <v>1174</v>
      </c>
    </row>
    <row r="73" spans="1:16">
      <c r="A73" s="175" t="s">
        <v>78</v>
      </c>
      <c r="B73" s="176">
        <f>基金残高に係る経年分析!F56</f>
        <v>143</v>
      </c>
      <c r="C73" s="176">
        <f>基金残高に係る経年分析!G56</f>
        <v>144</v>
      </c>
      <c r="D73" s="176">
        <f>基金残高に係る経年分析!H56</f>
        <v>234</v>
      </c>
    </row>
    <row r="74" spans="1:16">
      <c r="A74" s="175" t="s">
        <v>79</v>
      </c>
      <c r="B74" s="176">
        <f>基金残高に係る経年分析!F57</f>
        <v>108</v>
      </c>
      <c r="C74" s="176">
        <f>基金残高に係る経年分析!G57</f>
        <v>181</v>
      </c>
      <c r="D74" s="176">
        <f>基金残高に係る経年分析!H57</f>
        <v>241</v>
      </c>
    </row>
  </sheetData>
  <sheetProtection algorithmName="SHA-512" hashValue="qO3r+5NuqWlPeyIPNT7zVTkyP0qfaXO39knUKAHYrhr6qCNaDxI7biijY1sQY3HNzqb0bsrc2QR8wKj90mxH6Q==" saltValue="XlUWVqL59N8TQ6U6f33M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0" t="s">
        <v>226</v>
      </c>
      <c r="C5" s="731"/>
      <c r="D5" s="731"/>
      <c r="E5" s="731"/>
      <c r="F5" s="731"/>
      <c r="G5" s="731"/>
      <c r="H5" s="731"/>
      <c r="I5" s="731"/>
      <c r="J5" s="731"/>
      <c r="K5" s="731"/>
      <c r="L5" s="731"/>
      <c r="M5" s="731"/>
      <c r="N5" s="731"/>
      <c r="O5" s="731"/>
      <c r="P5" s="731"/>
      <c r="Q5" s="732"/>
      <c r="R5" s="717">
        <v>1374838</v>
      </c>
      <c r="S5" s="718"/>
      <c r="T5" s="718"/>
      <c r="U5" s="718"/>
      <c r="V5" s="718"/>
      <c r="W5" s="718"/>
      <c r="X5" s="718"/>
      <c r="Y5" s="761"/>
      <c r="Z5" s="779">
        <v>24.1</v>
      </c>
      <c r="AA5" s="779"/>
      <c r="AB5" s="779"/>
      <c r="AC5" s="779"/>
      <c r="AD5" s="780">
        <v>1374838</v>
      </c>
      <c r="AE5" s="780"/>
      <c r="AF5" s="780"/>
      <c r="AG5" s="780"/>
      <c r="AH5" s="780"/>
      <c r="AI5" s="780"/>
      <c r="AJ5" s="780"/>
      <c r="AK5" s="780"/>
      <c r="AL5" s="762">
        <v>39</v>
      </c>
      <c r="AM5" s="735"/>
      <c r="AN5" s="735"/>
      <c r="AO5" s="763"/>
      <c r="AP5" s="730" t="s">
        <v>227</v>
      </c>
      <c r="AQ5" s="731"/>
      <c r="AR5" s="731"/>
      <c r="AS5" s="731"/>
      <c r="AT5" s="731"/>
      <c r="AU5" s="731"/>
      <c r="AV5" s="731"/>
      <c r="AW5" s="731"/>
      <c r="AX5" s="731"/>
      <c r="AY5" s="731"/>
      <c r="AZ5" s="731"/>
      <c r="BA5" s="731"/>
      <c r="BB5" s="731"/>
      <c r="BC5" s="731"/>
      <c r="BD5" s="731"/>
      <c r="BE5" s="731"/>
      <c r="BF5" s="732"/>
      <c r="BG5" s="664">
        <v>1373899</v>
      </c>
      <c r="BH5" s="665"/>
      <c r="BI5" s="665"/>
      <c r="BJ5" s="665"/>
      <c r="BK5" s="665"/>
      <c r="BL5" s="665"/>
      <c r="BM5" s="665"/>
      <c r="BN5" s="666"/>
      <c r="BO5" s="691">
        <v>99.9</v>
      </c>
      <c r="BP5" s="691"/>
      <c r="BQ5" s="691"/>
      <c r="BR5" s="691"/>
      <c r="BS5" s="692" t="s">
        <v>129</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c r="B6" s="661" t="s">
        <v>231</v>
      </c>
      <c r="C6" s="662"/>
      <c r="D6" s="662"/>
      <c r="E6" s="662"/>
      <c r="F6" s="662"/>
      <c r="G6" s="662"/>
      <c r="H6" s="662"/>
      <c r="I6" s="662"/>
      <c r="J6" s="662"/>
      <c r="K6" s="662"/>
      <c r="L6" s="662"/>
      <c r="M6" s="662"/>
      <c r="N6" s="662"/>
      <c r="O6" s="662"/>
      <c r="P6" s="662"/>
      <c r="Q6" s="663"/>
      <c r="R6" s="664">
        <v>68377</v>
      </c>
      <c r="S6" s="665"/>
      <c r="T6" s="665"/>
      <c r="U6" s="665"/>
      <c r="V6" s="665"/>
      <c r="W6" s="665"/>
      <c r="X6" s="665"/>
      <c r="Y6" s="666"/>
      <c r="Z6" s="691">
        <v>1.2</v>
      </c>
      <c r="AA6" s="691"/>
      <c r="AB6" s="691"/>
      <c r="AC6" s="691"/>
      <c r="AD6" s="692">
        <v>68377</v>
      </c>
      <c r="AE6" s="692"/>
      <c r="AF6" s="692"/>
      <c r="AG6" s="692"/>
      <c r="AH6" s="692"/>
      <c r="AI6" s="692"/>
      <c r="AJ6" s="692"/>
      <c r="AK6" s="692"/>
      <c r="AL6" s="667">
        <v>1.9</v>
      </c>
      <c r="AM6" s="668"/>
      <c r="AN6" s="668"/>
      <c r="AO6" s="693"/>
      <c r="AP6" s="661" t="s">
        <v>232</v>
      </c>
      <c r="AQ6" s="662"/>
      <c r="AR6" s="662"/>
      <c r="AS6" s="662"/>
      <c r="AT6" s="662"/>
      <c r="AU6" s="662"/>
      <c r="AV6" s="662"/>
      <c r="AW6" s="662"/>
      <c r="AX6" s="662"/>
      <c r="AY6" s="662"/>
      <c r="AZ6" s="662"/>
      <c r="BA6" s="662"/>
      <c r="BB6" s="662"/>
      <c r="BC6" s="662"/>
      <c r="BD6" s="662"/>
      <c r="BE6" s="662"/>
      <c r="BF6" s="663"/>
      <c r="BG6" s="664">
        <v>1373899</v>
      </c>
      <c r="BH6" s="665"/>
      <c r="BI6" s="665"/>
      <c r="BJ6" s="665"/>
      <c r="BK6" s="665"/>
      <c r="BL6" s="665"/>
      <c r="BM6" s="665"/>
      <c r="BN6" s="666"/>
      <c r="BO6" s="691">
        <v>99.9</v>
      </c>
      <c r="BP6" s="691"/>
      <c r="BQ6" s="691"/>
      <c r="BR6" s="691"/>
      <c r="BS6" s="692" t="s">
        <v>129</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73215</v>
      </c>
      <c r="CS6" s="665"/>
      <c r="CT6" s="665"/>
      <c r="CU6" s="665"/>
      <c r="CV6" s="665"/>
      <c r="CW6" s="665"/>
      <c r="CX6" s="665"/>
      <c r="CY6" s="666"/>
      <c r="CZ6" s="762">
        <v>1.3</v>
      </c>
      <c r="DA6" s="735"/>
      <c r="DB6" s="735"/>
      <c r="DC6" s="765"/>
      <c r="DD6" s="670" t="s">
        <v>129</v>
      </c>
      <c r="DE6" s="665"/>
      <c r="DF6" s="665"/>
      <c r="DG6" s="665"/>
      <c r="DH6" s="665"/>
      <c r="DI6" s="665"/>
      <c r="DJ6" s="665"/>
      <c r="DK6" s="665"/>
      <c r="DL6" s="665"/>
      <c r="DM6" s="665"/>
      <c r="DN6" s="665"/>
      <c r="DO6" s="665"/>
      <c r="DP6" s="666"/>
      <c r="DQ6" s="670">
        <v>73215</v>
      </c>
      <c r="DR6" s="665"/>
      <c r="DS6" s="665"/>
      <c r="DT6" s="665"/>
      <c r="DU6" s="665"/>
      <c r="DV6" s="665"/>
      <c r="DW6" s="665"/>
      <c r="DX6" s="665"/>
      <c r="DY6" s="665"/>
      <c r="DZ6" s="665"/>
      <c r="EA6" s="665"/>
      <c r="EB6" s="665"/>
      <c r="EC6" s="705"/>
    </row>
    <row r="7" spans="2:143" ht="11.25" customHeight="1">
      <c r="B7" s="661" t="s">
        <v>234</v>
      </c>
      <c r="C7" s="662"/>
      <c r="D7" s="662"/>
      <c r="E7" s="662"/>
      <c r="F7" s="662"/>
      <c r="G7" s="662"/>
      <c r="H7" s="662"/>
      <c r="I7" s="662"/>
      <c r="J7" s="662"/>
      <c r="K7" s="662"/>
      <c r="L7" s="662"/>
      <c r="M7" s="662"/>
      <c r="N7" s="662"/>
      <c r="O7" s="662"/>
      <c r="P7" s="662"/>
      <c r="Q7" s="663"/>
      <c r="R7" s="664">
        <v>320</v>
      </c>
      <c r="S7" s="665"/>
      <c r="T7" s="665"/>
      <c r="U7" s="665"/>
      <c r="V7" s="665"/>
      <c r="W7" s="665"/>
      <c r="X7" s="665"/>
      <c r="Y7" s="666"/>
      <c r="Z7" s="691">
        <v>0</v>
      </c>
      <c r="AA7" s="691"/>
      <c r="AB7" s="691"/>
      <c r="AC7" s="691"/>
      <c r="AD7" s="692">
        <v>320</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236549</v>
      </c>
      <c r="BH7" s="665"/>
      <c r="BI7" s="665"/>
      <c r="BJ7" s="665"/>
      <c r="BK7" s="665"/>
      <c r="BL7" s="665"/>
      <c r="BM7" s="665"/>
      <c r="BN7" s="666"/>
      <c r="BO7" s="691">
        <v>17.2</v>
      </c>
      <c r="BP7" s="691"/>
      <c r="BQ7" s="691"/>
      <c r="BR7" s="691"/>
      <c r="BS7" s="692" t="s">
        <v>129</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1115009</v>
      </c>
      <c r="CS7" s="665"/>
      <c r="CT7" s="665"/>
      <c r="CU7" s="665"/>
      <c r="CV7" s="665"/>
      <c r="CW7" s="665"/>
      <c r="CX7" s="665"/>
      <c r="CY7" s="666"/>
      <c r="CZ7" s="691">
        <v>20.2</v>
      </c>
      <c r="DA7" s="691"/>
      <c r="DB7" s="691"/>
      <c r="DC7" s="691"/>
      <c r="DD7" s="670">
        <v>9793</v>
      </c>
      <c r="DE7" s="665"/>
      <c r="DF7" s="665"/>
      <c r="DG7" s="665"/>
      <c r="DH7" s="665"/>
      <c r="DI7" s="665"/>
      <c r="DJ7" s="665"/>
      <c r="DK7" s="665"/>
      <c r="DL7" s="665"/>
      <c r="DM7" s="665"/>
      <c r="DN7" s="665"/>
      <c r="DO7" s="665"/>
      <c r="DP7" s="666"/>
      <c r="DQ7" s="670">
        <v>990328</v>
      </c>
      <c r="DR7" s="665"/>
      <c r="DS7" s="665"/>
      <c r="DT7" s="665"/>
      <c r="DU7" s="665"/>
      <c r="DV7" s="665"/>
      <c r="DW7" s="665"/>
      <c r="DX7" s="665"/>
      <c r="DY7" s="665"/>
      <c r="DZ7" s="665"/>
      <c r="EA7" s="665"/>
      <c r="EB7" s="665"/>
      <c r="EC7" s="705"/>
    </row>
    <row r="8" spans="2:143" ht="11.25" customHeight="1">
      <c r="B8" s="661" t="s">
        <v>237</v>
      </c>
      <c r="C8" s="662"/>
      <c r="D8" s="662"/>
      <c r="E8" s="662"/>
      <c r="F8" s="662"/>
      <c r="G8" s="662"/>
      <c r="H8" s="662"/>
      <c r="I8" s="662"/>
      <c r="J8" s="662"/>
      <c r="K8" s="662"/>
      <c r="L8" s="662"/>
      <c r="M8" s="662"/>
      <c r="N8" s="662"/>
      <c r="O8" s="662"/>
      <c r="P8" s="662"/>
      <c r="Q8" s="663"/>
      <c r="R8" s="664">
        <v>1450</v>
      </c>
      <c r="S8" s="665"/>
      <c r="T8" s="665"/>
      <c r="U8" s="665"/>
      <c r="V8" s="665"/>
      <c r="W8" s="665"/>
      <c r="X8" s="665"/>
      <c r="Y8" s="666"/>
      <c r="Z8" s="691">
        <v>0</v>
      </c>
      <c r="AA8" s="691"/>
      <c r="AB8" s="691"/>
      <c r="AC8" s="691"/>
      <c r="AD8" s="692">
        <v>1450</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10603</v>
      </c>
      <c r="BH8" s="665"/>
      <c r="BI8" s="665"/>
      <c r="BJ8" s="665"/>
      <c r="BK8" s="665"/>
      <c r="BL8" s="665"/>
      <c r="BM8" s="665"/>
      <c r="BN8" s="666"/>
      <c r="BO8" s="691">
        <v>0.8</v>
      </c>
      <c r="BP8" s="691"/>
      <c r="BQ8" s="691"/>
      <c r="BR8" s="691"/>
      <c r="BS8" s="692" t="s">
        <v>129</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1518633</v>
      </c>
      <c r="CS8" s="665"/>
      <c r="CT8" s="665"/>
      <c r="CU8" s="665"/>
      <c r="CV8" s="665"/>
      <c r="CW8" s="665"/>
      <c r="CX8" s="665"/>
      <c r="CY8" s="666"/>
      <c r="CZ8" s="691">
        <v>27.5</v>
      </c>
      <c r="DA8" s="691"/>
      <c r="DB8" s="691"/>
      <c r="DC8" s="691"/>
      <c r="DD8" s="670" t="s">
        <v>129</v>
      </c>
      <c r="DE8" s="665"/>
      <c r="DF8" s="665"/>
      <c r="DG8" s="665"/>
      <c r="DH8" s="665"/>
      <c r="DI8" s="665"/>
      <c r="DJ8" s="665"/>
      <c r="DK8" s="665"/>
      <c r="DL8" s="665"/>
      <c r="DM8" s="665"/>
      <c r="DN8" s="665"/>
      <c r="DO8" s="665"/>
      <c r="DP8" s="666"/>
      <c r="DQ8" s="670">
        <v>680984</v>
      </c>
      <c r="DR8" s="665"/>
      <c r="DS8" s="665"/>
      <c r="DT8" s="665"/>
      <c r="DU8" s="665"/>
      <c r="DV8" s="665"/>
      <c r="DW8" s="665"/>
      <c r="DX8" s="665"/>
      <c r="DY8" s="665"/>
      <c r="DZ8" s="665"/>
      <c r="EA8" s="665"/>
      <c r="EB8" s="665"/>
      <c r="EC8" s="705"/>
    </row>
    <row r="9" spans="2:143" ht="11.25" customHeight="1">
      <c r="B9" s="661" t="s">
        <v>240</v>
      </c>
      <c r="C9" s="662"/>
      <c r="D9" s="662"/>
      <c r="E9" s="662"/>
      <c r="F9" s="662"/>
      <c r="G9" s="662"/>
      <c r="H9" s="662"/>
      <c r="I9" s="662"/>
      <c r="J9" s="662"/>
      <c r="K9" s="662"/>
      <c r="L9" s="662"/>
      <c r="M9" s="662"/>
      <c r="N9" s="662"/>
      <c r="O9" s="662"/>
      <c r="P9" s="662"/>
      <c r="Q9" s="663"/>
      <c r="R9" s="664">
        <v>2902</v>
      </c>
      <c r="S9" s="665"/>
      <c r="T9" s="665"/>
      <c r="U9" s="665"/>
      <c r="V9" s="665"/>
      <c r="W9" s="665"/>
      <c r="X9" s="665"/>
      <c r="Y9" s="666"/>
      <c r="Z9" s="691">
        <v>0.1</v>
      </c>
      <c r="AA9" s="691"/>
      <c r="AB9" s="691"/>
      <c r="AC9" s="691"/>
      <c r="AD9" s="692">
        <v>2902</v>
      </c>
      <c r="AE9" s="692"/>
      <c r="AF9" s="692"/>
      <c r="AG9" s="692"/>
      <c r="AH9" s="692"/>
      <c r="AI9" s="692"/>
      <c r="AJ9" s="692"/>
      <c r="AK9" s="692"/>
      <c r="AL9" s="667">
        <v>0.1</v>
      </c>
      <c r="AM9" s="668"/>
      <c r="AN9" s="668"/>
      <c r="AO9" s="693"/>
      <c r="AP9" s="661" t="s">
        <v>241</v>
      </c>
      <c r="AQ9" s="662"/>
      <c r="AR9" s="662"/>
      <c r="AS9" s="662"/>
      <c r="AT9" s="662"/>
      <c r="AU9" s="662"/>
      <c r="AV9" s="662"/>
      <c r="AW9" s="662"/>
      <c r="AX9" s="662"/>
      <c r="AY9" s="662"/>
      <c r="AZ9" s="662"/>
      <c r="BA9" s="662"/>
      <c r="BB9" s="662"/>
      <c r="BC9" s="662"/>
      <c r="BD9" s="662"/>
      <c r="BE9" s="662"/>
      <c r="BF9" s="663"/>
      <c r="BG9" s="664">
        <v>200307</v>
      </c>
      <c r="BH9" s="665"/>
      <c r="BI9" s="665"/>
      <c r="BJ9" s="665"/>
      <c r="BK9" s="665"/>
      <c r="BL9" s="665"/>
      <c r="BM9" s="665"/>
      <c r="BN9" s="666"/>
      <c r="BO9" s="691">
        <v>14.6</v>
      </c>
      <c r="BP9" s="691"/>
      <c r="BQ9" s="691"/>
      <c r="BR9" s="691"/>
      <c r="BS9" s="692" t="s">
        <v>129</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350457</v>
      </c>
      <c r="CS9" s="665"/>
      <c r="CT9" s="665"/>
      <c r="CU9" s="665"/>
      <c r="CV9" s="665"/>
      <c r="CW9" s="665"/>
      <c r="CX9" s="665"/>
      <c r="CY9" s="666"/>
      <c r="CZ9" s="691">
        <v>6.3</v>
      </c>
      <c r="DA9" s="691"/>
      <c r="DB9" s="691"/>
      <c r="DC9" s="691"/>
      <c r="DD9" s="670" t="s">
        <v>129</v>
      </c>
      <c r="DE9" s="665"/>
      <c r="DF9" s="665"/>
      <c r="DG9" s="665"/>
      <c r="DH9" s="665"/>
      <c r="DI9" s="665"/>
      <c r="DJ9" s="665"/>
      <c r="DK9" s="665"/>
      <c r="DL9" s="665"/>
      <c r="DM9" s="665"/>
      <c r="DN9" s="665"/>
      <c r="DO9" s="665"/>
      <c r="DP9" s="666"/>
      <c r="DQ9" s="670">
        <v>281700</v>
      </c>
      <c r="DR9" s="665"/>
      <c r="DS9" s="665"/>
      <c r="DT9" s="665"/>
      <c r="DU9" s="665"/>
      <c r="DV9" s="665"/>
      <c r="DW9" s="665"/>
      <c r="DX9" s="665"/>
      <c r="DY9" s="665"/>
      <c r="DZ9" s="665"/>
      <c r="EA9" s="665"/>
      <c r="EB9" s="665"/>
      <c r="EC9" s="705"/>
    </row>
    <row r="10" spans="2:143" ht="11.25" customHeight="1">
      <c r="B10" s="661" t="s">
        <v>243</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15527</v>
      </c>
      <c r="BH10" s="665"/>
      <c r="BI10" s="665"/>
      <c r="BJ10" s="665"/>
      <c r="BK10" s="665"/>
      <c r="BL10" s="665"/>
      <c r="BM10" s="665"/>
      <c r="BN10" s="666"/>
      <c r="BO10" s="691">
        <v>1.1000000000000001</v>
      </c>
      <c r="BP10" s="691"/>
      <c r="BQ10" s="691"/>
      <c r="BR10" s="691"/>
      <c r="BS10" s="692" t="s">
        <v>129</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t="s">
        <v>129</v>
      </c>
      <c r="CS10" s="665"/>
      <c r="CT10" s="665"/>
      <c r="CU10" s="665"/>
      <c r="CV10" s="665"/>
      <c r="CW10" s="665"/>
      <c r="CX10" s="665"/>
      <c r="CY10" s="666"/>
      <c r="CZ10" s="691" t="s">
        <v>129</v>
      </c>
      <c r="DA10" s="691"/>
      <c r="DB10" s="691"/>
      <c r="DC10" s="691"/>
      <c r="DD10" s="670" t="s">
        <v>129</v>
      </c>
      <c r="DE10" s="665"/>
      <c r="DF10" s="665"/>
      <c r="DG10" s="665"/>
      <c r="DH10" s="665"/>
      <c r="DI10" s="665"/>
      <c r="DJ10" s="665"/>
      <c r="DK10" s="665"/>
      <c r="DL10" s="665"/>
      <c r="DM10" s="665"/>
      <c r="DN10" s="665"/>
      <c r="DO10" s="665"/>
      <c r="DP10" s="666"/>
      <c r="DQ10" s="670" t="s">
        <v>129</v>
      </c>
      <c r="DR10" s="665"/>
      <c r="DS10" s="665"/>
      <c r="DT10" s="665"/>
      <c r="DU10" s="665"/>
      <c r="DV10" s="665"/>
      <c r="DW10" s="665"/>
      <c r="DX10" s="665"/>
      <c r="DY10" s="665"/>
      <c r="DZ10" s="665"/>
      <c r="EA10" s="665"/>
      <c r="EB10" s="665"/>
      <c r="EC10" s="705"/>
    </row>
    <row r="11" spans="2:143" ht="11.25" customHeight="1">
      <c r="B11" s="661" t="s">
        <v>246</v>
      </c>
      <c r="C11" s="662"/>
      <c r="D11" s="662"/>
      <c r="E11" s="662"/>
      <c r="F11" s="662"/>
      <c r="G11" s="662"/>
      <c r="H11" s="662"/>
      <c r="I11" s="662"/>
      <c r="J11" s="662"/>
      <c r="K11" s="662"/>
      <c r="L11" s="662"/>
      <c r="M11" s="662"/>
      <c r="N11" s="662"/>
      <c r="O11" s="662"/>
      <c r="P11" s="662"/>
      <c r="Q11" s="663"/>
      <c r="R11" s="664">
        <v>180279</v>
      </c>
      <c r="S11" s="665"/>
      <c r="T11" s="665"/>
      <c r="U11" s="665"/>
      <c r="V11" s="665"/>
      <c r="W11" s="665"/>
      <c r="X11" s="665"/>
      <c r="Y11" s="666"/>
      <c r="Z11" s="667">
        <v>3.2</v>
      </c>
      <c r="AA11" s="668"/>
      <c r="AB11" s="668"/>
      <c r="AC11" s="669"/>
      <c r="AD11" s="670">
        <v>180279</v>
      </c>
      <c r="AE11" s="665"/>
      <c r="AF11" s="665"/>
      <c r="AG11" s="665"/>
      <c r="AH11" s="665"/>
      <c r="AI11" s="665"/>
      <c r="AJ11" s="665"/>
      <c r="AK11" s="666"/>
      <c r="AL11" s="667">
        <v>5.0999999999999996</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10112</v>
      </c>
      <c r="BH11" s="665"/>
      <c r="BI11" s="665"/>
      <c r="BJ11" s="665"/>
      <c r="BK11" s="665"/>
      <c r="BL11" s="665"/>
      <c r="BM11" s="665"/>
      <c r="BN11" s="666"/>
      <c r="BO11" s="691">
        <v>0.7</v>
      </c>
      <c r="BP11" s="691"/>
      <c r="BQ11" s="691"/>
      <c r="BR11" s="691"/>
      <c r="BS11" s="692" t="s">
        <v>129</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341554</v>
      </c>
      <c r="CS11" s="665"/>
      <c r="CT11" s="665"/>
      <c r="CU11" s="665"/>
      <c r="CV11" s="665"/>
      <c r="CW11" s="665"/>
      <c r="CX11" s="665"/>
      <c r="CY11" s="666"/>
      <c r="CZ11" s="691">
        <v>6.2</v>
      </c>
      <c r="DA11" s="691"/>
      <c r="DB11" s="691"/>
      <c r="DC11" s="691"/>
      <c r="DD11" s="670">
        <v>140777</v>
      </c>
      <c r="DE11" s="665"/>
      <c r="DF11" s="665"/>
      <c r="DG11" s="665"/>
      <c r="DH11" s="665"/>
      <c r="DI11" s="665"/>
      <c r="DJ11" s="665"/>
      <c r="DK11" s="665"/>
      <c r="DL11" s="665"/>
      <c r="DM11" s="665"/>
      <c r="DN11" s="665"/>
      <c r="DO11" s="665"/>
      <c r="DP11" s="666"/>
      <c r="DQ11" s="670">
        <v>182417</v>
      </c>
      <c r="DR11" s="665"/>
      <c r="DS11" s="665"/>
      <c r="DT11" s="665"/>
      <c r="DU11" s="665"/>
      <c r="DV11" s="665"/>
      <c r="DW11" s="665"/>
      <c r="DX11" s="665"/>
      <c r="DY11" s="665"/>
      <c r="DZ11" s="665"/>
      <c r="EA11" s="665"/>
      <c r="EB11" s="665"/>
      <c r="EC11" s="705"/>
    </row>
    <row r="12" spans="2:143" ht="11.25" customHeight="1">
      <c r="B12" s="661" t="s">
        <v>249</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1072498</v>
      </c>
      <c r="BH12" s="665"/>
      <c r="BI12" s="665"/>
      <c r="BJ12" s="665"/>
      <c r="BK12" s="665"/>
      <c r="BL12" s="665"/>
      <c r="BM12" s="665"/>
      <c r="BN12" s="666"/>
      <c r="BO12" s="691">
        <v>78</v>
      </c>
      <c r="BP12" s="691"/>
      <c r="BQ12" s="691"/>
      <c r="BR12" s="691"/>
      <c r="BS12" s="692" t="s">
        <v>129</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191060</v>
      </c>
      <c r="CS12" s="665"/>
      <c r="CT12" s="665"/>
      <c r="CU12" s="665"/>
      <c r="CV12" s="665"/>
      <c r="CW12" s="665"/>
      <c r="CX12" s="665"/>
      <c r="CY12" s="666"/>
      <c r="CZ12" s="691">
        <v>3.5</v>
      </c>
      <c r="DA12" s="691"/>
      <c r="DB12" s="691"/>
      <c r="DC12" s="691"/>
      <c r="DD12" s="670" t="s">
        <v>129</v>
      </c>
      <c r="DE12" s="665"/>
      <c r="DF12" s="665"/>
      <c r="DG12" s="665"/>
      <c r="DH12" s="665"/>
      <c r="DI12" s="665"/>
      <c r="DJ12" s="665"/>
      <c r="DK12" s="665"/>
      <c r="DL12" s="665"/>
      <c r="DM12" s="665"/>
      <c r="DN12" s="665"/>
      <c r="DO12" s="665"/>
      <c r="DP12" s="666"/>
      <c r="DQ12" s="670">
        <v>172944</v>
      </c>
      <c r="DR12" s="665"/>
      <c r="DS12" s="665"/>
      <c r="DT12" s="665"/>
      <c r="DU12" s="665"/>
      <c r="DV12" s="665"/>
      <c r="DW12" s="665"/>
      <c r="DX12" s="665"/>
      <c r="DY12" s="665"/>
      <c r="DZ12" s="665"/>
      <c r="EA12" s="665"/>
      <c r="EB12" s="665"/>
      <c r="EC12" s="705"/>
    </row>
    <row r="13" spans="2:143" ht="11.25" customHeight="1">
      <c r="B13" s="661" t="s">
        <v>252</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1072013</v>
      </c>
      <c r="BH13" s="665"/>
      <c r="BI13" s="665"/>
      <c r="BJ13" s="665"/>
      <c r="BK13" s="665"/>
      <c r="BL13" s="665"/>
      <c r="BM13" s="665"/>
      <c r="BN13" s="666"/>
      <c r="BO13" s="691">
        <v>78</v>
      </c>
      <c r="BP13" s="691"/>
      <c r="BQ13" s="691"/>
      <c r="BR13" s="691"/>
      <c r="BS13" s="692" t="s">
        <v>129</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448960</v>
      </c>
      <c r="CS13" s="665"/>
      <c r="CT13" s="665"/>
      <c r="CU13" s="665"/>
      <c r="CV13" s="665"/>
      <c r="CW13" s="665"/>
      <c r="CX13" s="665"/>
      <c r="CY13" s="666"/>
      <c r="CZ13" s="691">
        <v>8.1</v>
      </c>
      <c r="DA13" s="691"/>
      <c r="DB13" s="691"/>
      <c r="DC13" s="691"/>
      <c r="DD13" s="670">
        <v>125232</v>
      </c>
      <c r="DE13" s="665"/>
      <c r="DF13" s="665"/>
      <c r="DG13" s="665"/>
      <c r="DH13" s="665"/>
      <c r="DI13" s="665"/>
      <c r="DJ13" s="665"/>
      <c r="DK13" s="665"/>
      <c r="DL13" s="665"/>
      <c r="DM13" s="665"/>
      <c r="DN13" s="665"/>
      <c r="DO13" s="665"/>
      <c r="DP13" s="666"/>
      <c r="DQ13" s="670">
        <v>316215</v>
      </c>
      <c r="DR13" s="665"/>
      <c r="DS13" s="665"/>
      <c r="DT13" s="665"/>
      <c r="DU13" s="665"/>
      <c r="DV13" s="665"/>
      <c r="DW13" s="665"/>
      <c r="DX13" s="665"/>
      <c r="DY13" s="665"/>
      <c r="DZ13" s="665"/>
      <c r="EA13" s="665"/>
      <c r="EB13" s="665"/>
      <c r="EC13" s="705"/>
    </row>
    <row r="14" spans="2:143" ht="11.25" customHeight="1">
      <c r="B14" s="661" t="s">
        <v>255</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28173</v>
      </c>
      <c r="BH14" s="665"/>
      <c r="BI14" s="665"/>
      <c r="BJ14" s="665"/>
      <c r="BK14" s="665"/>
      <c r="BL14" s="665"/>
      <c r="BM14" s="665"/>
      <c r="BN14" s="666"/>
      <c r="BO14" s="691">
        <v>2</v>
      </c>
      <c r="BP14" s="691"/>
      <c r="BQ14" s="691"/>
      <c r="BR14" s="691"/>
      <c r="BS14" s="692" t="s">
        <v>129</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198769</v>
      </c>
      <c r="CS14" s="665"/>
      <c r="CT14" s="665"/>
      <c r="CU14" s="665"/>
      <c r="CV14" s="665"/>
      <c r="CW14" s="665"/>
      <c r="CX14" s="665"/>
      <c r="CY14" s="666"/>
      <c r="CZ14" s="691">
        <v>3.6</v>
      </c>
      <c r="DA14" s="691"/>
      <c r="DB14" s="691"/>
      <c r="DC14" s="691"/>
      <c r="DD14" s="670">
        <v>5167</v>
      </c>
      <c r="DE14" s="665"/>
      <c r="DF14" s="665"/>
      <c r="DG14" s="665"/>
      <c r="DH14" s="665"/>
      <c r="DI14" s="665"/>
      <c r="DJ14" s="665"/>
      <c r="DK14" s="665"/>
      <c r="DL14" s="665"/>
      <c r="DM14" s="665"/>
      <c r="DN14" s="665"/>
      <c r="DO14" s="665"/>
      <c r="DP14" s="666"/>
      <c r="DQ14" s="670">
        <v>192365</v>
      </c>
      <c r="DR14" s="665"/>
      <c r="DS14" s="665"/>
      <c r="DT14" s="665"/>
      <c r="DU14" s="665"/>
      <c r="DV14" s="665"/>
      <c r="DW14" s="665"/>
      <c r="DX14" s="665"/>
      <c r="DY14" s="665"/>
      <c r="DZ14" s="665"/>
      <c r="EA14" s="665"/>
      <c r="EB14" s="665"/>
      <c r="EC14" s="705"/>
    </row>
    <row r="15" spans="2:143" ht="11.25" customHeight="1">
      <c r="B15" s="661" t="s">
        <v>258</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36679</v>
      </c>
      <c r="BH15" s="665"/>
      <c r="BI15" s="665"/>
      <c r="BJ15" s="665"/>
      <c r="BK15" s="665"/>
      <c r="BL15" s="665"/>
      <c r="BM15" s="665"/>
      <c r="BN15" s="666"/>
      <c r="BO15" s="691">
        <v>2.7</v>
      </c>
      <c r="BP15" s="691"/>
      <c r="BQ15" s="691"/>
      <c r="BR15" s="691"/>
      <c r="BS15" s="692" t="s">
        <v>129</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345335</v>
      </c>
      <c r="CS15" s="665"/>
      <c r="CT15" s="665"/>
      <c r="CU15" s="665"/>
      <c r="CV15" s="665"/>
      <c r="CW15" s="665"/>
      <c r="CX15" s="665"/>
      <c r="CY15" s="666"/>
      <c r="CZ15" s="691">
        <v>6.2</v>
      </c>
      <c r="DA15" s="691"/>
      <c r="DB15" s="691"/>
      <c r="DC15" s="691"/>
      <c r="DD15" s="670" t="s">
        <v>129</v>
      </c>
      <c r="DE15" s="665"/>
      <c r="DF15" s="665"/>
      <c r="DG15" s="665"/>
      <c r="DH15" s="665"/>
      <c r="DI15" s="665"/>
      <c r="DJ15" s="665"/>
      <c r="DK15" s="665"/>
      <c r="DL15" s="665"/>
      <c r="DM15" s="665"/>
      <c r="DN15" s="665"/>
      <c r="DO15" s="665"/>
      <c r="DP15" s="666"/>
      <c r="DQ15" s="670">
        <v>325389</v>
      </c>
      <c r="DR15" s="665"/>
      <c r="DS15" s="665"/>
      <c r="DT15" s="665"/>
      <c r="DU15" s="665"/>
      <c r="DV15" s="665"/>
      <c r="DW15" s="665"/>
      <c r="DX15" s="665"/>
      <c r="DY15" s="665"/>
      <c r="DZ15" s="665"/>
      <c r="EA15" s="665"/>
      <c r="EB15" s="665"/>
      <c r="EC15" s="705"/>
    </row>
    <row r="16" spans="2:143" ht="11.25" customHeight="1">
      <c r="B16" s="661" t="s">
        <v>261</v>
      </c>
      <c r="C16" s="662"/>
      <c r="D16" s="662"/>
      <c r="E16" s="662"/>
      <c r="F16" s="662"/>
      <c r="G16" s="662"/>
      <c r="H16" s="662"/>
      <c r="I16" s="662"/>
      <c r="J16" s="662"/>
      <c r="K16" s="662"/>
      <c r="L16" s="662"/>
      <c r="M16" s="662"/>
      <c r="N16" s="662"/>
      <c r="O16" s="662"/>
      <c r="P16" s="662"/>
      <c r="Q16" s="663"/>
      <c r="R16" s="664">
        <v>4574</v>
      </c>
      <c r="S16" s="665"/>
      <c r="T16" s="665"/>
      <c r="U16" s="665"/>
      <c r="V16" s="665"/>
      <c r="W16" s="665"/>
      <c r="X16" s="665"/>
      <c r="Y16" s="666"/>
      <c r="Z16" s="691">
        <v>0.1</v>
      </c>
      <c r="AA16" s="691"/>
      <c r="AB16" s="691"/>
      <c r="AC16" s="691"/>
      <c r="AD16" s="692">
        <v>4574</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215266</v>
      </c>
      <c r="CS16" s="665"/>
      <c r="CT16" s="665"/>
      <c r="CU16" s="665"/>
      <c r="CV16" s="665"/>
      <c r="CW16" s="665"/>
      <c r="CX16" s="665"/>
      <c r="CY16" s="666"/>
      <c r="CZ16" s="691">
        <v>3.9</v>
      </c>
      <c r="DA16" s="691"/>
      <c r="DB16" s="691"/>
      <c r="DC16" s="691"/>
      <c r="DD16" s="670" t="s">
        <v>129</v>
      </c>
      <c r="DE16" s="665"/>
      <c r="DF16" s="665"/>
      <c r="DG16" s="665"/>
      <c r="DH16" s="665"/>
      <c r="DI16" s="665"/>
      <c r="DJ16" s="665"/>
      <c r="DK16" s="665"/>
      <c r="DL16" s="665"/>
      <c r="DM16" s="665"/>
      <c r="DN16" s="665"/>
      <c r="DO16" s="665"/>
      <c r="DP16" s="666"/>
      <c r="DQ16" s="670">
        <v>49617</v>
      </c>
      <c r="DR16" s="665"/>
      <c r="DS16" s="665"/>
      <c r="DT16" s="665"/>
      <c r="DU16" s="665"/>
      <c r="DV16" s="665"/>
      <c r="DW16" s="665"/>
      <c r="DX16" s="665"/>
      <c r="DY16" s="665"/>
      <c r="DZ16" s="665"/>
      <c r="EA16" s="665"/>
      <c r="EB16" s="665"/>
      <c r="EC16" s="705"/>
    </row>
    <row r="17" spans="2:133" ht="11.25" customHeight="1">
      <c r="B17" s="661" t="s">
        <v>264</v>
      </c>
      <c r="C17" s="662"/>
      <c r="D17" s="662"/>
      <c r="E17" s="662"/>
      <c r="F17" s="662"/>
      <c r="G17" s="662"/>
      <c r="H17" s="662"/>
      <c r="I17" s="662"/>
      <c r="J17" s="662"/>
      <c r="K17" s="662"/>
      <c r="L17" s="662"/>
      <c r="M17" s="662"/>
      <c r="N17" s="662"/>
      <c r="O17" s="662"/>
      <c r="P17" s="662"/>
      <c r="Q17" s="663"/>
      <c r="R17" s="664">
        <v>6484</v>
      </c>
      <c r="S17" s="665"/>
      <c r="T17" s="665"/>
      <c r="U17" s="665"/>
      <c r="V17" s="665"/>
      <c r="W17" s="665"/>
      <c r="X17" s="665"/>
      <c r="Y17" s="666"/>
      <c r="Z17" s="691">
        <v>0.1</v>
      </c>
      <c r="AA17" s="691"/>
      <c r="AB17" s="691"/>
      <c r="AC17" s="691"/>
      <c r="AD17" s="692">
        <v>6484</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729816</v>
      </c>
      <c r="CS17" s="665"/>
      <c r="CT17" s="665"/>
      <c r="CU17" s="665"/>
      <c r="CV17" s="665"/>
      <c r="CW17" s="665"/>
      <c r="CX17" s="665"/>
      <c r="CY17" s="666"/>
      <c r="CZ17" s="691">
        <v>13.2</v>
      </c>
      <c r="DA17" s="691"/>
      <c r="DB17" s="691"/>
      <c r="DC17" s="691"/>
      <c r="DD17" s="670" t="s">
        <v>129</v>
      </c>
      <c r="DE17" s="665"/>
      <c r="DF17" s="665"/>
      <c r="DG17" s="665"/>
      <c r="DH17" s="665"/>
      <c r="DI17" s="665"/>
      <c r="DJ17" s="665"/>
      <c r="DK17" s="665"/>
      <c r="DL17" s="665"/>
      <c r="DM17" s="665"/>
      <c r="DN17" s="665"/>
      <c r="DO17" s="665"/>
      <c r="DP17" s="666"/>
      <c r="DQ17" s="670">
        <v>729388</v>
      </c>
      <c r="DR17" s="665"/>
      <c r="DS17" s="665"/>
      <c r="DT17" s="665"/>
      <c r="DU17" s="665"/>
      <c r="DV17" s="665"/>
      <c r="DW17" s="665"/>
      <c r="DX17" s="665"/>
      <c r="DY17" s="665"/>
      <c r="DZ17" s="665"/>
      <c r="EA17" s="665"/>
      <c r="EB17" s="665"/>
      <c r="EC17" s="705"/>
    </row>
    <row r="18" spans="2:133" ht="11.25" customHeight="1">
      <c r="B18" s="661" t="s">
        <v>267</v>
      </c>
      <c r="C18" s="662"/>
      <c r="D18" s="662"/>
      <c r="E18" s="662"/>
      <c r="F18" s="662"/>
      <c r="G18" s="662"/>
      <c r="H18" s="662"/>
      <c r="I18" s="662"/>
      <c r="J18" s="662"/>
      <c r="K18" s="662"/>
      <c r="L18" s="662"/>
      <c r="M18" s="662"/>
      <c r="N18" s="662"/>
      <c r="O18" s="662"/>
      <c r="P18" s="662"/>
      <c r="Q18" s="663"/>
      <c r="R18" s="664">
        <v>9565</v>
      </c>
      <c r="S18" s="665"/>
      <c r="T18" s="665"/>
      <c r="U18" s="665"/>
      <c r="V18" s="665"/>
      <c r="W18" s="665"/>
      <c r="X18" s="665"/>
      <c r="Y18" s="666"/>
      <c r="Z18" s="691">
        <v>0.2</v>
      </c>
      <c r="AA18" s="691"/>
      <c r="AB18" s="691"/>
      <c r="AC18" s="691"/>
      <c r="AD18" s="692">
        <v>9565</v>
      </c>
      <c r="AE18" s="692"/>
      <c r="AF18" s="692"/>
      <c r="AG18" s="692"/>
      <c r="AH18" s="692"/>
      <c r="AI18" s="692"/>
      <c r="AJ18" s="692"/>
      <c r="AK18" s="692"/>
      <c r="AL18" s="667">
        <v>0.30000001192092896</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5"/>
    </row>
    <row r="19" spans="2:133" ht="11.25" customHeight="1">
      <c r="B19" s="661" t="s">
        <v>270</v>
      </c>
      <c r="C19" s="662"/>
      <c r="D19" s="662"/>
      <c r="E19" s="662"/>
      <c r="F19" s="662"/>
      <c r="G19" s="662"/>
      <c r="H19" s="662"/>
      <c r="I19" s="662"/>
      <c r="J19" s="662"/>
      <c r="K19" s="662"/>
      <c r="L19" s="662"/>
      <c r="M19" s="662"/>
      <c r="N19" s="662"/>
      <c r="O19" s="662"/>
      <c r="P19" s="662"/>
      <c r="Q19" s="663"/>
      <c r="R19" s="664">
        <v>2001</v>
      </c>
      <c r="S19" s="665"/>
      <c r="T19" s="665"/>
      <c r="U19" s="665"/>
      <c r="V19" s="665"/>
      <c r="W19" s="665"/>
      <c r="X19" s="665"/>
      <c r="Y19" s="666"/>
      <c r="Z19" s="691">
        <v>0</v>
      </c>
      <c r="AA19" s="691"/>
      <c r="AB19" s="691"/>
      <c r="AC19" s="691"/>
      <c r="AD19" s="692">
        <v>2001</v>
      </c>
      <c r="AE19" s="692"/>
      <c r="AF19" s="692"/>
      <c r="AG19" s="692"/>
      <c r="AH19" s="692"/>
      <c r="AI19" s="692"/>
      <c r="AJ19" s="692"/>
      <c r="AK19" s="692"/>
      <c r="AL19" s="667">
        <v>0.1</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939</v>
      </c>
      <c r="BH19" s="665"/>
      <c r="BI19" s="665"/>
      <c r="BJ19" s="665"/>
      <c r="BK19" s="665"/>
      <c r="BL19" s="665"/>
      <c r="BM19" s="665"/>
      <c r="BN19" s="666"/>
      <c r="BO19" s="691">
        <v>0.1</v>
      </c>
      <c r="BP19" s="691"/>
      <c r="BQ19" s="691"/>
      <c r="BR19" s="691"/>
      <c r="BS19" s="692" t="s">
        <v>129</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c r="B20" s="661" t="s">
        <v>273</v>
      </c>
      <c r="C20" s="662"/>
      <c r="D20" s="662"/>
      <c r="E20" s="662"/>
      <c r="F20" s="662"/>
      <c r="G20" s="662"/>
      <c r="H20" s="662"/>
      <c r="I20" s="662"/>
      <c r="J20" s="662"/>
      <c r="K20" s="662"/>
      <c r="L20" s="662"/>
      <c r="M20" s="662"/>
      <c r="N20" s="662"/>
      <c r="O20" s="662"/>
      <c r="P20" s="662"/>
      <c r="Q20" s="663"/>
      <c r="R20" s="664">
        <v>1456</v>
      </c>
      <c r="S20" s="665"/>
      <c r="T20" s="665"/>
      <c r="U20" s="665"/>
      <c r="V20" s="665"/>
      <c r="W20" s="665"/>
      <c r="X20" s="665"/>
      <c r="Y20" s="666"/>
      <c r="Z20" s="691">
        <v>0</v>
      </c>
      <c r="AA20" s="691"/>
      <c r="AB20" s="691"/>
      <c r="AC20" s="691"/>
      <c r="AD20" s="692">
        <v>1456</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939</v>
      </c>
      <c r="BH20" s="665"/>
      <c r="BI20" s="665"/>
      <c r="BJ20" s="665"/>
      <c r="BK20" s="665"/>
      <c r="BL20" s="665"/>
      <c r="BM20" s="665"/>
      <c r="BN20" s="666"/>
      <c r="BO20" s="691">
        <v>0.1</v>
      </c>
      <c r="BP20" s="691"/>
      <c r="BQ20" s="691"/>
      <c r="BR20" s="691"/>
      <c r="BS20" s="692" t="s">
        <v>129</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5528074</v>
      </c>
      <c r="CS20" s="665"/>
      <c r="CT20" s="665"/>
      <c r="CU20" s="665"/>
      <c r="CV20" s="665"/>
      <c r="CW20" s="665"/>
      <c r="CX20" s="665"/>
      <c r="CY20" s="666"/>
      <c r="CZ20" s="691">
        <v>100</v>
      </c>
      <c r="DA20" s="691"/>
      <c r="DB20" s="691"/>
      <c r="DC20" s="691"/>
      <c r="DD20" s="670">
        <v>280969</v>
      </c>
      <c r="DE20" s="665"/>
      <c r="DF20" s="665"/>
      <c r="DG20" s="665"/>
      <c r="DH20" s="665"/>
      <c r="DI20" s="665"/>
      <c r="DJ20" s="665"/>
      <c r="DK20" s="665"/>
      <c r="DL20" s="665"/>
      <c r="DM20" s="665"/>
      <c r="DN20" s="665"/>
      <c r="DO20" s="665"/>
      <c r="DP20" s="666"/>
      <c r="DQ20" s="670">
        <v>3994562</v>
      </c>
      <c r="DR20" s="665"/>
      <c r="DS20" s="665"/>
      <c r="DT20" s="665"/>
      <c r="DU20" s="665"/>
      <c r="DV20" s="665"/>
      <c r="DW20" s="665"/>
      <c r="DX20" s="665"/>
      <c r="DY20" s="665"/>
      <c r="DZ20" s="665"/>
      <c r="EA20" s="665"/>
      <c r="EB20" s="665"/>
      <c r="EC20" s="705"/>
    </row>
    <row r="21" spans="2:133" ht="11.25" customHeight="1">
      <c r="B21" s="661" t="s">
        <v>276</v>
      </c>
      <c r="C21" s="662"/>
      <c r="D21" s="662"/>
      <c r="E21" s="662"/>
      <c r="F21" s="662"/>
      <c r="G21" s="662"/>
      <c r="H21" s="662"/>
      <c r="I21" s="662"/>
      <c r="J21" s="662"/>
      <c r="K21" s="662"/>
      <c r="L21" s="662"/>
      <c r="M21" s="662"/>
      <c r="N21" s="662"/>
      <c r="O21" s="662"/>
      <c r="P21" s="662"/>
      <c r="Q21" s="663"/>
      <c r="R21" s="664">
        <v>346</v>
      </c>
      <c r="S21" s="665"/>
      <c r="T21" s="665"/>
      <c r="U21" s="665"/>
      <c r="V21" s="665"/>
      <c r="W21" s="665"/>
      <c r="X21" s="665"/>
      <c r="Y21" s="666"/>
      <c r="Z21" s="691">
        <v>0</v>
      </c>
      <c r="AA21" s="691"/>
      <c r="AB21" s="691"/>
      <c r="AC21" s="691"/>
      <c r="AD21" s="692">
        <v>346</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939</v>
      </c>
      <c r="BH21" s="665"/>
      <c r="BI21" s="665"/>
      <c r="BJ21" s="665"/>
      <c r="BK21" s="665"/>
      <c r="BL21" s="665"/>
      <c r="BM21" s="665"/>
      <c r="BN21" s="666"/>
      <c r="BO21" s="691">
        <v>0.1</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278</v>
      </c>
      <c r="C22" s="728"/>
      <c r="D22" s="728"/>
      <c r="E22" s="728"/>
      <c r="F22" s="728"/>
      <c r="G22" s="728"/>
      <c r="H22" s="728"/>
      <c r="I22" s="728"/>
      <c r="J22" s="728"/>
      <c r="K22" s="728"/>
      <c r="L22" s="728"/>
      <c r="M22" s="728"/>
      <c r="N22" s="728"/>
      <c r="O22" s="728"/>
      <c r="P22" s="728"/>
      <c r="Q22" s="729"/>
      <c r="R22" s="664">
        <v>5762</v>
      </c>
      <c r="S22" s="665"/>
      <c r="T22" s="665"/>
      <c r="U22" s="665"/>
      <c r="V22" s="665"/>
      <c r="W22" s="665"/>
      <c r="X22" s="665"/>
      <c r="Y22" s="666"/>
      <c r="Z22" s="691">
        <v>0.1</v>
      </c>
      <c r="AA22" s="691"/>
      <c r="AB22" s="691"/>
      <c r="AC22" s="691"/>
      <c r="AD22" s="692">
        <v>5762</v>
      </c>
      <c r="AE22" s="692"/>
      <c r="AF22" s="692"/>
      <c r="AG22" s="692"/>
      <c r="AH22" s="692"/>
      <c r="AI22" s="692"/>
      <c r="AJ22" s="692"/>
      <c r="AK22" s="692"/>
      <c r="AL22" s="667">
        <v>0.20000000298023224</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281</v>
      </c>
      <c r="C23" s="662"/>
      <c r="D23" s="662"/>
      <c r="E23" s="662"/>
      <c r="F23" s="662"/>
      <c r="G23" s="662"/>
      <c r="H23" s="662"/>
      <c r="I23" s="662"/>
      <c r="J23" s="662"/>
      <c r="K23" s="662"/>
      <c r="L23" s="662"/>
      <c r="M23" s="662"/>
      <c r="N23" s="662"/>
      <c r="O23" s="662"/>
      <c r="P23" s="662"/>
      <c r="Q23" s="663"/>
      <c r="R23" s="664">
        <v>1998926</v>
      </c>
      <c r="S23" s="665"/>
      <c r="T23" s="665"/>
      <c r="U23" s="665"/>
      <c r="V23" s="665"/>
      <c r="W23" s="665"/>
      <c r="X23" s="665"/>
      <c r="Y23" s="666"/>
      <c r="Z23" s="691">
        <v>35</v>
      </c>
      <c r="AA23" s="691"/>
      <c r="AB23" s="691"/>
      <c r="AC23" s="691"/>
      <c r="AD23" s="692">
        <v>1868697</v>
      </c>
      <c r="AE23" s="692"/>
      <c r="AF23" s="692"/>
      <c r="AG23" s="692"/>
      <c r="AH23" s="692"/>
      <c r="AI23" s="692"/>
      <c r="AJ23" s="692"/>
      <c r="AK23" s="692"/>
      <c r="AL23" s="667">
        <v>53</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c r="B24" s="661" t="s">
        <v>288</v>
      </c>
      <c r="C24" s="662"/>
      <c r="D24" s="662"/>
      <c r="E24" s="662"/>
      <c r="F24" s="662"/>
      <c r="G24" s="662"/>
      <c r="H24" s="662"/>
      <c r="I24" s="662"/>
      <c r="J24" s="662"/>
      <c r="K24" s="662"/>
      <c r="L24" s="662"/>
      <c r="M24" s="662"/>
      <c r="N24" s="662"/>
      <c r="O24" s="662"/>
      <c r="P24" s="662"/>
      <c r="Q24" s="663"/>
      <c r="R24" s="664">
        <v>1868697</v>
      </c>
      <c r="S24" s="665"/>
      <c r="T24" s="665"/>
      <c r="U24" s="665"/>
      <c r="V24" s="665"/>
      <c r="W24" s="665"/>
      <c r="X24" s="665"/>
      <c r="Y24" s="666"/>
      <c r="Z24" s="691">
        <v>32.700000000000003</v>
      </c>
      <c r="AA24" s="691"/>
      <c r="AB24" s="691"/>
      <c r="AC24" s="691"/>
      <c r="AD24" s="692">
        <v>1868697</v>
      </c>
      <c r="AE24" s="692"/>
      <c r="AF24" s="692"/>
      <c r="AG24" s="692"/>
      <c r="AH24" s="692"/>
      <c r="AI24" s="692"/>
      <c r="AJ24" s="692"/>
      <c r="AK24" s="692"/>
      <c r="AL24" s="667">
        <v>53</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2544896</v>
      </c>
      <c r="CS24" s="718"/>
      <c r="CT24" s="718"/>
      <c r="CU24" s="718"/>
      <c r="CV24" s="718"/>
      <c r="CW24" s="718"/>
      <c r="CX24" s="718"/>
      <c r="CY24" s="761"/>
      <c r="CZ24" s="762">
        <v>46</v>
      </c>
      <c r="DA24" s="735"/>
      <c r="DB24" s="735"/>
      <c r="DC24" s="765"/>
      <c r="DD24" s="760">
        <v>1759516</v>
      </c>
      <c r="DE24" s="718"/>
      <c r="DF24" s="718"/>
      <c r="DG24" s="718"/>
      <c r="DH24" s="718"/>
      <c r="DI24" s="718"/>
      <c r="DJ24" s="718"/>
      <c r="DK24" s="761"/>
      <c r="DL24" s="760">
        <v>1734913</v>
      </c>
      <c r="DM24" s="718"/>
      <c r="DN24" s="718"/>
      <c r="DO24" s="718"/>
      <c r="DP24" s="718"/>
      <c r="DQ24" s="718"/>
      <c r="DR24" s="718"/>
      <c r="DS24" s="718"/>
      <c r="DT24" s="718"/>
      <c r="DU24" s="718"/>
      <c r="DV24" s="761"/>
      <c r="DW24" s="762">
        <v>47.4</v>
      </c>
      <c r="DX24" s="735"/>
      <c r="DY24" s="735"/>
      <c r="DZ24" s="735"/>
      <c r="EA24" s="735"/>
      <c r="EB24" s="735"/>
      <c r="EC24" s="763"/>
    </row>
    <row r="25" spans="2:133" ht="11.25" customHeight="1">
      <c r="B25" s="661" t="s">
        <v>291</v>
      </c>
      <c r="C25" s="662"/>
      <c r="D25" s="662"/>
      <c r="E25" s="662"/>
      <c r="F25" s="662"/>
      <c r="G25" s="662"/>
      <c r="H25" s="662"/>
      <c r="I25" s="662"/>
      <c r="J25" s="662"/>
      <c r="K25" s="662"/>
      <c r="L25" s="662"/>
      <c r="M25" s="662"/>
      <c r="N25" s="662"/>
      <c r="O25" s="662"/>
      <c r="P25" s="662"/>
      <c r="Q25" s="663"/>
      <c r="R25" s="664">
        <v>130229</v>
      </c>
      <c r="S25" s="665"/>
      <c r="T25" s="665"/>
      <c r="U25" s="665"/>
      <c r="V25" s="665"/>
      <c r="W25" s="665"/>
      <c r="X25" s="665"/>
      <c r="Y25" s="666"/>
      <c r="Z25" s="691">
        <v>2.2999999999999998</v>
      </c>
      <c r="AA25" s="691"/>
      <c r="AB25" s="691"/>
      <c r="AC25" s="691"/>
      <c r="AD25" s="692" t="s">
        <v>129</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857338</v>
      </c>
      <c r="CS25" s="675"/>
      <c r="CT25" s="675"/>
      <c r="CU25" s="675"/>
      <c r="CV25" s="675"/>
      <c r="CW25" s="675"/>
      <c r="CX25" s="675"/>
      <c r="CY25" s="676"/>
      <c r="CZ25" s="667">
        <v>15.5</v>
      </c>
      <c r="DA25" s="677"/>
      <c r="DB25" s="677"/>
      <c r="DC25" s="678"/>
      <c r="DD25" s="670">
        <v>786247</v>
      </c>
      <c r="DE25" s="675"/>
      <c r="DF25" s="675"/>
      <c r="DG25" s="675"/>
      <c r="DH25" s="675"/>
      <c r="DI25" s="675"/>
      <c r="DJ25" s="675"/>
      <c r="DK25" s="676"/>
      <c r="DL25" s="670">
        <v>783444</v>
      </c>
      <c r="DM25" s="675"/>
      <c r="DN25" s="675"/>
      <c r="DO25" s="675"/>
      <c r="DP25" s="675"/>
      <c r="DQ25" s="675"/>
      <c r="DR25" s="675"/>
      <c r="DS25" s="675"/>
      <c r="DT25" s="675"/>
      <c r="DU25" s="675"/>
      <c r="DV25" s="676"/>
      <c r="DW25" s="667">
        <v>21.4</v>
      </c>
      <c r="DX25" s="677"/>
      <c r="DY25" s="677"/>
      <c r="DZ25" s="677"/>
      <c r="EA25" s="677"/>
      <c r="EB25" s="677"/>
      <c r="EC25" s="698"/>
    </row>
    <row r="26" spans="2:133" ht="11.25" customHeight="1">
      <c r="B26" s="661" t="s">
        <v>294</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447541</v>
      </c>
      <c r="CS26" s="665"/>
      <c r="CT26" s="665"/>
      <c r="CU26" s="665"/>
      <c r="CV26" s="665"/>
      <c r="CW26" s="665"/>
      <c r="CX26" s="665"/>
      <c r="CY26" s="666"/>
      <c r="CZ26" s="667">
        <v>8.1</v>
      </c>
      <c r="DA26" s="677"/>
      <c r="DB26" s="677"/>
      <c r="DC26" s="678"/>
      <c r="DD26" s="670">
        <v>402123</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698"/>
    </row>
    <row r="27" spans="2:133" ht="11.25" customHeight="1">
      <c r="B27" s="661" t="s">
        <v>297</v>
      </c>
      <c r="C27" s="662"/>
      <c r="D27" s="662"/>
      <c r="E27" s="662"/>
      <c r="F27" s="662"/>
      <c r="G27" s="662"/>
      <c r="H27" s="662"/>
      <c r="I27" s="662"/>
      <c r="J27" s="662"/>
      <c r="K27" s="662"/>
      <c r="L27" s="662"/>
      <c r="M27" s="662"/>
      <c r="N27" s="662"/>
      <c r="O27" s="662"/>
      <c r="P27" s="662"/>
      <c r="Q27" s="663"/>
      <c r="R27" s="664">
        <v>3647715</v>
      </c>
      <c r="S27" s="665"/>
      <c r="T27" s="665"/>
      <c r="U27" s="665"/>
      <c r="V27" s="665"/>
      <c r="W27" s="665"/>
      <c r="X27" s="665"/>
      <c r="Y27" s="666"/>
      <c r="Z27" s="691">
        <v>63.9</v>
      </c>
      <c r="AA27" s="691"/>
      <c r="AB27" s="691"/>
      <c r="AC27" s="691"/>
      <c r="AD27" s="692">
        <v>3517486</v>
      </c>
      <c r="AE27" s="692"/>
      <c r="AF27" s="692"/>
      <c r="AG27" s="692"/>
      <c r="AH27" s="692"/>
      <c r="AI27" s="692"/>
      <c r="AJ27" s="692"/>
      <c r="AK27" s="692"/>
      <c r="AL27" s="667">
        <v>99.800003051757813</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1374838</v>
      </c>
      <c r="BH27" s="665"/>
      <c r="BI27" s="665"/>
      <c r="BJ27" s="665"/>
      <c r="BK27" s="665"/>
      <c r="BL27" s="665"/>
      <c r="BM27" s="665"/>
      <c r="BN27" s="666"/>
      <c r="BO27" s="691">
        <v>100</v>
      </c>
      <c r="BP27" s="691"/>
      <c r="BQ27" s="691"/>
      <c r="BR27" s="691"/>
      <c r="BS27" s="692" t="s">
        <v>129</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957742</v>
      </c>
      <c r="CS27" s="675"/>
      <c r="CT27" s="675"/>
      <c r="CU27" s="675"/>
      <c r="CV27" s="675"/>
      <c r="CW27" s="675"/>
      <c r="CX27" s="675"/>
      <c r="CY27" s="676"/>
      <c r="CZ27" s="667">
        <v>17.3</v>
      </c>
      <c r="DA27" s="677"/>
      <c r="DB27" s="677"/>
      <c r="DC27" s="678"/>
      <c r="DD27" s="670">
        <v>243881</v>
      </c>
      <c r="DE27" s="675"/>
      <c r="DF27" s="675"/>
      <c r="DG27" s="675"/>
      <c r="DH27" s="675"/>
      <c r="DI27" s="675"/>
      <c r="DJ27" s="675"/>
      <c r="DK27" s="676"/>
      <c r="DL27" s="670">
        <v>222081</v>
      </c>
      <c r="DM27" s="675"/>
      <c r="DN27" s="675"/>
      <c r="DO27" s="675"/>
      <c r="DP27" s="675"/>
      <c r="DQ27" s="675"/>
      <c r="DR27" s="675"/>
      <c r="DS27" s="675"/>
      <c r="DT27" s="675"/>
      <c r="DU27" s="675"/>
      <c r="DV27" s="676"/>
      <c r="DW27" s="667">
        <v>6.1</v>
      </c>
      <c r="DX27" s="677"/>
      <c r="DY27" s="677"/>
      <c r="DZ27" s="677"/>
      <c r="EA27" s="677"/>
      <c r="EB27" s="677"/>
      <c r="EC27" s="698"/>
    </row>
    <row r="28" spans="2:133" ht="11.25" customHeight="1">
      <c r="B28" s="661" t="s">
        <v>300</v>
      </c>
      <c r="C28" s="662"/>
      <c r="D28" s="662"/>
      <c r="E28" s="662"/>
      <c r="F28" s="662"/>
      <c r="G28" s="662"/>
      <c r="H28" s="662"/>
      <c r="I28" s="662"/>
      <c r="J28" s="662"/>
      <c r="K28" s="662"/>
      <c r="L28" s="662"/>
      <c r="M28" s="662"/>
      <c r="N28" s="662"/>
      <c r="O28" s="662"/>
      <c r="P28" s="662"/>
      <c r="Q28" s="663"/>
      <c r="R28" s="664">
        <v>757</v>
      </c>
      <c r="S28" s="665"/>
      <c r="T28" s="665"/>
      <c r="U28" s="665"/>
      <c r="V28" s="665"/>
      <c r="W28" s="665"/>
      <c r="X28" s="665"/>
      <c r="Y28" s="666"/>
      <c r="Z28" s="691">
        <v>0</v>
      </c>
      <c r="AA28" s="691"/>
      <c r="AB28" s="691"/>
      <c r="AC28" s="691"/>
      <c r="AD28" s="692">
        <v>757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729816</v>
      </c>
      <c r="CS28" s="665"/>
      <c r="CT28" s="665"/>
      <c r="CU28" s="665"/>
      <c r="CV28" s="665"/>
      <c r="CW28" s="665"/>
      <c r="CX28" s="665"/>
      <c r="CY28" s="666"/>
      <c r="CZ28" s="667">
        <v>13.2</v>
      </c>
      <c r="DA28" s="677"/>
      <c r="DB28" s="677"/>
      <c r="DC28" s="678"/>
      <c r="DD28" s="670">
        <v>729388</v>
      </c>
      <c r="DE28" s="665"/>
      <c r="DF28" s="665"/>
      <c r="DG28" s="665"/>
      <c r="DH28" s="665"/>
      <c r="DI28" s="665"/>
      <c r="DJ28" s="665"/>
      <c r="DK28" s="666"/>
      <c r="DL28" s="670">
        <v>729388</v>
      </c>
      <c r="DM28" s="665"/>
      <c r="DN28" s="665"/>
      <c r="DO28" s="665"/>
      <c r="DP28" s="665"/>
      <c r="DQ28" s="665"/>
      <c r="DR28" s="665"/>
      <c r="DS28" s="665"/>
      <c r="DT28" s="665"/>
      <c r="DU28" s="665"/>
      <c r="DV28" s="666"/>
      <c r="DW28" s="667">
        <v>19.899999999999999</v>
      </c>
      <c r="DX28" s="677"/>
      <c r="DY28" s="677"/>
      <c r="DZ28" s="677"/>
      <c r="EA28" s="677"/>
      <c r="EB28" s="677"/>
      <c r="EC28" s="698"/>
    </row>
    <row r="29" spans="2:133" ht="11.25" customHeight="1">
      <c r="B29" s="661" t="s">
        <v>302</v>
      </c>
      <c r="C29" s="662"/>
      <c r="D29" s="662"/>
      <c r="E29" s="662"/>
      <c r="F29" s="662"/>
      <c r="G29" s="662"/>
      <c r="H29" s="662"/>
      <c r="I29" s="662"/>
      <c r="J29" s="662"/>
      <c r="K29" s="662"/>
      <c r="L29" s="662"/>
      <c r="M29" s="662"/>
      <c r="N29" s="662"/>
      <c r="O29" s="662"/>
      <c r="P29" s="662"/>
      <c r="Q29" s="663"/>
      <c r="R29" s="664">
        <v>27507</v>
      </c>
      <c r="S29" s="665"/>
      <c r="T29" s="665"/>
      <c r="U29" s="665"/>
      <c r="V29" s="665"/>
      <c r="W29" s="665"/>
      <c r="X29" s="665"/>
      <c r="Y29" s="666"/>
      <c r="Z29" s="691">
        <v>0.5</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70</v>
      </c>
      <c r="CG29" s="703"/>
      <c r="CH29" s="703"/>
      <c r="CI29" s="703"/>
      <c r="CJ29" s="703"/>
      <c r="CK29" s="703"/>
      <c r="CL29" s="703"/>
      <c r="CM29" s="703"/>
      <c r="CN29" s="703"/>
      <c r="CO29" s="703"/>
      <c r="CP29" s="703"/>
      <c r="CQ29" s="704"/>
      <c r="CR29" s="664">
        <v>729615</v>
      </c>
      <c r="CS29" s="675"/>
      <c r="CT29" s="675"/>
      <c r="CU29" s="675"/>
      <c r="CV29" s="675"/>
      <c r="CW29" s="675"/>
      <c r="CX29" s="675"/>
      <c r="CY29" s="676"/>
      <c r="CZ29" s="667">
        <v>13.2</v>
      </c>
      <c r="DA29" s="677"/>
      <c r="DB29" s="677"/>
      <c r="DC29" s="678"/>
      <c r="DD29" s="670">
        <v>729187</v>
      </c>
      <c r="DE29" s="675"/>
      <c r="DF29" s="675"/>
      <c r="DG29" s="675"/>
      <c r="DH29" s="675"/>
      <c r="DI29" s="675"/>
      <c r="DJ29" s="675"/>
      <c r="DK29" s="676"/>
      <c r="DL29" s="670">
        <v>729187</v>
      </c>
      <c r="DM29" s="675"/>
      <c r="DN29" s="675"/>
      <c r="DO29" s="675"/>
      <c r="DP29" s="675"/>
      <c r="DQ29" s="675"/>
      <c r="DR29" s="675"/>
      <c r="DS29" s="675"/>
      <c r="DT29" s="675"/>
      <c r="DU29" s="675"/>
      <c r="DV29" s="676"/>
      <c r="DW29" s="667">
        <v>19.899999999999999</v>
      </c>
      <c r="DX29" s="677"/>
      <c r="DY29" s="677"/>
      <c r="DZ29" s="677"/>
      <c r="EA29" s="677"/>
      <c r="EB29" s="677"/>
      <c r="EC29" s="698"/>
    </row>
    <row r="30" spans="2:133" ht="11.25" customHeight="1">
      <c r="B30" s="661" t="s">
        <v>304</v>
      </c>
      <c r="C30" s="662"/>
      <c r="D30" s="662"/>
      <c r="E30" s="662"/>
      <c r="F30" s="662"/>
      <c r="G30" s="662"/>
      <c r="H30" s="662"/>
      <c r="I30" s="662"/>
      <c r="J30" s="662"/>
      <c r="K30" s="662"/>
      <c r="L30" s="662"/>
      <c r="M30" s="662"/>
      <c r="N30" s="662"/>
      <c r="O30" s="662"/>
      <c r="P30" s="662"/>
      <c r="Q30" s="663"/>
      <c r="R30" s="664">
        <v>37585</v>
      </c>
      <c r="S30" s="665"/>
      <c r="T30" s="665"/>
      <c r="U30" s="665"/>
      <c r="V30" s="665"/>
      <c r="W30" s="665"/>
      <c r="X30" s="665"/>
      <c r="Y30" s="666"/>
      <c r="Z30" s="691">
        <v>0.7</v>
      </c>
      <c r="AA30" s="691"/>
      <c r="AB30" s="691"/>
      <c r="AC30" s="691"/>
      <c r="AD30" s="692" t="s">
        <v>129</v>
      </c>
      <c r="AE30" s="692"/>
      <c r="AF30" s="692"/>
      <c r="AG30" s="692"/>
      <c r="AH30" s="692"/>
      <c r="AI30" s="692"/>
      <c r="AJ30" s="692"/>
      <c r="AK30" s="692"/>
      <c r="AL30" s="667" t="s">
        <v>129</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694063</v>
      </c>
      <c r="CS30" s="665"/>
      <c r="CT30" s="665"/>
      <c r="CU30" s="665"/>
      <c r="CV30" s="665"/>
      <c r="CW30" s="665"/>
      <c r="CX30" s="665"/>
      <c r="CY30" s="666"/>
      <c r="CZ30" s="667">
        <v>12.6</v>
      </c>
      <c r="DA30" s="677"/>
      <c r="DB30" s="677"/>
      <c r="DC30" s="678"/>
      <c r="DD30" s="670">
        <v>693648</v>
      </c>
      <c r="DE30" s="665"/>
      <c r="DF30" s="665"/>
      <c r="DG30" s="665"/>
      <c r="DH30" s="665"/>
      <c r="DI30" s="665"/>
      <c r="DJ30" s="665"/>
      <c r="DK30" s="666"/>
      <c r="DL30" s="670">
        <v>693648</v>
      </c>
      <c r="DM30" s="665"/>
      <c r="DN30" s="665"/>
      <c r="DO30" s="665"/>
      <c r="DP30" s="665"/>
      <c r="DQ30" s="665"/>
      <c r="DR30" s="665"/>
      <c r="DS30" s="665"/>
      <c r="DT30" s="665"/>
      <c r="DU30" s="665"/>
      <c r="DV30" s="666"/>
      <c r="DW30" s="667">
        <v>19</v>
      </c>
      <c r="DX30" s="677"/>
      <c r="DY30" s="677"/>
      <c r="DZ30" s="677"/>
      <c r="EA30" s="677"/>
      <c r="EB30" s="677"/>
      <c r="EC30" s="698"/>
    </row>
    <row r="31" spans="2:133" ht="11.25" customHeight="1">
      <c r="B31" s="661" t="s">
        <v>308</v>
      </c>
      <c r="C31" s="662"/>
      <c r="D31" s="662"/>
      <c r="E31" s="662"/>
      <c r="F31" s="662"/>
      <c r="G31" s="662"/>
      <c r="H31" s="662"/>
      <c r="I31" s="662"/>
      <c r="J31" s="662"/>
      <c r="K31" s="662"/>
      <c r="L31" s="662"/>
      <c r="M31" s="662"/>
      <c r="N31" s="662"/>
      <c r="O31" s="662"/>
      <c r="P31" s="662"/>
      <c r="Q31" s="663"/>
      <c r="R31" s="664">
        <v>12086</v>
      </c>
      <c r="S31" s="665"/>
      <c r="T31" s="665"/>
      <c r="U31" s="665"/>
      <c r="V31" s="665"/>
      <c r="W31" s="665"/>
      <c r="X31" s="665"/>
      <c r="Y31" s="666"/>
      <c r="Z31" s="691">
        <v>0.2</v>
      </c>
      <c r="AA31" s="691"/>
      <c r="AB31" s="691"/>
      <c r="AC31" s="691"/>
      <c r="AD31" s="692" t="s">
        <v>129</v>
      </c>
      <c r="AE31" s="692"/>
      <c r="AF31" s="692"/>
      <c r="AG31" s="692"/>
      <c r="AH31" s="692"/>
      <c r="AI31" s="692"/>
      <c r="AJ31" s="692"/>
      <c r="AK31" s="692"/>
      <c r="AL31" s="667" t="s">
        <v>129</v>
      </c>
      <c r="AM31" s="668"/>
      <c r="AN31" s="668"/>
      <c r="AO31" s="693"/>
      <c r="AP31" s="737" t="s">
        <v>309</v>
      </c>
      <c r="AQ31" s="738"/>
      <c r="AR31" s="738"/>
      <c r="AS31" s="738"/>
      <c r="AT31" s="743" t="s">
        <v>310</v>
      </c>
      <c r="AU31" s="217"/>
      <c r="AV31" s="217"/>
      <c r="AW31" s="217"/>
      <c r="AX31" s="730" t="s">
        <v>187</v>
      </c>
      <c r="AY31" s="731"/>
      <c r="AZ31" s="731"/>
      <c r="BA31" s="731"/>
      <c r="BB31" s="731"/>
      <c r="BC31" s="731"/>
      <c r="BD31" s="731"/>
      <c r="BE31" s="731"/>
      <c r="BF31" s="732"/>
      <c r="BG31" s="733">
        <v>99.8</v>
      </c>
      <c r="BH31" s="734"/>
      <c r="BI31" s="734"/>
      <c r="BJ31" s="734"/>
      <c r="BK31" s="734"/>
      <c r="BL31" s="734"/>
      <c r="BM31" s="735">
        <v>99.2</v>
      </c>
      <c r="BN31" s="734"/>
      <c r="BO31" s="734"/>
      <c r="BP31" s="734"/>
      <c r="BQ31" s="736"/>
      <c r="BR31" s="733">
        <v>99.9</v>
      </c>
      <c r="BS31" s="734"/>
      <c r="BT31" s="734"/>
      <c r="BU31" s="734"/>
      <c r="BV31" s="734"/>
      <c r="BW31" s="734"/>
      <c r="BX31" s="735">
        <v>99.4</v>
      </c>
      <c r="BY31" s="734"/>
      <c r="BZ31" s="734"/>
      <c r="CA31" s="734"/>
      <c r="CB31" s="736"/>
      <c r="CD31" s="753"/>
      <c r="CE31" s="754"/>
      <c r="CF31" s="706" t="s">
        <v>311</v>
      </c>
      <c r="CG31" s="703"/>
      <c r="CH31" s="703"/>
      <c r="CI31" s="703"/>
      <c r="CJ31" s="703"/>
      <c r="CK31" s="703"/>
      <c r="CL31" s="703"/>
      <c r="CM31" s="703"/>
      <c r="CN31" s="703"/>
      <c r="CO31" s="703"/>
      <c r="CP31" s="703"/>
      <c r="CQ31" s="704"/>
      <c r="CR31" s="664">
        <v>35552</v>
      </c>
      <c r="CS31" s="675"/>
      <c r="CT31" s="675"/>
      <c r="CU31" s="675"/>
      <c r="CV31" s="675"/>
      <c r="CW31" s="675"/>
      <c r="CX31" s="675"/>
      <c r="CY31" s="676"/>
      <c r="CZ31" s="667">
        <v>0.6</v>
      </c>
      <c r="DA31" s="677"/>
      <c r="DB31" s="677"/>
      <c r="DC31" s="678"/>
      <c r="DD31" s="670">
        <v>35539</v>
      </c>
      <c r="DE31" s="675"/>
      <c r="DF31" s="675"/>
      <c r="DG31" s="675"/>
      <c r="DH31" s="675"/>
      <c r="DI31" s="675"/>
      <c r="DJ31" s="675"/>
      <c r="DK31" s="676"/>
      <c r="DL31" s="670">
        <v>35539</v>
      </c>
      <c r="DM31" s="675"/>
      <c r="DN31" s="675"/>
      <c r="DO31" s="675"/>
      <c r="DP31" s="675"/>
      <c r="DQ31" s="675"/>
      <c r="DR31" s="675"/>
      <c r="DS31" s="675"/>
      <c r="DT31" s="675"/>
      <c r="DU31" s="675"/>
      <c r="DV31" s="676"/>
      <c r="DW31" s="667">
        <v>1</v>
      </c>
      <c r="DX31" s="677"/>
      <c r="DY31" s="677"/>
      <c r="DZ31" s="677"/>
      <c r="EA31" s="677"/>
      <c r="EB31" s="677"/>
      <c r="EC31" s="698"/>
    </row>
    <row r="32" spans="2:133" ht="11.25" customHeight="1">
      <c r="B32" s="661" t="s">
        <v>312</v>
      </c>
      <c r="C32" s="662"/>
      <c r="D32" s="662"/>
      <c r="E32" s="662"/>
      <c r="F32" s="662"/>
      <c r="G32" s="662"/>
      <c r="H32" s="662"/>
      <c r="I32" s="662"/>
      <c r="J32" s="662"/>
      <c r="K32" s="662"/>
      <c r="L32" s="662"/>
      <c r="M32" s="662"/>
      <c r="N32" s="662"/>
      <c r="O32" s="662"/>
      <c r="P32" s="662"/>
      <c r="Q32" s="663"/>
      <c r="R32" s="664">
        <v>920137</v>
      </c>
      <c r="S32" s="665"/>
      <c r="T32" s="665"/>
      <c r="U32" s="665"/>
      <c r="V32" s="665"/>
      <c r="W32" s="665"/>
      <c r="X32" s="665"/>
      <c r="Y32" s="666"/>
      <c r="Z32" s="691">
        <v>16.100000000000001</v>
      </c>
      <c r="AA32" s="691"/>
      <c r="AB32" s="691"/>
      <c r="AC32" s="691"/>
      <c r="AD32" s="692" t="s">
        <v>129</v>
      </c>
      <c r="AE32" s="692"/>
      <c r="AF32" s="692"/>
      <c r="AG32" s="692"/>
      <c r="AH32" s="692"/>
      <c r="AI32" s="692"/>
      <c r="AJ32" s="692"/>
      <c r="AK32" s="692"/>
      <c r="AL32" s="667" t="s">
        <v>129</v>
      </c>
      <c r="AM32" s="668"/>
      <c r="AN32" s="668"/>
      <c r="AO32" s="693"/>
      <c r="AP32" s="739"/>
      <c r="AQ32" s="740"/>
      <c r="AR32" s="740"/>
      <c r="AS32" s="740"/>
      <c r="AT32" s="744"/>
      <c r="AU32" s="216" t="s">
        <v>313</v>
      </c>
      <c r="AV32" s="216"/>
      <c r="AW32" s="216"/>
      <c r="AX32" s="661" t="s">
        <v>314</v>
      </c>
      <c r="AY32" s="662"/>
      <c r="AZ32" s="662"/>
      <c r="BA32" s="662"/>
      <c r="BB32" s="662"/>
      <c r="BC32" s="662"/>
      <c r="BD32" s="662"/>
      <c r="BE32" s="662"/>
      <c r="BF32" s="663"/>
      <c r="BG32" s="746">
        <v>99.5</v>
      </c>
      <c r="BH32" s="675"/>
      <c r="BI32" s="675"/>
      <c r="BJ32" s="675"/>
      <c r="BK32" s="675"/>
      <c r="BL32" s="675"/>
      <c r="BM32" s="668">
        <v>98.1</v>
      </c>
      <c r="BN32" s="747"/>
      <c r="BO32" s="747"/>
      <c r="BP32" s="747"/>
      <c r="BQ32" s="702"/>
      <c r="BR32" s="746">
        <v>99.7</v>
      </c>
      <c r="BS32" s="675"/>
      <c r="BT32" s="675"/>
      <c r="BU32" s="675"/>
      <c r="BV32" s="675"/>
      <c r="BW32" s="675"/>
      <c r="BX32" s="668">
        <v>98.6</v>
      </c>
      <c r="BY32" s="747"/>
      <c r="BZ32" s="747"/>
      <c r="CA32" s="747"/>
      <c r="CB32" s="702"/>
      <c r="CD32" s="755"/>
      <c r="CE32" s="756"/>
      <c r="CF32" s="706" t="s">
        <v>315</v>
      </c>
      <c r="CG32" s="703"/>
      <c r="CH32" s="703"/>
      <c r="CI32" s="703"/>
      <c r="CJ32" s="703"/>
      <c r="CK32" s="703"/>
      <c r="CL32" s="703"/>
      <c r="CM32" s="703"/>
      <c r="CN32" s="703"/>
      <c r="CO32" s="703"/>
      <c r="CP32" s="703"/>
      <c r="CQ32" s="704"/>
      <c r="CR32" s="664">
        <v>201</v>
      </c>
      <c r="CS32" s="665"/>
      <c r="CT32" s="665"/>
      <c r="CU32" s="665"/>
      <c r="CV32" s="665"/>
      <c r="CW32" s="665"/>
      <c r="CX32" s="665"/>
      <c r="CY32" s="666"/>
      <c r="CZ32" s="667">
        <v>0</v>
      </c>
      <c r="DA32" s="677"/>
      <c r="DB32" s="677"/>
      <c r="DC32" s="678"/>
      <c r="DD32" s="670">
        <v>201</v>
      </c>
      <c r="DE32" s="665"/>
      <c r="DF32" s="665"/>
      <c r="DG32" s="665"/>
      <c r="DH32" s="665"/>
      <c r="DI32" s="665"/>
      <c r="DJ32" s="665"/>
      <c r="DK32" s="666"/>
      <c r="DL32" s="670">
        <v>201</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316</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1"/>
      <c r="AQ33" s="742"/>
      <c r="AR33" s="742"/>
      <c r="AS33" s="742"/>
      <c r="AT33" s="745"/>
      <c r="AU33" s="218"/>
      <c r="AV33" s="218"/>
      <c r="AW33" s="218"/>
      <c r="AX33" s="641" t="s">
        <v>317</v>
      </c>
      <c r="AY33" s="642"/>
      <c r="AZ33" s="642"/>
      <c r="BA33" s="642"/>
      <c r="BB33" s="642"/>
      <c r="BC33" s="642"/>
      <c r="BD33" s="642"/>
      <c r="BE33" s="642"/>
      <c r="BF33" s="643"/>
      <c r="BG33" s="726">
        <v>99.9</v>
      </c>
      <c r="BH33" s="645"/>
      <c r="BI33" s="645"/>
      <c r="BJ33" s="645"/>
      <c r="BK33" s="645"/>
      <c r="BL33" s="645"/>
      <c r="BM33" s="683">
        <v>99.5</v>
      </c>
      <c r="BN33" s="645"/>
      <c r="BO33" s="645"/>
      <c r="BP33" s="645"/>
      <c r="BQ33" s="694"/>
      <c r="BR33" s="726">
        <v>99.9</v>
      </c>
      <c r="BS33" s="645"/>
      <c r="BT33" s="645"/>
      <c r="BU33" s="645"/>
      <c r="BV33" s="645"/>
      <c r="BW33" s="645"/>
      <c r="BX33" s="683">
        <v>99.6</v>
      </c>
      <c r="BY33" s="645"/>
      <c r="BZ33" s="645"/>
      <c r="CA33" s="645"/>
      <c r="CB33" s="694"/>
      <c r="CD33" s="706" t="s">
        <v>318</v>
      </c>
      <c r="CE33" s="703"/>
      <c r="CF33" s="703"/>
      <c r="CG33" s="703"/>
      <c r="CH33" s="703"/>
      <c r="CI33" s="703"/>
      <c r="CJ33" s="703"/>
      <c r="CK33" s="703"/>
      <c r="CL33" s="703"/>
      <c r="CM33" s="703"/>
      <c r="CN33" s="703"/>
      <c r="CO33" s="703"/>
      <c r="CP33" s="703"/>
      <c r="CQ33" s="704"/>
      <c r="CR33" s="664">
        <v>2486943</v>
      </c>
      <c r="CS33" s="675"/>
      <c r="CT33" s="675"/>
      <c r="CU33" s="675"/>
      <c r="CV33" s="675"/>
      <c r="CW33" s="675"/>
      <c r="CX33" s="675"/>
      <c r="CY33" s="676"/>
      <c r="CZ33" s="667">
        <v>45</v>
      </c>
      <c r="DA33" s="677"/>
      <c r="DB33" s="677"/>
      <c r="DC33" s="678"/>
      <c r="DD33" s="670">
        <v>2111479</v>
      </c>
      <c r="DE33" s="675"/>
      <c r="DF33" s="675"/>
      <c r="DG33" s="675"/>
      <c r="DH33" s="675"/>
      <c r="DI33" s="675"/>
      <c r="DJ33" s="675"/>
      <c r="DK33" s="676"/>
      <c r="DL33" s="670">
        <v>1378241</v>
      </c>
      <c r="DM33" s="675"/>
      <c r="DN33" s="675"/>
      <c r="DO33" s="675"/>
      <c r="DP33" s="675"/>
      <c r="DQ33" s="675"/>
      <c r="DR33" s="675"/>
      <c r="DS33" s="675"/>
      <c r="DT33" s="675"/>
      <c r="DU33" s="675"/>
      <c r="DV33" s="676"/>
      <c r="DW33" s="667">
        <v>37.700000000000003</v>
      </c>
      <c r="DX33" s="677"/>
      <c r="DY33" s="677"/>
      <c r="DZ33" s="677"/>
      <c r="EA33" s="677"/>
      <c r="EB33" s="677"/>
      <c r="EC33" s="698"/>
    </row>
    <row r="34" spans="2:133" ht="11.25" customHeight="1">
      <c r="B34" s="661" t="s">
        <v>319</v>
      </c>
      <c r="C34" s="662"/>
      <c r="D34" s="662"/>
      <c r="E34" s="662"/>
      <c r="F34" s="662"/>
      <c r="G34" s="662"/>
      <c r="H34" s="662"/>
      <c r="I34" s="662"/>
      <c r="J34" s="662"/>
      <c r="K34" s="662"/>
      <c r="L34" s="662"/>
      <c r="M34" s="662"/>
      <c r="N34" s="662"/>
      <c r="O34" s="662"/>
      <c r="P34" s="662"/>
      <c r="Q34" s="663"/>
      <c r="R34" s="664">
        <v>420530</v>
      </c>
      <c r="S34" s="665"/>
      <c r="T34" s="665"/>
      <c r="U34" s="665"/>
      <c r="V34" s="665"/>
      <c r="W34" s="665"/>
      <c r="X34" s="665"/>
      <c r="Y34" s="666"/>
      <c r="Z34" s="691">
        <v>7.4</v>
      </c>
      <c r="AA34" s="691"/>
      <c r="AB34" s="691"/>
      <c r="AC34" s="691"/>
      <c r="AD34" s="692" t="s">
        <v>129</v>
      </c>
      <c r="AE34" s="692"/>
      <c r="AF34" s="692"/>
      <c r="AG34" s="692"/>
      <c r="AH34" s="692"/>
      <c r="AI34" s="692"/>
      <c r="AJ34" s="692"/>
      <c r="AK34" s="692"/>
      <c r="AL34" s="667" t="s">
        <v>129</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620169</v>
      </c>
      <c r="CS34" s="665"/>
      <c r="CT34" s="665"/>
      <c r="CU34" s="665"/>
      <c r="CV34" s="665"/>
      <c r="CW34" s="665"/>
      <c r="CX34" s="665"/>
      <c r="CY34" s="666"/>
      <c r="CZ34" s="667">
        <v>11.2</v>
      </c>
      <c r="DA34" s="677"/>
      <c r="DB34" s="677"/>
      <c r="DC34" s="678"/>
      <c r="DD34" s="670">
        <v>461274</v>
      </c>
      <c r="DE34" s="665"/>
      <c r="DF34" s="665"/>
      <c r="DG34" s="665"/>
      <c r="DH34" s="665"/>
      <c r="DI34" s="665"/>
      <c r="DJ34" s="665"/>
      <c r="DK34" s="666"/>
      <c r="DL34" s="670">
        <v>370158</v>
      </c>
      <c r="DM34" s="665"/>
      <c r="DN34" s="665"/>
      <c r="DO34" s="665"/>
      <c r="DP34" s="665"/>
      <c r="DQ34" s="665"/>
      <c r="DR34" s="665"/>
      <c r="DS34" s="665"/>
      <c r="DT34" s="665"/>
      <c r="DU34" s="665"/>
      <c r="DV34" s="666"/>
      <c r="DW34" s="667">
        <v>10.1</v>
      </c>
      <c r="DX34" s="677"/>
      <c r="DY34" s="677"/>
      <c r="DZ34" s="677"/>
      <c r="EA34" s="677"/>
      <c r="EB34" s="677"/>
      <c r="EC34" s="698"/>
    </row>
    <row r="35" spans="2:133" ht="11.25" customHeight="1">
      <c r="B35" s="661" t="s">
        <v>321</v>
      </c>
      <c r="C35" s="662"/>
      <c r="D35" s="662"/>
      <c r="E35" s="662"/>
      <c r="F35" s="662"/>
      <c r="G35" s="662"/>
      <c r="H35" s="662"/>
      <c r="I35" s="662"/>
      <c r="J35" s="662"/>
      <c r="K35" s="662"/>
      <c r="L35" s="662"/>
      <c r="M35" s="662"/>
      <c r="N35" s="662"/>
      <c r="O35" s="662"/>
      <c r="P35" s="662"/>
      <c r="Q35" s="663"/>
      <c r="R35" s="664">
        <v>56350</v>
      </c>
      <c r="S35" s="665"/>
      <c r="T35" s="665"/>
      <c r="U35" s="665"/>
      <c r="V35" s="665"/>
      <c r="W35" s="665"/>
      <c r="X35" s="665"/>
      <c r="Y35" s="666"/>
      <c r="Z35" s="691">
        <v>1</v>
      </c>
      <c r="AA35" s="691"/>
      <c r="AB35" s="691"/>
      <c r="AC35" s="691"/>
      <c r="AD35" s="692">
        <v>1125</v>
      </c>
      <c r="AE35" s="692"/>
      <c r="AF35" s="692"/>
      <c r="AG35" s="692"/>
      <c r="AH35" s="692"/>
      <c r="AI35" s="692"/>
      <c r="AJ35" s="692"/>
      <c r="AK35" s="692"/>
      <c r="AL35" s="667">
        <v>0</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114062</v>
      </c>
      <c r="CS35" s="675"/>
      <c r="CT35" s="675"/>
      <c r="CU35" s="675"/>
      <c r="CV35" s="675"/>
      <c r="CW35" s="675"/>
      <c r="CX35" s="675"/>
      <c r="CY35" s="676"/>
      <c r="CZ35" s="667">
        <v>2.1</v>
      </c>
      <c r="DA35" s="677"/>
      <c r="DB35" s="677"/>
      <c r="DC35" s="678"/>
      <c r="DD35" s="670">
        <v>97328</v>
      </c>
      <c r="DE35" s="675"/>
      <c r="DF35" s="675"/>
      <c r="DG35" s="675"/>
      <c r="DH35" s="675"/>
      <c r="DI35" s="675"/>
      <c r="DJ35" s="675"/>
      <c r="DK35" s="676"/>
      <c r="DL35" s="670">
        <v>68454</v>
      </c>
      <c r="DM35" s="675"/>
      <c r="DN35" s="675"/>
      <c r="DO35" s="675"/>
      <c r="DP35" s="675"/>
      <c r="DQ35" s="675"/>
      <c r="DR35" s="675"/>
      <c r="DS35" s="675"/>
      <c r="DT35" s="675"/>
      <c r="DU35" s="675"/>
      <c r="DV35" s="676"/>
      <c r="DW35" s="667">
        <v>1.9</v>
      </c>
      <c r="DX35" s="677"/>
      <c r="DY35" s="677"/>
      <c r="DZ35" s="677"/>
      <c r="EA35" s="677"/>
      <c r="EB35" s="677"/>
      <c r="EC35" s="698"/>
    </row>
    <row r="36" spans="2:133" ht="11.25" customHeight="1">
      <c r="B36" s="661" t="s">
        <v>325</v>
      </c>
      <c r="C36" s="662"/>
      <c r="D36" s="662"/>
      <c r="E36" s="662"/>
      <c r="F36" s="662"/>
      <c r="G36" s="662"/>
      <c r="H36" s="662"/>
      <c r="I36" s="662"/>
      <c r="J36" s="662"/>
      <c r="K36" s="662"/>
      <c r="L36" s="662"/>
      <c r="M36" s="662"/>
      <c r="N36" s="662"/>
      <c r="O36" s="662"/>
      <c r="P36" s="662"/>
      <c r="Q36" s="663"/>
      <c r="R36" s="664">
        <v>21780</v>
      </c>
      <c r="S36" s="665"/>
      <c r="T36" s="665"/>
      <c r="U36" s="665"/>
      <c r="V36" s="665"/>
      <c r="W36" s="665"/>
      <c r="X36" s="665"/>
      <c r="Y36" s="666"/>
      <c r="Z36" s="691">
        <v>0.4</v>
      </c>
      <c r="AA36" s="691"/>
      <c r="AB36" s="691"/>
      <c r="AC36" s="691"/>
      <c r="AD36" s="692" t="s">
        <v>129</v>
      </c>
      <c r="AE36" s="692"/>
      <c r="AF36" s="692"/>
      <c r="AG36" s="692"/>
      <c r="AH36" s="692"/>
      <c r="AI36" s="692"/>
      <c r="AJ36" s="692"/>
      <c r="AK36" s="692"/>
      <c r="AL36" s="667" t="s">
        <v>129</v>
      </c>
      <c r="AM36" s="668"/>
      <c r="AN36" s="668"/>
      <c r="AO36" s="693"/>
      <c r="AP36" s="221"/>
      <c r="AQ36" s="714" t="s">
        <v>326</v>
      </c>
      <c r="AR36" s="715"/>
      <c r="AS36" s="715"/>
      <c r="AT36" s="715"/>
      <c r="AU36" s="715"/>
      <c r="AV36" s="715"/>
      <c r="AW36" s="715"/>
      <c r="AX36" s="715"/>
      <c r="AY36" s="716"/>
      <c r="AZ36" s="717">
        <v>689451</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4172</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590086</v>
      </c>
      <c r="CS36" s="665"/>
      <c r="CT36" s="665"/>
      <c r="CU36" s="665"/>
      <c r="CV36" s="665"/>
      <c r="CW36" s="665"/>
      <c r="CX36" s="665"/>
      <c r="CY36" s="666"/>
      <c r="CZ36" s="667">
        <v>10.7</v>
      </c>
      <c r="DA36" s="677"/>
      <c r="DB36" s="677"/>
      <c r="DC36" s="678"/>
      <c r="DD36" s="670">
        <v>495671</v>
      </c>
      <c r="DE36" s="665"/>
      <c r="DF36" s="665"/>
      <c r="DG36" s="665"/>
      <c r="DH36" s="665"/>
      <c r="DI36" s="665"/>
      <c r="DJ36" s="665"/>
      <c r="DK36" s="666"/>
      <c r="DL36" s="670">
        <v>347576</v>
      </c>
      <c r="DM36" s="665"/>
      <c r="DN36" s="665"/>
      <c r="DO36" s="665"/>
      <c r="DP36" s="665"/>
      <c r="DQ36" s="665"/>
      <c r="DR36" s="665"/>
      <c r="DS36" s="665"/>
      <c r="DT36" s="665"/>
      <c r="DU36" s="665"/>
      <c r="DV36" s="666"/>
      <c r="DW36" s="667">
        <v>9.5</v>
      </c>
      <c r="DX36" s="677"/>
      <c r="DY36" s="677"/>
      <c r="DZ36" s="677"/>
      <c r="EA36" s="677"/>
      <c r="EB36" s="677"/>
      <c r="EC36" s="698"/>
    </row>
    <row r="37" spans="2:133" ht="11.25" customHeight="1">
      <c r="B37" s="661" t="s">
        <v>329</v>
      </c>
      <c r="C37" s="662"/>
      <c r="D37" s="662"/>
      <c r="E37" s="662"/>
      <c r="F37" s="662"/>
      <c r="G37" s="662"/>
      <c r="H37" s="662"/>
      <c r="I37" s="662"/>
      <c r="J37" s="662"/>
      <c r="K37" s="662"/>
      <c r="L37" s="662"/>
      <c r="M37" s="662"/>
      <c r="N37" s="662"/>
      <c r="O37" s="662"/>
      <c r="P37" s="662"/>
      <c r="Q37" s="663"/>
      <c r="R37" s="664">
        <v>25912</v>
      </c>
      <c r="S37" s="665"/>
      <c r="T37" s="665"/>
      <c r="U37" s="665"/>
      <c r="V37" s="665"/>
      <c r="W37" s="665"/>
      <c r="X37" s="665"/>
      <c r="Y37" s="666"/>
      <c r="Z37" s="691">
        <v>0.5</v>
      </c>
      <c r="AA37" s="691"/>
      <c r="AB37" s="691"/>
      <c r="AC37" s="691"/>
      <c r="AD37" s="692" t="s">
        <v>129</v>
      </c>
      <c r="AE37" s="692"/>
      <c r="AF37" s="692"/>
      <c r="AG37" s="692"/>
      <c r="AH37" s="692"/>
      <c r="AI37" s="692"/>
      <c r="AJ37" s="692"/>
      <c r="AK37" s="692"/>
      <c r="AL37" s="667" t="s">
        <v>129</v>
      </c>
      <c r="AM37" s="668"/>
      <c r="AN37" s="668"/>
      <c r="AO37" s="693"/>
      <c r="AQ37" s="699" t="s">
        <v>330</v>
      </c>
      <c r="AR37" s="700"/>
      <c r="AS37" s="700"/>
      <c r="AT37" s="700"/>
      <c r="AU37" s="700"/>
      <c r="AV37" s="700"/>
      <c r="AW37" s="700"/>
      <c r="AX37" s="700"/>
      <c r="AY37" s="701"/>
      <c r="AZ37" s="664">
        <v>242013</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-12264</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255283</v>
      </c>
      <c r="CS37" s="675"/>
      <c r="CT37" s="675"/>
      <c r="CU37" s="675"/>
      <c r="CV37" s="675"/>
      <c r="CW37" s="675"/>
      <c r="CX37" s="675"/>
      <c r="CY37" s="676"/>
      <c r="CZ37" s="667">
        <v>4.5999999999999996</v>
      </c>
      <c r="DA37" s="677"/>
      <c r="DB37" s="677"/>
      <c r="DC37" s="678"/>
      <c r="DD37" s="670">
        <v>255283</v>
      </c>
      <c r="DE37" s="675"/>
      <c r="DF37" s="675"/>
      <c r="DG37" s="675"/>
      <c r="DH37" s="675"/>
      <c r="DI37" s="675"/>
      <c r="DJ37" s="675"/>
      <c r="DK37" s="676"/>
      <c r="DL37" s="670">
        <v>207782</v>
      </c>
      <c r="DM37" s="675"/>
      <c r="DN37" s="675"/>
      <c r="DO37" s="675"/>
      <c r="DP37" s="675"/>
      <c r="DQ37" s="675"/>
      <c r="DR37" s="675"/>
      <c r="DS37" s="675"/>
      <c r="DT37" s="675"/>
      <c r="DU37" s="675"/>
      <c r="DV37" s="676"/>
      <c r="DW37" s="667">
        <v>5.7</v>
      </c>
      <c r="DX37" s="677"/>
      <c r="DY37" s="677"/>
      <c r="DZ37" s="677"/>
      <c r="EA37" s="677"/>
      <c r="EB37" s="677"/>
      <c r="EC37" s="698"/>
    </row>
    <row r="38" spans="2:133" ht="11.25" customHeight="1">
      <c r="B38" s="661" t="s">
        <v>333</v>
      </c>
      <c r="C38" s="662"/>
      <c r="D38" s="662"/>
      <c r="E38" s="662"/>
      <c r="F38" s="662"/>
      <c r="G38" s="662"/>
      <c r="H38" s="662"/>
      <c r="I38" s="662"/>
      <c r="J38" s="662"/>
      <c r="K38" s="662"/>
      <c r="L38" s="662"/>
      <c r="M38" s="662"/>
      <c r="N38" s="662"/>
      <c r="O38" s="662"/>
      <c r="P38" s="662"/>
      <c r="Q38" s="663"/>
      <c r="R38" s="664">
        <v>154273</v>
      </c>
      <c r="S38" s="665"/>
      <c r="T38" s="665"/>
      <c r="U38" s="665"/>
      <c r="V38" s="665"/>
      <c r="W38" s="665"/>
      <c r="X38" s="665"/>
      <c r="Y38" s="666"/>
      <c r="Z38" s="691">
        <v>2.7</v>
      </c>
      <c r="AA38" s="691"/>
      <c r="AB38" s="691"/>
      <c r="AC38" s="691"/>
      <c r="AD38" s="692" t="s">
        <v>129</v>
      </c>
      <c r="AE38" s="692"/>
      <c r="AF38" s="692"/>
      <c r="AG38" s="692"/>
      <c r="AH38" s="692"/>
      <c r="AI38" s="692"/>
      <c r="AJ38" s="692"/>
      <c r="AK38" s="692"/>
      <c r="AL38" s="667" t="s">
        <v>129</v>
      </c>
      <c r="AM38" s="668"/>
      <c r="AN38" s="668"/>
      <c r="AO38" s="693"/>
      <c r="AQ38" s="699" t="s">
        <v>334</v>
      </c>
      <c r="AR38" s="700"/>
      <c r="AS38" s="700"/>
      <c r="AT38" s="700"/>
      <c r="AU38" s="700"/>
      <c r="AV38" s="700"/>
      <c r="AW38" s="700"/>
      <c r="AX38" s="700"/>
      <c r="AY38" s="701"/>
      <c r="AZ38" s="664">
        <v>18812</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1116</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689451</v>
      </c>
      <c r="CS38" s="665"/>
      <c r="CT38" s="665"/>
      <c r="CU38" s="665"/>
      <c r="CV38" s="665"/>
      <c r="CW38" s="665"/>
      <c r="CX38" s="665"/>
      <c r="CY38" s="666"/>
      <c r="CZ38" s="667">
        <v>12.5</v>
      </c>
      <c r="DA38" s="677"/>
      <c r="DB38" s="677"/>
      <c r="DC38" s="678"/>
      <c r="DD38" s="670">
        <v>610489</v>
      </c>
      <c r="DE38" s="665"/>
      <c r="DF38" s="665"/>
      <c r="DG38" s="665"/>
      <c r="DH38" s="665"/>
      <c r="DI38" s="665"/>
      <c r="DJ38" s="665"/>
      <c r="DK38" s="666"/>
      <c r="DL38" s="670">
        <v>592053</v>
      </c>
      <c r="DM38" s="665"/>
      <c r="DN38" s="665"/>
      <c r="DO38" s="665"/>
      <c r="DP38" s="665"/>
      <c r="DQ38" s="665"/>
      <c r="DR38" s="665"/>
      <c r="DS38" s="665"/>
      <c r="DT38" s="665"/>
      <c r="DU38" s="665"/>
      <c r="DV38" s="666"/>
      <c r="DW38" s="667">
        <v>16.2</v>
      </c>
      <c r="DX38" s="677"/>
      <c r="DY38" s="677"/>
      <c r="DZ38" s="677"/>
      <c r="EA38" s="677"/>
      <c r="EB38" s="677"/>
      <c r="EC38" s="698"/>
    </row>
    <row r="39" spans="2:133" ht="11.25" customHeight="1">
      <c r="B39" s="661" t="s">
        <v>337</v>
      </c>
      <c r="C39" s="662"/>
      <c r="D39" s="662"/>
      <c r="E39" s="662"/>
      <c r="F39" s="662"/>
      <c r="G39" s="662"/>
      <c r="H39" s="662"/>
      <c r="I39" s="662"/>
      <c r="J39" s="662"/>
      <c r="K39" s="662"/>
      <c r="L39" s="662"/>
      <c r="M39" s="662"/>
      <c r="N39" s="662"/>
      <c r="O39" s="662"/>
      <c r="P39" s="662"/>
      <c r="Q39" s="663"/>
      <c r="R39" s="664">
        <v>38141</v>
      </c>
      <c r="S39" s="665"/>
      <c r="T39" s="665"/>
      <c r="U39" s="665"/>
      <c r="V39" s="665"/>
      <c r="W39" s="665"/>
      <c r="X39" s="665"/>
      <c r="Y39" s="666"/>
      <c r="Z39" s="691">
        <v>0.7</v>
      </c>
      <c r="AA39" s="691"/>
      <c r="AB39" s="691"/>
      <c r="AC39" s="691"/>
      <c r="AD39" s="692">
        <v>4650</v>
      </c>
      <c r="AE39" s="692"/>
      <c r="AF39" s="692"/>
      <c r="AG39" s="692"/>
      <c r="AH39" s="692"/>
      <c r="AI39" s="692"/>
      <c r="AJ39" s="692"/>
      <c r="AK39" s="692"/>
      <c r="AL39" s="667">
        <v>0.1</v>
      </c>
      <c r="AM39" s="668"/>
      <c r="AN39" s="668"/>
      <c r="AO39" s="693"/>
      <c r="AQ39" s="699" t="s">
        <v>338</v>
      </c>
      <c r="AR39" s="700"/>
      <c r="AS39" s="700"/>
      <c r="AT39" s="700"/>
      <c r="AU39" s="700"/>
      <c r="AV39" s="700"/>
      <c r="AW39" s="700"/>
      <c r="AX39" s="700"/>
      <c r="AY39" s="701"/>
      <c r="AZ39" s="664" t="s">
        <v>129</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1786</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471915</v>
      </c>
      <c r="CS39" s="675"/>
      <c r="CT39" s="675"/>
      <c r="CU39" s="675"/>
      <c r="CV39" s="675"/>
      <c r="CW39" s="675"/>
      <c r="CX39" s="675"/>
      <c r="CY39" s="676"/>
      <c r="CZ39" s="667">
        <v>8.5</v>
      </c>
      <c r="DA39" s="677"/>
      <c r="DB39" s="677"/>
      <c r="DC39" s="678"/>
      <c r="DD39" s="670">
        <v>446717</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698"/>
    </row>
    <row r="40" spans="2:133" ht="11.25" customHeight="1">
      <c r="B40" s="661" t="s">
        <v>341</v>
      </c>
      <c r="C40" s="662"/>
      <c r="D40" s="662"/>
      <c r="E40" s="662"/>
      <c r="F40" s="662"/>
      <c r="G40" s="662"/>
      <c r="H40" s="662"/>
      <c r="I40" s="662"/>
      <c r="J40" s="662"/>
      <c r="K40" s="662"/>
      <c r="L40" s="662"/>
      <c r="M40" s="662"/>
      <c r="N40" s="662"/>
      <c r="O40" s="662"/>
      <c r="P40" s="662"/>
      <c r="Q40" s="663"/>
      <c r="R40" s="664">
        <v>348165</v>
      </c>
      <c r="S40" s="665"/>
      <c r="T40" s="665"/>
      <c r="U40" s="665"/>
      <c r="V40" s="665"/>
      <c r="W40" s="665"/>
      <c r="X40" s="665"/>
      <c r="Y40" s="666"/>
      <c r="Z40" s="691">
        <v>6.1</v>
      </c>
      <c r="AA40" s="691"/>
      <c r="AB40" s="691"/>
      <c r="AC40" s="691"/>
      <c r="AD40" s="692" t="s">
        <v>129</v>
      </c>
      <c r="AE40" s="692"/>
      <c r="AF40" s="692"/>
      <c r="AG40" s="692"/>
      <c r="AH40" s="692"/>
      <c r="AI40" s="692"/>
      <c r="AJ40" s="692"/>
      <c r="AK40" s="692"/>
      <c r="AL40" s="667" t="s">
        <v>129</v>
      </c>
      <c r="AM40" s="668"/>
      <c r="AN40" s="668"/>
      <c r="AO40" s="693"/>
      <c r="AQ40" s="699" t="s">
        <v>342</v>
      </c>
      <c r="AR40" s="700"/>
      <c r="AS40" s="700"/>
      <c r="AT40" s="700"/>
      <c r="AU40" s="700"/>
      <c r="AV40" s="700"/>
      <c r="AW40" s="700"/>
      <c r="AX40" s="700"/>
      <c r="AY40" s="701"/>
      <c r="AZ40" s="664" t="s">
        <v>129</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85</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1260</v>
      </c>
      <c r="CS40" s="665"/>
      <c r="CT40" s="665"/>
      <c r="CU40" s="665"/>
      <c r="CV40" s="665"/>
      <c r="CW40" s="665"/>
      <c r="CX40" s="665"/>
      <c r="CY40" s="666"/>
      <c r="CZ40" s="667">
        <v>0</v>
      </c>
      <c r="DA40" s="677"/>
      <c r="DB40" s="677"/>
      <c r="DC40" s="678"/>
      <c r="DD40" s="670" t="s">
        <v>129</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698"/>
    </row>
    <row r="41" spans="2:133" ht="11.25" customHeight="1">
      <c r="B41" s="661" t="s">
        <v>346</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699" t="s">
        <v>347</v>
      </c>
      <c r="AR41" s="700"/>
      <c r="AS41" s="700"/>
      <c r="AT41" s="700"/>
      <c r="AU41" s="700"/>
      <c r="AV41" s="700"/>
      <c r="AW41" s="700"/>
      <c r="AX41" s="700"/>
      <c r="AY41" s="701"/>
      <c r="AZ41" s="664">
        <v>95094</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129</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350</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11" t="s">
        <v>351</v>
      </c>
      <c r="AR42" s="712"/>
      <c r="AS42" s="712"/>
      <c r="AT42" s="712"/>
      <c r="AU42" s="712"/>
      <c r="AV42" s="712"/>
      <c r="AW42" s="712"/>
      <c r="AX42" s="712"/>
      <c r="AY42" s="713"/>
      <c r="AZ42" s="644">
        <v>333532</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394</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496235</v>
      </c>
      <c r="CS42" s="675"/>
      <c r="CT42" s="675"/>
      <c r="CU42" s="675"/>
      <c r="CV42" s="675"/>
      <c r="CW42" s="675"/>
      <c r="CX42" s="675"/>
      <c r="CY42" s="676"/>
      <c r="CZ42" s="667">
        <v>9</v>
      </c>
      <c r="DA42" s="677"/>
      <c r="DB42" s="677"/>
      <c r="DC42" s="678"/>
      <c r="DD42" s="670">
        <v>123567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354</v>
      </c>
      <c r="C43" s="662"/>
      <c r="D43" s="662"/>
      <c r="E43" s="662"/>
      <c r="F43" s="662"/>
      <c r="G43" s="662"/>
      <c r="H43" s="662"/>
      <c r="I43" s="662"/>
      <c r="J43" s="662"/>
      <c r="K43" s="662"/>
      <c r="L43" s="662"/>
      <c r="M43" s="662"/>
      <c r="N43" s="662"/>
      <c r="O43" s="662"/>
      <c r="P43" s="662"/>
      <c r="Q43" s="663"/>
      <c r="R43" s="664">
        <v>133265</v>
      </c>
      <c r="S43" s="665"/>
      <c r="T43" s="665"/>
      <c r="U43" s="665"/>
      <c r="V43" s="665"/>
      <c r="W43" s="665"/>
      <c r="X43" s="665"/>
      <c r="Y43" s="666"/>
      <c r="Z43" s="691">
        <v>2.2999999999999998</v>
      </c>
      <c r="AA43" s="691"/>
      <c r="AB43" s="691"/>
      <c r="AC43" s="691"/>
      <c r="AD43" s="692" t="s">
        <v>129</v>
      </c>
      <c r="AE43" s="692"/>
      <c r="AF43" s="692"/>
      <c r="AG43" s="692"/>
      <c r="AH43" s="692"/>
      <c r="AI43" s="692"/>
      <c r="AJ43" s="692"/>
      <c r="AK43" s="692"/>
      <c r="AL43" s="667" t="s">
        <v>129</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27400</v>
      </c>
      <c r="CS43" s="675"/>
      <c r="CT43" s="675"/>
      <c r="CU43" s="675"/>
      <c r="CV43" s="675"/>
      <c r="CW43" s="675"/>
      <c r="CX43" s="675"/>
      <c r="CY43" s="676"/>
      <c r="CZ43" s="667">
        <v>0.5</v>
      </c>
      <c r="DA43" s="677"/>
      <c r="DB43" s="677"/>
      <c r="DC43" s="678"/>
      <c r="DD43" s="670">
        <v>27400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356</v>
      </c>
      <c r="C44" s="642"/>
      <c r="D44" s="642"/>
      <c r="E44" s="642"/>
      <c r="F44" s="642"/>
      <c r="G44" s="642"/>
      <c r="H44" s="642"/>
      <c r="I44" s="642"/>
      <c r="J44" s="642"/>
      <c r="K44" s="642"/>
      <c r="L44" s="642"/>
      <c r="M44" s="642"/>
      <c r="N44" s="642"/>
      <c r="O44" s="642"/>
      <c r="P44" s="642"/>
      <c r="Q44" s="643"/>
      <c r="R44" s="644">
        <v>5710938</v>
      </c>
      <c r="S44" s="679"/>
      <c r="T44" s="679"/>
      <c r="U44" s="679"/>
      <c r="V44" s="679"/>
      <c r="W44" s="679"/>
      <c r="X44" s="679"/>
      <c r="Y44" s="680"/>
      <c r="Z44" s="681">
        <v>100</v>
      </c>
      <c r="AA44" s="681"/>
      <c r="AB44" s="681"/>
      <c r="AC44" s="681"/>
      <c r="AD44" s="682">
        <v>3524018</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280969</v>
      </c>
      <c r="CS44" s="665"/>
      <c r="CT44" s="665"/>
      <c r="CU44" s="665"/>
      <c r="CV44" s="665"/>
      <c r="CW44" s="665"/>
      <c r="CX44" s="665"/>
      <c r="CY44" s="666"/>
      <c r="CZ44" s="667">
        <v>5.0999999999999996</v>
      </c>
      <c r="DA44" s="668"/>
      <c r="DB44" s="668"/>
      <c r="DC44" s="669"/>
      <c r="DD44" s="670">
        <v>73950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202576</v>
      </c>
      <c r="CS45" s="675"/>
      <c r="CT45" s="675"/>
      <c r="CU45" s="675"/>
      <c r="CV45" s="675"/>
      <c r="CW45" s="675"/>
      <c r="CX45" s="675"/>
      <c r="CY45" s="676"/>
      <c r="CZ45" s="667">
        <v>3.7</v>
      </c>
      <c r="DA45" s="677"/>
      <c r="DB45" s="677"/>
      <c r="DC45" s="678"/>
      <c r="DD45" s="670">
        <v>27257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62167</v>
      </c>
      <c r="CS46" s="665"/>
      <c r="CT46" s="665"/>
      <c r="CU46" s="665"/>
      <c r="CV46" s="665"/>
      <c r="CW46" s="665"/>
      <c r="CX46" s="665"/>
      <c r="CY46" s="666"/>
      <c r="CZ46" s="667">
        <v>1.1000000000000001</v>
      </c>
      <c r="DA46" s="668"/>
      <c r="DB46" s="668"/>
      <c r="DC46" s="669"/>
      <c r="DD46" s="670">
        <v>41767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215266</v>
      </c>
      <c r="CS47" s="675"/>
      <c r="CT47" s="675"/>
      <c r="CU47" s="675"/>
      <c r="CV47" s="675"/>
      <c r="CW47" s="675"/>
      <c r="CX47" s="675"/>
      <c r="CY47" s="676"/>
      <c r="CZ47" s="667">
        <v>3.9</v>
      </c>
      <c r="DA47" s="677"/>
      <c r="DB47" s="677"/>
      <c r="DC47" s="678"/>
      <c r="DD47" s="670">
        <v>49617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365</v>
      </c>
      <c r="CS48" s="665"/>
      <c r="CT48" s="665"/>
      <c r="CU48" s="665"/>
      <c r="CV48" s="665"/>
      <c r="CW48" s="665"/>
      <c r="CX48" s="665"/>
      <c r="CY48" s="666"/>
      <c r="CZ48" s="667" t="s">
        <v>365</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5528074</v>
      </c>
      <c r="CS49" s="645"/>
      <c r="CT49" s="645"/>
      <c r="CU49" s="645"/>
      <c r="CV49" s="645"/>
      <c r="CW49" s="645"/>
      <c r="CX49" s="645"/>
      <c r="CY49" s="646"/>
      <c r="CZ49" s="647">
        <v>100</v>
      </c>
      <c r="DA49" s="648"/>
      <c r="DB49" s="648"/>
      <c r="DC49" s="649"/>
      <c r="DD49" s="650">
        <v>3994562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iT57xApzAxP85TLQ5Go5gx+IVdMZp9m3FKoyZhVA7JGUgrWKWVp3+qWZ1R0V7Xz/9vXzgHhtMGoWcPSMiZtNxA==" saltValue="iz5/GN2AvZSMYh1aDUqH8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34" customWidth="1"/>
    <col min="131" max="131" width="1.63281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389</v>
      </c>
      <c r="C7" s="1112"/>
      <c r="D7" s="1112"/>
      <c r="E7" s="1112"/>
      <c r="F7" s="1112"/>
      <c r="G7" s="1112"/>
      <c r="H7" s="1112"/>
      <c r="I7" s="1112"/>
      <c r="J7" s="1112"/>
      <c r="K7" s="1112"/>
      <c r="L7" s="1112"/>
      <c r="M7" s="1112"/>
      <c r="N7" s="1112"/>
      <c r="O7" s="1112"/>
      <c r="P7" s="1113"/>
      <c r="Q7" s="1166">
        <v>5711</v>
      </c>
      <c r="R7" s="1167"/>
      <c r="S7" s="1167"/>
      <c r="T7" s="1167"/>
      <c r="U7" s="1167"/>
      <c r="V7" s="1167">
        <v>5528</v>
      </c>
      <c r="W7" s="1167"/>
      <c r="X7" s="1167"/>
      <c r="Y7" s="1167"/>
      <c r="Z7" s="1167"/>
      <c r="AA7" s="1167">
        <v>183</v>
      </c>
      <c r="AB7" s="1167"/>
      <c r="AC7" s="1167"/>
      <c r="AD7" s="1167"/>
      <c r="AE7" s="1168"/>
      <c r="AF7" s="1169">
        <v>154</v>
      </c>
      <c r="AG7" s="1170"/>
      <c r="AH7" s="1170"/>
      <c r="AI7" s="1170"/>
      <c r="AJ7" s="1171"/>
      <c r="AK7" s="1172">
        <v>1</v>
      </c>
      <c r="AL7" s="1173"/>
      <c r="AM7" s="1173"/>
      <c r="AN7" s="1173"/>
      <c r="AO7" s="1173"/>
      <c r="AP7" s="1173">
        <v>6535</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391</v>
      </c>
      <c r="B23" s="1001" t="s">
        <v>392</v>
      </c>
      <c r="C23" s="1002"/>
      <c r="D23" s="1002"/>
      <c r="E23" s="1002"/>
      <c r="F23" s="1002"/>
      <c r="G23" s="1002"/>
      <c r="H23" s="1002"/>
      <c r="I23" s="1002"/>
      <c r="J23" s="1002"/>
      <c r="K23" s="1002"/>
      <c r="L23" s="1002"/>
      <c r="M23" s="1002"/>
      <c r="N23" s="1002"/>
      <c r="O23" s="1002"/>
      <c r="P23" s="1012"/>
      <c r="Q23" s="1131">
        <v>5711</v>
      </c>
      <c r="R23" s="1125"/>
      <c r="S23" s="1125"/>
      <c r="T23" s="1125"/>
      <c r="U23" s="1125"/>
      <c r="V23" s="1125">
        <v>5528</v>
      </c>
      <c r="W23" s="1125"/>
      <c r="X23" s="1125"/>
      <c r="Y23" s="1125"/>
      <c r="Z23" s="1125"/>
      <c r="AA23" s="1125">
        <v>183</v>
      </c>
      <c r="AB23" s="1125"/>
      <c r="AC23" s="1125"/>
      <c r="AD23" s="1125"/>
      <c r="AE23" s="1132"/>
      <c r="AF23" s="1133">
        <v>154</v>
      </c>
      <c r="AG23" s="1125"/>
      <c r="AH23" s="1125"/>
      <c r="AI23" s="1125"/>
      <c r="AJ23" s="1134"/>
      <c r="AK23" s="1135"/>
      <c r="AL23" s="1136"/>
      <c r="AM23" s="1136"/>
      <c r="AN23" s="1136"/>
      <c r="AO23" s="1136"/>
      <c r="AP23" s="1125">
        <v>6535</v>
      </c>
      <c r="AQ23" s="1125"/>
      <c r="AR23" s="1125"/>
      <c r="AS23" s="1125"/>
      <c r="AT23" s="1125"/>
      <c r="AU23" s="1126"/>
      <c r="AV23" s="1126"/>
      <c r="AW23" s="1126"/>
      <c r="AX23" s="1126"/>
      <c r="AY23" s="1127"/>
      <c r="AZ23" s="1128" t="s">
        <v>393</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372</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404</v>
      </c>
      <c r="C28" s="1112"/>
      <c r="D28" s="1112"/>
      <c r="E28" s="1112"/>
      <c r="F28" s="1112"/>
      <c r="G28" s="1112"/>
      <c r="H28" s="1112"/>
      <c r="I28" s="1112"/>
      <c r="J28" s="1112"/>
      <c r="K28" s="1112"/>
      <c r="L28" s="1112"/>
      <c r="M28" s="1112"/>
      <c r="N28" s="1112"/>
      <c r="O28" s="1112"/>
      <c r="P28" s="1113"/>
      <c r="Q28" s="1114">
        <v>988</v>
      </c>
      <c r="R28" s="1115"/>
      <c r="S28" s="1115"/>
      <c r="T28" s="1115"/>
      <c r="U28" s="1115"/>
      <c r="V28" s="1115">
        <v>984</v>
      </c>
      <c r="W28" s="1115"/>
      <c r="X28" s="1115"/>
      <c r="Y28" s="1115"/>
      <c r="Z28" s="1115"/>
      <c r="AA28" s="1115">
        <v>4</v>
      </c>
      <c r="AB28" s="1115"/>
      <c r="AC28" s="1115"/>
      <c r="AD28" s="1115"/>
      <c r="AE28" s="1116"/>
      <c r="AF28" s="1117">
        <v>4</v>
      </c>
      <c r="AG28" s="1115"/>
      <c r="AH28" s="1115"/>
      <c r="AI28" s="1115"/>
      <c r="AJ28" s="1118"/>
      <c r="AK28" s="1106">
        <v>72</v>
      </c>
      <c r="AL28" s="1107"/>
      <c r="AM28" s="1107"/>
      <c r="AN28" s="1107"/>
      <c r="AO28" s="1107"/>
      <c r="AP28" s="1107" t="s">
        <v>512</v>
      </c>
      <c r="AQ28" s="1107"/>
      <c r="AR28" s="1107"/>
      <c r="AS28" s="1107"/>
      <c r="AT28" s="1107"/>
      <c r="AU28" s="1107" t="s">
        <v>512</v>
      </c>
      <c r="AV28" s="1107"/>
      <c r="AW28" s="1107"/>
      <c r="AX28" s="1107"/>
      <c r="AY28" s="1107"/>
      <c r="AZ28" s="1108" t="s">
        <v>512</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405</v>
      </c>
      <c r="C29" s="1095"/>
      <c r="D29" s="1095"/>
      <c r="E29" s="1095"/>
      <c r="F29" s="1095"/>
      <c r="G29" s="1095"/>
      <c r="H29" s="1095"/>
      <c r="I29" s="1095"/>
      <c r="J29" s="1095"/>
      <c r="K29" s="1095"/>
      <c r="L29" s="1095"/>
      <c r="M29" s="1095"/>
      <c r="N29" s="1095"/>
      <c r="O29" s="1095"/>
      <c r="P29" s="1096"/>
      <c r="Q29" s="1102">
        <v>1064</v>
      </c>
      <c r="R29" s="1103"/>
      <c r="S29" s="1103"/>
      <c r="T29" s="1103"/>
      <c r="U29" s="1103"/>
      <c r="V29" s="1103">
        <v>1055</v>
      </c>
      <c r="W29" s="1103"/>
      <c r="X29" s="1103"/>
      <c r="Y29" s="1103"/>
      <c r="Z29" s="1103"/>
      <c r="AA29" s="1103">
        <v>9</v>
      </c>
      <c r="AB29" s="1103"/>
      <c r="AC29" s="1103"/>
      <c r="AD29" s="1103"/>
      <c r="AE29" s="1104"/>
      <c r="AF29" s="1099">
        <v>9</v>
      </c>
      <c r="AG29" s="1100"/>
      <c r="AH29" s="1100"/>
      <c r="AI29" s="1100"/>
      <c r="AJ29" s="1101"/>
      <c r="AK29" s="1044">
        <v>162</v>
      </c>
      <c r="AL29" s="1035"/>
      <c r="AM29" s="1035"/>
      <c r="AN29" s="1035"/>
      <c r="AO29" s="1035"/>
      <c r="AP29" s="1035" t="s">
        <v>512</v>
      </c>
      <c r="AQ29" s="1035"/>
      <c r="AR29" s="1035"/>
      <c r="AS29" s="1035"/>
      <c r="AT29" s="1035"/>
      <c r="AU29" s="1035" t="s">
        <v>512</v>
      </c>
      <c r="AV29" s="1035"/>
      <c r="AW29" s="1035"/>
      <c r="AX29" s="1035"/>
      <c r="AY29" s="1035"/>
      <c r="AZ29" s="1105" t="s">
        <v>512</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406</v>
      </c>
      <c r="C30" s="1095"/>
      <c r="D30" s="1095"/>
      <c r="E30" s="1095"/>
      <c r="F30" s="1095"/>
      <c r="G30" s="1095"/>
      <c r="H30" s="1095"/>
      <c r="I30" s="1095"/>
      <c r="J30" s="1095"/>
      <c r="K30" s="1095"/>
      <c r="L30" s="1095"/>
      <c r="M30" s="1095"/>
      <c r="N30" s="1095"/>
      <c r="O30" s="1095"/>
      <c r="P30" s="1096"/>
      <c r="Q30" s="1102">
        <v>122</v>
      </c>
      <c r="R30" s="1103"/>
      <c r="S30" s="1103"/>
      <c r="T30" s="1103"/>
      <c r="U30" s="1103"/>
      <c r="V30" s="1103">
        <v>120</v>
      </c>
      <c r="W30" s="1103"/>
      <c r="X30" s="1103"/>
      <c r="Y30" s="1103"/>
      <c r="Z30" s="1103"/>
      <c r="AA30" s="1103">
        <v>1</v>
      </c>
      <c r="AB30" s="1103"/>
      <c r="AC30" s="1103"/>
      <c r="AD30" s="1103"/>
      <c r="AE30" s="1104"/>
      <c r="AF30" s="1099">
        <v>1</v>
      </c>
      <c r="AG30" s="1100"/>
      <c r="AH30" s="1100"/>
      <c r="AI30" s="1100"/>
      <c r="AJ30" s="1101"/>
      <c r="AK30" s="1044">
        <v>40</v>
      </c>
      <c r="AL30" s="1035"/>
      <c r="AM30" s="1035"/>
      <c r="AN30" s="1035"/>
      <c r="AO30" s="1035"/>
      <c r="AP30" s="1035" t="s">
        <v>512</v>
      </c>
      <c r="AQ30" s="1035"/>
      <c r="AR30" s="1035"/>
      <c r="AS30" s="1035"/>
      <c r="AT30" s="1035"/>
      <c r="AU30" s="1035" t="s">
        <v>512</v>
      </c>
      <c r="AV30" s="1035"/>
      <c r="AW30" s="1035"/>
      <c r="AX30" s="1035"/>
      <c r="AY30" s="1035"/>
      <c r="AZ30" s="1105" t="s">
        <v>512</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407</v>
      </c>
      <c r="C31" s="1095"/>
      <c r="D31" s="1095"/>
      <c r="E31" s="1095"/>
      <c r="F31" s="1095"/>
      <c r="G31" s="1095"/>
      <c r="H31" s="1095"/>
      <c r="I31" s="1095"/>
      <c r="J31" s="1095"/>
      <c r="K31" s="1095"/>
      <c r="L31" s="1095"/>
      <c r="M31" s="1095"/>
      <c r="N31" s="1095"/>
      <c r="O31" s="1095"/>
      <c r="P31" s="1096"/>
      <c r="Q31" s="1102">
        <v>194</v>
      </c>
      <c r="R31" s="1103"/>
      <c r="S31" s="1103"/>
      <c r="T31" s="1103"/>
      <c r="U31" s="1103"/>
      <c r="V31" s="1103">
        <v>176</v>
      </c>
      <c r="W31" s="1103"/>
      <c r="X31" s="1103"/>
      <c r="Y31" s="1103"/>
      <c r="Z31" s="1103"/>
      <c r="AA31" s="1103">
        <v>18</v>
      </c>
      <c r="AB31" s="1103"/>
      <c r="AC31" s="1103"/>
      <c r="AD31" s="1103"/>
      <c r="AE31" s="1104"/>
      <c r="AF31" s="1099">
        <v>18</v>
      </c>
      <c r="AG31" s="1100"/>
      <c r="AH31" s="1100"/>
      <c r="AI31" s="1100"/>
      <c r="AJ31" s="1101"/>
      <c r="AK31" s="1044">
        <v>19</v>
      </c>
      <c r="AL31" s="1035"/>
      <c r="AM31" s="1035"/>
      <c r="AN31" s="1035"/>
      <c r="AO31" s="1035"/>
      <c r="AP31" s="1035">
        <v>351</v>
      </c>
      <c r="AQ31" s="1035"/>
      <c r="AR31" s="1035"/>
      <c r="AS31" s="1035"/>
      <c r="AT31" s="1035"/>
      <c r="AU31" s="1035">
        <v>179</v>
      </c>
      <c r="AV31" s="1035"/>
      <c r="AW31" s="1035"/>
      <c r="AX31" s="1035"/>
      <c r="AY31" s="1035"/>
      <c r="AZ31" s="1105" t="s">
        <v>512</v>
      </c>
      <c r="BA31" s="1105"/>
      <c r="BB31" s="1105"/>
      <c r="BC31" s="1105"/>
      <c r="BD31" s="1105"/>
      <c r="BE31" s="1036" t="s">
        <v>408</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409</v>
      </c>
      <c r="C32" s="1095"/>
      <c r="D32" s="1095"/>
      <c r="E32" s="1095"/>
      <c r="F32" s="1095"/>
      <c r="G32" s="1095"/>
      <c r="H32" s="1095"/>
      <c r="I32" s="1095"/>
      <c r="J32" s="1095"/>
      <c r="K32" s="1095"/>
      <c r="L32" s="1095"/>
      <c r="M32" s="1095"/>
      <c r="N32" s="1095"/>
      <c r="O32" s="1095"/>
      <c r="P32" s="1096"/>
      <c r="Q32" s="1102">
        <v>349</v>
      </c>
      <c r="R32" s="1103"/>
      <c r="S32" s="1103"/>
      <c r="T32" s="1103"/>
      <c r="U32" s="1103"/>
      <c r="V32" s="1103">
        <v>338</v>
      </c>
      <c r="W32" s="1103"/>
      <c r="X32" s="1103"/>
      <c r="Y32" s="1103"/>
      <c r="Z32" s="1103"/>
      <c r="AA32" s="1103">
        <v>11</v>
      </c>
      <c r="AB32" s="1103"/>
      <c r="AC32" s="1103"/>
      <c r="AD32" s="1103"/>
      <c r="AE32" s="1104"/>
      <c r="AF32" s="1099">
        <v>11</v>
      </c>
      <c r="AG32" s="1100"/>
      <c r="AH32" s="1100"/>
      <c r="AI32" s="1100"/>
      <c r="AJ32" s="1101"/>
      <c r="AK32" s="1044">
        <v>210</v>
      </c>
      <c r="AL32" s="1035"/>
      <c r="AM32" s="1035"/>
      <c r="AN32" s="1035"/>
      <c r="AO32" s="1035"/>
      <c r="AP32" s="1035">
        <v>1692</v>
      </c>
      <c r="AQ32" s="1035"/>
      <c r="AR32" s="1035"/>
      <c r="AS32" s="1035"/>
      <c r="AT32" s="1035"/>
      <c r="AU32" s="1035">
        <v>1687</v>
      </c>
      <c r="AV32" s="1035"/>
      <c r="AW32" s="1035"/>
      <c r="AX32" s="1035"/>
      <c r="AY32" s="1035"/>
      <c r="AZ32" s="1105" t="s">
        <v>512</v>
      </c>
      <c r="BA32" s="1105"/>
      <c r="BB32" s="1105"/>
      <c r="BC32" s="1105"/>
      <c r="BD32" s="1105"/>
      <c r="BE32" s="1036" t="s">
        <v>410</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t="s">
        <v>411</v>
      </c>
      <c r="C33" s="1095"/>
      <c r="D33" s="1095"/>
      <c r="E33" s="1095"/>
      <c r="F33" s="1095"/>
      <c r="G33" s="1095"/>
      <c r="H33" s="1095"/>
      <c r="I33" s="1095"/>
      <c r="J33" s="1095"/>
      <c r="K33" s="1095"/>
      <c r="L33" s="1095"/>
      <c r="M33" s="1095"/>
      <c r="N33" s="1095"/>
      <c r="O33" s="1095"/>
      <c r="P33" s="1096"/>
      <c r="Q33" s="1102">
        <v>17</v>
      </c>
      <c r="R33" s="1103"/>
      <c r="S33" s="1103"/>
      <c r="T33" s="1103"/>
      <c r="U33" s="1103"/>
      <c r="V33" s="1103">
        <v>17</v>
      </c>
      <c r="W33" s="1103"/>
      <c r="X33" s="1103"/>
      <c r="Y33" s="1103"/>
      <c r="Z33" s="1103"/>
      <c r="AA33" s="1103">
        <v>0</v>
      </c>
      <c r="AB33" s="1103"/>
      <c r="AC33" s="1103"/>
      <c r="AD33" s="1103"/>
      <c r="AE33" s="1104"/>
      <c r="AF33" s="1099" t="s">
        <v>129</v>
      </c>
      <c r="AG33" s="1100"/>
      <c r="AH33" s="1100"/>
      <c r="AI33" s="1100"/>
      <c r="AJ33" s="1101"/>
      <c r="AK33" s="1044">
        <v>14</v>
      </c>
      <c r="AL33" s="1035"/>
      <c r="AM33" s="1035"/>
      <c r="AN33" s="1035"/>
      <c r="AO33" s="1035"/>
      <c r="AP33" s="1035">
        <v>84</v>
      </c>
      <c r="AQ33" s="1035"/>
      <c r="AR33" s="1035"/>
      <c r="AS33" s="1035"/>
      <c r="AT33" s="1035"/>
      <c r="AU33" s="1035">
        <v>84</v>
      </c>
      <c r="AV33" s="1035"/>
      <c r="AW33" s="1035"/>
      <c r="AX33" s="1035"/>
      <c r="AY33" s="1035"/>
      <c r="AZ33" s="1105" t="s">
        <v>512</v>
      </c>
      <c r="BA33" s="1105"/>
      <c r="BB33" s="1105"/>
      <c r="BC33" s="1105"/>
      <c r="BD33" s="1105"/>
      <c r="BE33" s="1036" t="s">
        <v>408</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t="s">
        <v>412</v>
      </c>
      <c r="C34" s="1095"/>
      <c r="D34" s="1095"/>
      <c r="E34" s="1095"/>
      <c r="F34" s="1095"/>
      <c r="G34" s="1095"/>
      <c r="H34" s="1095"/>
      <c r="I34" s="1095"/>
      <c r="J34" s="1095"/>
      <c r="K34" s="1095"/>
      <c r="L34" s="1095"/>
      <c r="M34" s="1095"/>
      <c r="N34" s="1095"/>
      <c r="O34" s="1095"/>
      <c r="P34" s="1096"/>
      <c r="Q34" s="1102">
        <v>39</v>
      </c>
      <c r="R34" s="1103"/>
      <c r="S34" s="1103"/>
      <c r="T34" s="1103"/>
      <c r="U34" s="1103"/>
      <c r="V34" s="1103">
        <v>39</v>
      </c>
      <c r="W34" s="1103"/>
      <c r="X34" s="1103"/>
      <c r="Y34" s="1103"/>
      <c r="Z34" s="1103"/>
      <c r="AA34" s="1103">
        <v>0</v>
      </c>
      <c r="AB34" s="1103"/>
      <c r="AC34" s="1103"/>
      <c r="AD34" s="1103"/>
      <c r="AE34" s="1104"/>
      <c r="AF34" s="1099" t="s">
        <v>129</v>
      </c>
      <c r="AG34" s="1100"/>
      <c r="AH34" s="1100"/>
      <c r="AI34" s="1100"/>
      <c r="AJ34" s="1101"/>
      <c r="AK34" s="1044">
        <v>19</v>
      </c>
      <c r="AL34" s="1035"/>
      <c r="AM34" s="1035"/>
      <c r="AN34" s="1035"/>
      <c r="AO34" s="1035"/>
      <c r="AP34" s="1035">
        <v>138</v>
      </c>
      <c r="AQ34" s="1035"/>
      <c r="AR34" s="1035"/>
      <c r="AS34" s="1035"/>
      <c r="AT34" s="1035"/>
      <c r="AU34" s="1035">
        <v>136</v>
      </c>
      <c r="AV34" s="1035"/>
      <c r="AW34" s="1035"/>
      <c r="AX34" s="1035"/>
      <c r="AY34" s="1035"/>
      <c r="AZ34" s="1105" t="s">
        <v>512</v>
      </c>
      <c r="BA34" s="1105"/>
      <c r="BB34" s="1105"/>
      <c r="BC34" s="1105"/>
      <c r="BD34" s="1105"/>
      <c r="BE34" s="1036" t="s">
        <v>408</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t="s">
        <v>413</v>
      </c>
      <c r="C35" s="1095"/>
      <c r="D35" s="1095"/>
      <c r="E35" s="1095"/>
      <c r="F35" s="1095"/>
      <c r="G35" s="1095"/>
      <c r="H35" s="1095"/>
      <c r="I35" s="1095"/>
      <c r="J35" s="1095"/>
      <c r="K35" s="1095"/>
      <c r="L35" s="1095"/>
      <c r="M35" s="1095"/>
      <c r="N35" s="1095"/>
      <c r="O35" s="1095"/>
      <c r="P35" s="1096"/>
      <c r="Q35" s="1102">
        <v>0</v>
      </c>
      <c r="R35" s="1103"/>
      <c r="S35" s="1103"/>
      <c r="T35" s="1103"/>
      <c r="U35" s="1103"/>
      <c r="V35" s="1103">
        <v>0</v>
      </c>
      <c r="W35" s="1103"/>
      <c r="X35" s="1103"/>
      <c r="Y35" s="1103"/>
      <c r="Z35" s="1103"/>
      <c r="AA35" s="1103">
        <v>0</v>
      </c>
      <c r="AB35" s="1103"/>
      <c r="AC35" s="1103"/>
      <c r="AD35" s="1103"/>
      <c r="AE35" s="1104"/>
      <c r="AF35" s="1099">
        <v>18</v>
      </c>
      <c r="AG35" s="1100"/>
      <c r="AH35" s="1100"/>
      <c r="AI35" s="1100"/>
      <c r="AJ35" s="1101"/>
      <c r="AK35" s="1044" t="s">
        <v>512</v>
      </c>
      <c r="AL35" s="1035"/>
      <c r="AM35" s="1035"/>
      <c r="AN35" s="1035"/>
      <c r="AO35" s="1035"/>
      <c r="AP35" s="1035" t="s">
        <v>512</v>
      </c>
      <c r="AQ35" s="1035"/>
      <c r="AR35" s="1035"/>
      <c r="AS35" s="1035"/>
      <c r="AT35" s="1035"/>
      <c r="AU35" s="1035" t="s">
        <v>512</v>
      </c>
      <c r="AV35" s="1035"/>
      <c r="AW35" s="1035"/>
      <c r="AX35" s="1035"/>
      <c r="AY35" s="1035"/>
      <c r="AZ35" s="1105" t="s">
        <v>512</v>
      </c>
      <c r="BA35" s="1105"/>
      <c r="BB35" s="1105"/>
      <c r="BC35" s="1105"/>
      <c r="BD35" s="1105"/>
      <c r="BE35" s="1036" t="s">
        <v>408</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391</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62</v>
      </c>
      <c r="AG63" s="1023"/>
      <c r="AH63" s="1023"/>
      <c r="AI63" s="1023"/>
      <c r="AJ63" s="1086"/>
      <c r="AK63" s="1087"/>
      <c r="AL63" s="1027"/>
      <c r="AM63" s="1027"/>
      <c r="AN63" s="1027"/>
      <c r="AO63" s="1027"/>
      <c r="AP63" s="1023">
        <v>2264</v>
      </c>
      <c r="AQ63" s="1023"/>
      <c r="AR63" s="1023"/>
      <c r="AS63" s="1023"/>
      <c r="AT63" s="1023"/>
      <c r="AU63" s="1023">
        <v>2086</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417</v>
      </c>
      <c r="B66" s="1060"/>
      <c r="C66" s="1060"/>
      <c r="D66" s="1060"/>
      <c r="E66" s="1060"/>
      <c r="F66" s="1060"/>
      <c r="G66" s="1060"/>
      <c r="H66" s="1060"/>
      <c r="I66" s="1060"/>
      <c r="J66" s="1060"/>
      <c r="K66" s="1060"/>
      <c r="L66" s="1060"/>
      <c r="M66" s="1060"/>
      <c r="N66" s="1060"/>
      <c r="O66" s="1060"/>
      <c r="P66" s="1061"/>
      <c r="Q66" s="1065" t="s">
        <v>418</v>
      </c>
      <c r="R66" s="1066"/>
      <c r="S66" s="1066"/>
      <c r="T66" s="1066"/>
      <c r="U66" s="1067"/>
      <c r="V66" s="1065" t="s">
        <v>397</v>
      </c>
      <c r="W66" s="1066"/>
      <c r="X66" s="1066"/>
      <c r="Y66" s="1066"/>
      <c r="Z66" s="1067"/>
      <c r="AA66" s="1065" t="s">
        <v>419</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578</v>
      </c>
      <c r="C68" s="1050"/>
      <c r="D68" s="1050"/>
      <c r="E68" s="1050"/>
      <c r="F68" s="1050"/>
      <c r="G68" s="1050"/>
      <c r="H68" s="1050"/>
      <c r="I68" s="1050"/>
      <c r="J68" s="1050"/>
      <c r="K68" s="1050"/>
      <c r="L68" s="1050"/>
      <c r="M68" s="1050"/>
      <c r="N68" s="1050"/>
      <c r="O68" s="1050"/>
      <c r="P68" s="1051"/>
      <c r="Q68" s="1052">
        <v>8355</v>
      </c>
      <c r="R68" s="1046"/>
      <c r="S68" s="1046"/>
      <c r="T68" s="1046"/>
      <c r="U68" s="1046"/>
      <c r="V68" s="1046">
        <v>7209</v>
      </c>
      <c r="W68" s="1046"/>
      <c r="X68" s="1046"/>
      <c r="Y68" s="1046"/>
      <c r="Z68" s="1046"/>
      <c r="AA68" s="1046">
        <v>1146</v>
      </c>
      <c r="AB68" s="1046"/>
      <c r="AC68" s="1046"/>
      <c r="AD68" s="1046"/>
      <c r="AE68" s="1046"/>
      <c r="AF68" s="1046">
        <v>1146</v>
      </c>
      <c r="AG68" s="1046"/>
      <c r="AH68" s="1046"/>
      <c r="AI68" s="1046"/>
      <c r="AJ68" s="1046"/>
      <c r="AK68" s="1046">
        <v>13</v>
      </c>
      <c r="AL68" s="1046"/>
      <c r="AM68" s="1046"/>
      <c r="AN68" s="1046"/>
      <c r="AO68" s="1046"/>
      <c r="AP68" s="1046" t="s">
        <v>512</v>
      </c>
      <c r="AQ68" s="1046"/>
      <c r="AR68" s="1046"/>
      <c r="AS68" s="1046"/>
      <c r="AT68" s="1046"/>
      <c r="AU68" s="1046" t="s">
        <v>512</v>
      </c>
      <c r="AV68" s="1046"/>
      <c r="AW68" s="1046"/>
      <c r="AX68" s="1046"/>
      <c r="AY68" s="1046"/>
      <c r="AZ68" s="1047" t="s">
        <v>577</v>
      </c>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579</v>
      </c>
      <c r="C69" s="1039"/>
      <c r="D69" s="1039"/>
      <c r="E69" s="1039"/>
      <c r="F69" s="1039"/>
      <c r="G69" s="1039"/>
      <c r="H69" s="1039"/>
      <c r="I69" s="1039"/>
      <c r="J69" s="1039"/>
      <c r="K69" s="1039"/>
      <c r="L69" s="1039"/>
      <c r="M69" s="1039"/>
      <c r="N69" s="1039"/>
      <c r="O69" s="1039"/>
      <c r="P69" s="1040"/>
      <c r="Q69" s="1041">
        <v>3613</v>
      </c>
      <c r="R69" s="1035"/>
      <c r="S69" s="1035"/>
      <c r="T69" s="1035"/>
      <c r="U69" s="1035"/>
      <c r="V69" s="1035">
        <v>3324</v>
      </c>
      <c r="W69" s="1035"/>
      <c r="X69" s="1035"/>
      <c r="Y69" s="1035"/>
      <c r="Z69" s="1035"/>
      <c r="AA69" s="1035">
        <v>289</v>
      </c>
      <c r="AB69" s="1035"/>
      <c r="AC69" s="1035"/>
      <c r="AD69" s="1035"/>
      <c r="AE69" s="1035"/>
      <c r="AF69" s="1035">
        <v>186</v>
      </c>
      <c r="AG69" s="1035"/>
      <c r="AH69" s="1035"/>
      <c r="AI69" s="1035"/>
      <c r="AJ69" s="1035"/>
      <c r="AK69" s="1035" t="s">
        <v>512</v>
      </c>
      <c r="AL69" s="1035"/>
      <c r="AM69" s="1035"/>
      <c r="AN69" s="1035"/>
      <c r="AO69" s="1035"/>
      <c r="AP69" s="1035" t="s">
        <v>512</v>
      </c>
      <c r="AQ69" s="1035"/>
      <c r="AR69" s="1035"/>
      <c r="AS69" s="1035"/>
      <c r="AT69" s="1035"/>
      <c r="AU69" s="1035" t="s">
        <v>512</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580</v>
      </c>
      <c r="C70" s="1039"/>
      <c r="D70" s="1039"/>
      <c r="E70" s="1039"/>
      <c r="F70" s="1039"/>
      <c r="G70" s="1039"/>
      <c r="H70" s="1039"/>
      <c r="I70" s="1039"/>
      <c r="J70" s="1039"/>
      <c r="K70" s="1039"/>
      <c r="L70" s="1039"/>
      <c r="M70" s="1039"/>
      <c r="N70" s="1039"/>
      <c r="O70" s="1039"/>
      <c r="P70" s="1040"/>
      <c r="Q70" s="1041">
        <v>258</v>
      </c>
      <c r="R70" s="1035"/>
      <c r="S70" s="1035"/>
      <c r="T70" s="1035"/>
      <c r="U70" s="1035"/>
      <c r="V70" s="1035">
        <v>247</v>
      </c>
      <c r="W70" s="1035"/>
      <c r="X70" s="1035"/>
      <c r="Y70" s="1035"/>
      <c r="Z70" s="1035"/>
      <c r="AA70" s="1035">
        <v>11</v>
      </c>
      <c r="AB70" s="1035"/>
      <c r="AC70" s="1035"/>
      <c r="AD70" s="1035"/>
      <c r="AE70" s="1035"/>
      <c r="AF70" s="1035">
        <v>11</v>
      </c>
      <c r="AG70" s="1035"/>
      <c r="AH70" s="1035"/>
      <c r="AI70" s="1035"/>
      <c r="AJ70" s="1035"/>
      <c r="AK70" s="1035" t="s">
        <v>512</v>
      </c>
      <c r="AL70" s="1035"/>
      <c r="AM70" s="1035"/>
      <c r="AN70" s="1035"/>
      <c r="AO70" s="1035"/>
      <c r="AP70" s="1035" t="s">
        <v>512</v>
      </c>
      <c r="AQ70" s="1035"/>
      <c r="AR70" s="1035"/>
      <c r="AS70" s="1035"/>
      <c r="AT70" s="1035"/>
      <c r="AU70" s="1035" t="s">
        <v>512</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581</v>
      </c>
      <c r="C71" s="1039"/>
      <c r="D71" s="1039"/>
      <c r="E71" s="1039"/>
      <c r="F71" s="1039"/>
      <c r="G71" s="1039"/>
      <c r="H71" s="1039"/>
      <c r="I71" s="1039"/>
      <c r="J71" s="1039"/>
      <c r="K71" s="1039"/>
      <c r="L71" s="1039"/>
      <c r="M71" s="1039"/>
      <c r="N71" s="1039"/>
      <c r="O71" s="1039"/>
      <c r="P71" s="1040"/>
      <c r="Q71" s="1041">
        <v>300630</v>
      </c>
      <c r="R71" s="1035"/>
      <c r="S71" s="1035"/>
      <c r="T71" s="1035"/>
      <c r="U71" s="1035"/>
      <c r="V71" s="1035">
        <v>289232</v>
      </c>
      <c r="W71" s="1035"/>
      <c r="X71" s="1035"/>
      <c r="Y71" s="1035"/>
      <c r="Z71" s="1035"/>
      <c r="AA71" s="1035">
        <v>11398</v>
      </c>
      <c r="AB71" s="1035"/>
      <c r="AC71" s="1035"/>
      <c r="AD71" s="1035"/>
      <c r="AE71" s="1035"/>
      <c r="AF71" s="1035">
        <v>6149</v>
      </c>
      <c r="AG71" s="1035"/>
      <c r="AH71" s="1035"/>
      <c r="AI71" s="1035"/>
      <c r="AJ71" s="1035"/>
      <c r="AK71" s="1035" t="s">
        <v>512</v>
      </c>
      <c r="AL71" s="1035"/>
      <c r="AM71" s="1035"/>
      <c r="AN71" s="1035"/>
      <c r="AO71" s="1035"/>
      <c r="AP71" s="1035" t="s">
        <v>512</v>
      </c>
      <c r="AQ71" s="1035"/>
      <c r="AR71" s="1035"/>
      <c r="AS71" s="1035"/>
      <c r="AT71" s="1035"/>
      <c r="AU71" s="1035" t="s">
        <v>512</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391</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305</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305</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305</v>
      </c>
      <c r="DR109" s="960"/>
      <c r="DS109" s="960"/>
      <c r="DT109" s="960"/>
      <c r="DU109" s="961"/>
      <c r="DV109" s="962" t="s">
        <v>435</v>
      </c>
      <c r="DW109" s="960"/>
      <c r="DX109" s="960"/>
      <c r="DY109" s="960"/>
      <c r="DZ109" s="993"/>
    </row>
    <row r="110" spans="1:131" s="233" customFormat="1" ht="26.25" customHeight="1">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758350</v>
      </c>
      <c r="AB110" s="953"/>
      <c r="AC110" s="953"/>
      <c r="AD110" s="953"/>
      <c r="AE110" s="954"/>
      <c r="AF110" s="955">
        <v>759843</v>
      </c>
      <c r="AG110" s="953"/>
      <c r="AH110" s="953"/>
      <c r="AI110" s="953"/>
      <c r="AJ110" s="954"/>
      <c r="AK110" s="955">
        <v>729615</v>
      </c>
      <c r="AL110" s="953"/>
      <c r="AM110" s="953"/>
      <c r="AN110" s="953"/>
      <c r="AO110" s="954"/>
      <c r="AP110" s="956">
        <v>23.6</v>
      </c>
      <c r="AQ110" s="957"/>
      <c r="AR110" s="957"/>
      <c r="AS110" s="957"/>
      <c r="AT110" s="958"/>
      <c r="AU110" s="994" t="s">
        <v>73</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7112683</v>
      </c>
      <c r="BR110" s="906"/>
      <c r="BS110" s="906"/>
      <c r="BT110" s="906"/>
      <c r="BU110" s="906"/>
      <c r="BV110" s="906">
        <v>6881266</v>
      </c>
      <c r="BW110" s="906"/>
      <c r="BX110" s="906"/>
      <c r="BY110" s="906"/>
      <c r="BZ110" s="906"/>
      <c r="CA110" s="906">
        <v>6535368</v>
      </c>
      <c r="CB110" s="906"/>
      <c r="CC110" s="906"/>
      <c r="CD110" s="906"/>
      <c r="CE110" s="906"/>
      <c r="CF110" s="930">
        <v>211.8</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129</v>
      </c>
      <c r="DH110" s="906"/>
      <c r="DI110" s="906"/>
      <c r="DJ110" s="906"/>
      <c r="DK110" s="906"/>
      <c r="DL110" s="906" t="s">
        <v>129</v>
      </c>
      <c r="DM110" s="906"/>
      <c r="DN110" s="906"/>
      <c r="DO110" s="906"/>
      <c r="DP110" s="906"/>
      <c r="DQ110" s="906" t="s">
        <v>393</v>
      </c>
      <c r="DR110" s="906"/>
      <c r="DS110" s="906"/>
      <c r="DT110" s="906"/>
      <c r="DU110" s="906"/>
      <c r="DV110" s="907" t="s">
        <v>129</v>
      </c>
      <c r="DW110" s="907"/>
      <c r="DX110" s="907"/>
      <c r="DY110" s="907"/>
      <c r="DZ110" s="908"/>
    </row>
    <row r="111" spans="1:131" s="233" customFormat="1" ht="26.25" customHeight="1">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129</v>
      </c>
      <c r="AB111" s="983"/>
      <c r="AC111" s="983"/>
      <c r="AD111" s="983"/>
      <c r="AE111" s="984"/>
      <c r="AF111" s="985" t="s">
        <v>129</v>
      </c>
      <c r="AG111" s="983"/>
      <c r="AH111" s="983"/>
      <c r="AI111" s="983"/>
      <c r="AJ111" s="984"/>
      <c r="AK111" s="985" t="s">
        <v>129</v>
      </c>
      <c r="AL111" s="983"/>
      <c r="AM111" s="983"/>
      <c r="AN111" s="983"/>
      <c r="AO111" s="984"/>
      <c r="AP111" s="986" t="s">
        <v>393</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129</v>
      </c>
      <c r="BR111" s="881"/>
      <c r="BS111" s="881"/>
      <c r="BT111" s="881"/>
      <c r="BU111" s="881"/>
      <c r="BV111" s="881" t="s">
        <v>129</v>
      </c>
      <c r="BW111" s="881"/>
      <c r="BX111" s="881"/>
      <c r="BY111" s="881"/>
      <c r="BZ111" s="881"/>
      <c r="CA111" s="881" t="s">
        <v>129</v>
      </c>
      <c r="CB111" s="881"/>
      <c r="CC111" s="881"/>
      <c r="CD111" s="881"/>
      <c r="CE111" s="881"/>
      <c r="CF111" s="939" t="s">
        <v>129</v>
      </c>
      <c r="CG111" s="940"/>
      <c r="CH111" s="940"/>
      <c r="CI111" s="940"/>
      <c r="CJ111" s="940"/>
      <c r="CK111" s="991"/>
      <c r="CL111" s="885"/>
      <c r="CM111" s="879" t="s">
        <v>443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129</v>
      </c>
      <c r="DM111" s="881"/>
      <c r="DN111" s="881"/>
      <c r="DO111" s="881"/>
      <c r="DP111" s="881"/>
      <c r="DQ111" s="881" t="s">
        <v>129</v>
      </c>
      <c r="DR111" s="881"/>
      <c r="DS111" s="881"/>
      <c r="DT111" s="881"/>
      <c r="DU111" s="881"/>
      <c r="DV111" s="858" t="s">
        <v>129</v>
      </c>
      <c r="DW111" s="858"/>
      <c r="DX111" s="858"/>
      <c r="DY111" s="858"/>
      <c r="DZ111" s="859"/>
    </row>
    <row r="112" spans="1:131" s="233" customFormat="1" ht="26.25" customHeight="1">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129</v>
      </c>
      <c r="AB112" s="844"/>
      <c r="AC112" s="844"/>
      <c r="AD112" s="844"/>
      <c r="AE112" s="845"/>
      <c r="AF112" s="846" t="s">
        <v>393</v>
      </c>
      <c r="AG112" s="844"/>
      <c r="AH112" s="844"/>
      <c r="AI112" s="844"/>
      <c r="AJ112" s="845"/>
      <c r="AK112" s="846" t="s">
        <v>393</v>
      </c>
      <c r="AL112" s="844"/>
      <c r="AM112" s="844"/>
      <c r="AN112" s="844"/>
      <c r="AO112" s="845"/>
      <c r="AP112" s="888" t="s">
        <v>129</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2374142</v>
      </c>
      <c r="BR112" s="881"/>
      <c r="BS112" s="881"/>
      <c r="BT112" s="881"/>
      <c r="BU112" s="881"/>
      <c r="BV112" s="881">
        <v>2182598</v>
      </c>
      <c r="BW112" s="881"/>
      <c r="BX112" s="881"/>
      <c r="BY112" s="881"/>
      <c r="BZ112" s="881"/>
      <c r="CA112" s="881">
        <v>1996236</v>
      </c>
      <c r="CB112" s="881"/>
      <c r="CC112" s="881"/>
      <c r="CD112" s="881"/>
      <c r="CE112" s="881"/>
      <c r="CF112" s="939">
        <v>64.7</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129</v>
      </c>
      <c r="DH112" s="881"/>
      <c r="DI112" s="881"/>
      <c r="DJ112" s="881"/>
      <c r="DK112" s="881"/>
      <c r="DL112" s="881" t="s">
        <v>393</v>
      </c>
      <c r="DM112" s="881"/>
      <c r="DN112" s="881"/>
      <c r="DO112" s="881"/>
      <c r="DP112" s="881"/>
      <c r="DQ112" s="881" t="s">
        <v>129</v>
      </c>
      <c r="DR112" s="881"/>
      <c r="DS112" s="881"/>
      <c r="DT112" s="881"/>
      <c r="DU112" s="881"/>
      <c r="DV112" s="858" t="s">
        <v>393</v>
      </c>
      <c r="DW112" s="858"/>
      <c r="DX112" s="858"/>
      <c r="DY112" s="858"/>
      <c r="DZ112" s="859"/>
    </row>
    <row r="113" spans="1:130" s="233" customFormat="1" ht="26.25" customHeight="1">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260737</v>
      </c>
      <c r="AB113" s="983"/>
      <c r="AC113" s="983"/>
      <c r="AD113" s="983"/>
      <c r="AE113" s="984"/>
      <c r="AF113" s="985">
        <v>233783</v>
      </c>
      <c r="AG113" s="983"/>
      <c r="AH113" s="983"/>
      <c r="AI113" s="983"/>
      <c r="AJ113" s="984"/>
      <c r="AK113" s="985">
        <v>247040</v>
      </c>
      <c r="AL113" s="983"/>
      <c r="AM113" s="983"/>
      <c r="AN113" s="983"/>
      <c r="AO113" s="984"/>
      <c r="AP113" s="986">
        <v>8</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t="s">
        <v>129</v>
      </c>
      <c r="BR113" s="881"/>
      <c r="BS113" s="881"/>
      <c r="BT113" s="881"/>
      <c r="BU113" s="881"/>
      <c r="BV113" s="881" t="s">
        <v>129</v>
      </c>
      <c r="BW113" s="881"/>
      <c r="BX113" s="881"/>
      <c r="BY113" s="881"/>
      <c r="BZ113" s="881"/>
      <c r="CA113" s="881" t="s">
        <v>129</v>
      </c>
      <c r="CB113" s="881"/>
      <c r="CC113" s="881"/>
      <c r="CD113" s="881"/>
      <c r="CE113" s="881"/>
      <c r="CF113" s="939" t="s">
        <v>129</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129</v>
      </c>
      <c r="DM113" s="844"/>
      <c r="DN113" s="844"/>
      <c r="DO113" s="844"/>
      <c r="DP113" s="845"/>
      <c r="DQ113" s="846" t="s">
        <v>129</v>
      </c>
      <c r="DR113" s="844"/>
      <c r="DS113" s="844"/>
      <c r="DT113" s="844"/>
      <c r="DU113" s="845"/>
      <c r="DV113" s="888" t="s">
        <v>129</v>
      </c>
      <c r="DW113" s="889"/>
      <c r="DX113" s="889"/>
      <c r="DY113" s="889"/>
      <c r="DZ113" s="890"/>
    </row>
    <row r="114" spans="1:130" s="233" customFormat="1" ht="26.25" customHeight="1">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129</v>
      </c>
      <c r="AB114" s="844"/>
      <c r="AC114" s="844"/>
      <c r="AD114" s="844"/>
      <c r="AE114" s="845"/>
      <c r="AF114" s="846" t="s">
        <v>393</v>
      </c>
      <c r="AG114" s="844"/>
      <c r="AH114" s="844"/>
      <c r="AI114" s="844"/>
      <c r="AJ114" s="845"/>
      <c r="AK114" s="846" t="s">
        <v>129</v>
      </c>
      <c r="AL114" s="844"/>
      <c r="AM114" s="844"/>
      <c r="AN114" s="844"/>
      <c r="AO114" s="845"/>
      <c r="AP114" s="888" t="s">
        <v>129</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804724</v>
      </c>
      <c r="BR114" s="881"/>
      <c r="BS114" s="881"/>
      <c r="BT114" s="881"/>
      <c r="BU114" s="881"/>
      <c r="BV114" s="881">
        <v>690142</v>
      </c>
      <c r="BW114" s="881"/>
      <c r="BX114" s="881"/>
      <c r="BY114" s="881"/>
      <c r="BZ114" s="881"/>
      <c r="CA114" s="881">
        <v>573546</v>
      </c>
      <c r="CB114" s="881"/>
      <c r="CC114" s="881"/>
      <c r="CD114" s="881"/>
      <c r="CE114" s="881"/>
      <c r="CF114" s="939">
        <v>18.600000000000001</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129</v>
      </c>
      <c r="DH114" s="844"/>
      <c r="DI114" s="844"/>
      <c r="DJ114" s="844"/>
      <c r="DK114" s="845"/>
      <c r="DL114" s="846" t="s">
        <v>393</v>
      </c>
      <c r="DM114" s="844"/>
      <c r="DN114" s="844"/>
      <c r="DO114" s="844"/>
      <c r="DP114" s="845"/>
      <c r="DQ114" s="846" t="s">
        <v>129</v>
      </c>
      <c r="DR114" s="844"/>
      <c r="DS114" s="844"/>
      <c r="DT114" s="844"/>
      <c r="DU114" s="845"/>
      <c r="DV114" s="888" t="s">
        <v>393</v>
      </c>
      <c r="DW114" s="889"/>
      <c r="DX114" s="889"/>
      <c r="DY114" s="889"/>
      <c r="DZ114" s="890"/>
    </row>
    <row r="115" spans="1:130" s="233" customFormat="1" ht="26.25" customHeight="1">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129</v>
      </c>
      <c r="AB115" s="983"/>
      <c r="AC115" s="983"/>
      <c r="AD115" s="983"/>
      <c r="AE115" s="984"/>
      <c r="AF115" s="985" t="s">
        <v>393</v>
      </c>
      <c r="AG115" s="983"/>
      <c r="AH115" s="983"/>
      <c r="AI115" s="983"/>
      <c r="AJ115" s="984"/>
      <c r="AK115" s="985" t="s">
        <v>393</v>
      </c>
      <c r="AL115" s="983"/>
      <c r="AM115" s="983"/>
      <c r="AN115" s="983"/>
      <c r="AO115" s="984"/>
      <c r="AP115" s="986" t="s">
        <v>393</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t="s">
        <v>393</v>
      </c>
      <c r="BR115" s="881"/>
      <c r="BS115" s="881"/>
      <c r="BT115" s="881"/>
      <c r="BU115" s="881"/>
      <c r="BV115" s="881" t="s">
        <v>129</v>
      </c>
      <c r="BW115" s="881"/>
      <c r="BX115" s="881"/>
      <c r="BY115" s="881"/>
      <c r="BZ115" s="881"/>
      <c r="CA115" s="881" t="s">
        <v>129</v>
      </c>
      <c r="CB115" s="881"/>
      <c r="CC115" s="881"/>
      <c r="CD115" s="881"/>
      <c r="CE115" s="881"/>
      <c r="CF115" s="939" t="s">
        <v>129</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129</v>
      </c>
      <c r="DH115" s="844"/>
      <c r="DI115" s="844"/>
      <c r="DJ115" s="844"/>
      <c r="DK115" s="845"/>
      <c r="DL115" s="846" t="s">
        <v>129</v>
      </c>
      <c r="DM115" s="844"/>
      <c r="DN115" s="844"/>
      <c r="DO115" s="844"/>
      <c r="DP115" s="845"/>
      <c r="DQ115" s="846" t="s">
        <v>129</v>
      </c>
      <c r="DR115" s="844"/>
      <c r="DS115" s="844"/>
      <c r="DT115" s="844"/>
      <c r="DU115" s="845"/>
      <c r="DV115" s="888" t="s">
        <v>129</v>
      </c>
      <c r="DW115" s="889"/>
      <c r="DX115" s="889"/>
      <c r="DY115" s="889"/>
      <c r="DZ115" s="890"/>
    </row>
    <row r="116" spans="1:130" s="233" customFormat="1" ht="26.25" customHeight="1">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252</v>
      </c>
      <c r="AB116" s="844"/>
      <c r="AC116" s="844"/>
      <c r="AD116" s="844"/>
      <c r="AE116" s="845"/>
      <c r="AF116" s="846">
        <v>46</v>
      </c>
      <c r="AG116" s="844"/>
      <c r="AH116" s="844"/>
      <c r="AI116" s="844"/>
      <c r="AJ116" s="845"/>
      <c r="AK116" s="846">
        <v>201</v>
      </c>
      <c r="AL116" s="844"/>
      <c r="AM116" s="844"/>
      <c r="AN116" s="844"/>
      <c r="AO116" s="845"/>
      <c r="AP116" s="888">
        <v>0</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129</v>
      </c>
      <c r="BR116" s="881"/>
      <c r="BS116" s="881"/>
      <c r="BT116" s="881"/>
      <c r="BU116" s="881"/>
      <c r="BV116" s="881" t="s">
        <v>129</v>
      </c>
      <c r="BW116" s="881"/>
      <c r="BX116" s="881"/>
      <c r="BY116" s="881"/>
      <c r="BZ116" s="881"/>
      <c r="CA116" s="881" t="s">
        <v>129</v>
      </c>
      <c r="CB116" s="881"/>
      <c r="CC116" s="881"/>
      <c r="CD116" s="881"/>
      <c r="CE116" s="881"/>
      <c r="CF116" s="939" t="s">
        <v>129</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129</v>
      </c>
      <c r="DH116" s="844"/>
      <c r="DI116" s="844"/>
      <c r="DJ116" s="844"/>
      <c r="DK116" s="845"/>
      <c r="DL116" s="846" t="s">
        <v>129</v>
      </c>
      <c r="DM116" s="844"/>
      <c r="DN116" s="844"/>
      <c r="DO116" s="844"/>
      <c r="DP116" s="845"/>
      <c r="DQ116" s="846" t="s">
        <v>393</v>
      </c>
      <c r="DR116" s="844"/>
      <c r="DS116" s="844"/>
      <c r="DT116" s="844"/>
      <c r="DU116" s="845"/>
      <c r="DV116" s="888" t="s">
        <v>129</v>
      </c>
      <c r="DW116" s="889"/>
      <c r="DX116" s="889"/>
      <c r="DY116" s="889"/>
      <c r="DZ116" s="890"/>
    </row>
    <row r="117" spans="1:130" s="233" customFormat="1" ht="26.25" customHeight="1">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1019339</v>
      </c>
      <c r="AB117" s="967"/>
      <c r="AC117" s="967"/>
      <c r="AD117" s="967"/>
      <c r="AE117" s="968"/>
      <c r="AF117" s="969">
        <v>993672</v>
      </c>
      <c r="AG117" s="967"/>
      <c r="AH117" s="967"/>
      <c r="AI117" s="967"/>
      <c r="AJ117" s="968"/>
      <c r="AK117" s="969">
        <v>976856</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393</v>
      </c>
      <c r="BR117" s="881"/>
      <c r="BS117" s="881"/>
      <c r="BT117" s="881"/>
      <c r="BU117" s="881"/>
      <c r="BV117" s="881" t="s">
        <v>393</v>
      </c>
      <c r="BW117" s="881"/>
      <c r="BX117" s="881"/>
      <c r="BY117" s="881"/>
      <c r="BZ117" s="881"/>
      <c r="CA117" s="881" t="s">
        <v>129</v>
      </c>
      <c r="CB117" s="881"/>
      <c r="CC117" s="881"/>
      <c r="CD117" s="881"/>
      <c r="CE117" s="881"/>
      <c r="CF117" s="939" t="s">
        <v>129</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393</v>
      </c>
      <c r="DR117" s="844"/>
      <c r="DS117" s="844"/>
      <c r="DT117" s="844"/>
      <c r="DU117" s="845"/>
      <c r="DV117" s="888" t="s">
        <v>129</v>
      </c>
      <c r="DW117" s="889"/>
      <c r="DX117" s="889"/>
      <c r="DY117" s="889"/>
      <c r="DZ117" s="890"/>
    </row>
    <row r="118" spans="1:130" s="233" customFormat="1" ht="26.25" customHeight="1">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305</v>
      </c>
      <c r="AL118" s="960"/>
      <c r="AM118" s="960"/>
      <c r="AN118" s="960"/>
      <c r="AO118" s="961"/>
      <c r="AP118" s="963" t="s">
        <v>435</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393</v>
      </c>
      <c r="BR118" s="909"/>
      <c r="BS118" s="909"/>
      <c r="BT118" s="909"/>
      <c r="BU118" s="909"/>
      <c r="BV118" s="909" t="s">
        <v>129</v>
      </c>
      <c r="BW118" s="909"/>
      <c r="BX118" s="909"/>
      <c r="BY118" s="909"/>
      <c r="BZ118" s="909"/>
      <c r="CA118" s="909" t="s">
        <v>129</v>
      </c>
      <c r="CB118" s="909"/>
      <c r="CC118" s="909"/>
      <c r="CD118" s="909"/>
      <c r="CE118" s="909"/>
      <c r="CF118" s="939" t="s">
        <v>393</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33" customFormat="1" ht="26.25" customHeight="1">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393</v>
      </c>
      <c r="AG119" s="953"/>
      <c r="AH119" s="953"/>
      <c r="AI119" s="953"/>
      <c r="AJ119" s="954"/>
      <c r="AK119" s="955" t="s">
        <v>129</v>
      </c>
      <c r="AL119" s="953"/>
      <c r="AM119" s="953"/>
      <c r="AN119" s="953"/>
      <c r="AO119" s="954"/>
      <c r="AP119" s="956" t="s">
        <v>129</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465</v>
      </c>
      <c r="BP119" s="942"/>
      <c r="BQ119" s="943">
        <v>10291549</v>
      </c>
      <c r="BR119" s="909"/>
      <c r="BS119" s="909"/>
      <c r="BT119" s="909"/>
      <c r="BU119" s="909"/>
      <c r="BV119" s="909">
        <v>9754006</v>
      </c>
      <c r="BW119" s="909"/>
      <c r="BX119" s="909"/>
      <c r="BY119" s="909"/>
      <c r="BZ119" s="909"/>
      <c r="CA119" s="909">
        <v>9105150</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393</v>
      </c>
      <c r="DH119" s="828"/>
      <c r="DI119" s="828"/>
      <c r="DJ119" s="828"/>
      <c r="DK119" s="829"/>
      <c r="DL119" s="830" t="s">
        <v>129</v>
      </c>
      <c r="DM119" s="828"/>
      <c r="DN119" s="828"/>
      <c r="DO119" s="828"/>
      <c r="DP119" s="829"/>
      <c r="DQ119" s="830" t="s">
        <v>393</v>
      </c>
      <c r="DR119" s="828"/>
      <c r="DS119" s="828"/>
      <c r="DT119" s="828"/>
      <c r="DU119" s="829"/>
      <c r="DV119" s="912" t="s">
        <v>393</v>
      </c>
      <c r="DW119" s="913"/>
      <c r="DX119" s="913"/>
      <c r="DY119" s="913"/>
      <c r="DZ119" s="914"/>
    </row>
    <row r="120" spans="1:130" s="233" customFormat="1" ht="26.25" customHeight="1">
      <c r="A120" s="884"/>
      <c r="B120" s="885"/>
      <c r="C120" s="879" t="s">
        <v>443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129</v>
      </c>
      <c r="AG120" s="844"/>
      <c r="AH120" s="844"/>
      <c r="AI120" s="844"/>
      <c r="AJ120" s="845"/>
      <c r="AK120" s="846" t="s">
        <v>129</v>
      </c>
      <c r="AL120" s="844"/>
      <c r="AM120" s="844"/>
      <c r="AN120" s="844"/>
      <c r="AO120" s="845"/>
      <c r="AP120" s="888" t="s">
        <v>393</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1084020</v>
      </c>
      <c r="BR120" s="906"/>
      <c r="BS120" s="906"/>
      <c r="BT120" s="906"/>
      <c r="BU120" s="906"/>
      <c r="BV120" s="906">
        <v>1348105</v>
      </c>
      <c r="BW120" s="906"/>
      <c r="BX120" s="906"/>
      <c r="BY120" s="906"/>
      <c r="BZ120" s="906"/>
      <c r="CA120" s="906">
        <v>1828711</v>
      </c>
      <c r="CB120" s="906"/>
      <c r="CC120" s="906"/>
      <c r="CD120" s="906"/>
      <c r="CE120" s="906"/>
      <c r="CF120" s="930">
        <v>59.3</v>
      </c>
      <c r="CG120" s="931"/>
      <c r="CH120" s="931"/>
      <c r="CI120" s="931"/>
      <c r="CJ120" s="931"/>
      <c r="CK120" s="932" t="s">
        <v>469</v>
      </c>
      <c r="CL120" s="916"/>
      <c r="CM120" s="916"/>
      <c r="CN120" s="916"/>
      <c r="CO120" s="917"/>
      <c r="CP120" s="936" t="s">
        <v>470</v>
      </c>
      <c r="CQ120" s="937"/>
      <c r="CR120" s="937"/>
      <c r="CS120" s="937"/>
      <c r="CT120" s="937"/>
      <c r="CU120" s="937"/>
      <c r="CV120" s="937"/>
      <c r="CW120" s="937"/>
      <c r="CX120" s="937"/>
      <c r="CY120" s="937"/>
      <c r="CZ120" s="937"/>
      <c r="DA120" s="937"/>
      <c r="DB120" s="937"/>
      <c r="DC120" s="937"/>
      <c r="DD120" s="937"/>
      <c r="DE120" s="937"/>
      <c r="DF120" s="938"/>
      <c r="DG120" s="925">
        <v>1985614</v>
      </c>
      <c r="DH120" s="906"/>
      <c r="DI120" s="906"/>
      <c r="DJ120" s="906"/>
      <c r="DK120" s="906"/>
      <c r="DL120" s="906">
        <v>1852927</v>
      </c>
      <c r="DM120" s="906"/>
      <c r="DN120" s="906"/>
      <c r="DO120" s="906"/>
      <c r="DP120" s="906"/>
      <c r="DQ120" s="906">
        <v>1680221</v>
      </c>
      <c r="DR120" s="906"/>
      <c r="DS120" s="906"/>
      <c r="DT120" s="906"/>
      <c r="DU120" s="906"/>
      <c r="DV120" s="907">
        <v>54.5</v>
      </c>
      <c r="DW120" s="907"/>
      <c r="DX120" s="907"/>
      <c r="DY120" s="907"/>
      <c r="DZ120" s="908"/>
    </row>
    <row r="121" spans="1:130" s="233" customFormat="1" ht="26.25" customHeight="1">
      <c r="A121" s="884"/>
      <c r="B121" s="885"/>
      <c r="C121" s="927" t="s">
        <v>471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393</v>
      </c>
      <c r="AB121" s="844"/>
      <c r="AC121" s="844"/>
      <c r="AD121" s="844"/>
      <c r="AE121" s="845"/>
      <c r="AF121" s="846" t="s">
        <v>129</v>
      </c>
      <c r="AG121" s="844"/>
      <c r="AH121" s="844"/>
      <c r="AI121" s="844"/>
      <c r="AJ121" s="845"/>
      <c r="AK121" s="846" t="s">
        <v>393</v>
      </c>
      <c r="AL121" s="844"/>
      <c r="AM121" s="844"/>
      <c r="AN121" s="844"/>
      <c r="AO121" s="845"/>
      <c r="AP121" s="888" t="s">
        <v>129</v>
      </c>
      <c r="AQ121" s="889"/>
      <c r="AR121" s="889"/>
      <c r="AS121" s="889"/>
      <c r="AT121" s="890"/>
      <c r="AU121" s="947"/>
      <c r="AV121" s="948"/>
      <c r="AW121" s="948"/>
      <c r="AX121" s="948"/>
      <c r="AY121" s="949"/>
      <c r="AZ121" s="879" t="s">
        <v>472</v>
      </c>
      <c r="BA121" s="816"/>
      <c r="BB121" s="816"/>
      <c r="BC121" s="816"/>
      <c r="BD121" s="816"/>
      <c r="BE121" s="816"/>
      <c r="BF121" s="816"/>
      <c r="BG121" s="816"/>
      <c r="BH121" s="816"/>
      <c r="BI121" s="816"/>
      <c r="BJ121" s="816"/>
      <c r="BK121" s="816"/>
      <c r="BL121" s="816"/>
      <c r="BM121" s="816"/>
      <c r="BN121" s="816"/>
      <c r="BO121" s="816"/>
      <c r="BP121" s="817"/>
      <c r="BQ121" s="880">
        <v>2304</v>
      </c>
      <c r="BR121" s="881"/>
      <c r="BS121" s="881"/>
      <c r="BT121" s="881"/>
      <c r="BU121" s="881"/>
      <c r="BV121" s="881" t="s">
        <v>129</v>
      </c>
      <c r="BW121" s="881"/>
      <c r="BX121" s="881"/>
      <c r="BY121" s="881"/>
      <c r="BZ121" s="881"/>
      <c r="CA121" s="881" t="s">
        <v>129</v>
      </c>
      <c r="CB121" s="881"/>
      <c r="CC121" s="881"/>
      <c r="CD121" s="881"/>
      <c r="CE121" s="881"/>
      <c r="CF121" s="939" t="s">
        <v>129</v>
      </c>
      <c r="CG121" s="940"/>
      <c r="CH121" s="940"/>
      <c r="CI121" s="940"/>
      <c r="CJ121" s="940"/>
      <c r="CK121" s="933"/>
      <c r="CL121" s="919"/>
      <c r="CM121" s="919"/>
      <c r="CN121" s="919"/>
      <c r="CO121" s="920"/>
      <c r="CP121" s="899" t="s">
        <v>473</v>
      </c>
      <c r="CQ121" s="900"/>
      <c r="CR121" s="900"/>
      <c r="CS121" s="900"/>
      <c r="CT121" s="900"/>
      <c r="CU121" s="900"/>
      <c r="CV121" s="900"/>
      <c r="CW121" s="900"/>
      <c r="CX121" s="900"/>
      <c r="CY121" s="900"/>
      <c r="CZ121" s="900"/>
      <c r="DA121" s="900"/>
      <c r="DB121" s="900"/>
      <c r="DC121" s="900"/>
      <c r="DD121" s="900"/>
      <c r="DE121" s="900"/>
      <c r="DF121" s="901"/>
      <c r="DG121" s="880">
        <v>152014</v>
      </c>
      <c r="DH121" s="881"/>
      <c r="DI121" s="881"/>
      <c r="DJ121" s="881"/>
      <c r="DK121" s="881"/>
      <c r="DL121" s="881">
        <v>144578</v>
      </c>
      <c r="DM121" s="881"/>
      <c r="DN121" s="881"/>
      <c r="DO121" s="881"/>
      <c r="DP121" s="881"/>
      <c r="DQ121" s="881">
        <v>136526</v>
      </c>
      <c r="DR121" s="881"/>
      <c r="DS121" s="881"/>
      <c r="DT121" s="881"/>
      <c r="DU121" s="881"/>
      <c r="DV121" s="858">
        <v>4.4000000000000004</v>
      </c>
      <c r="DW121" s="858"/>
      <c r="DX121" s="858"/>
      <c r="DY121" s="858"/>
      <c r="DZ121" s="859"/>
    </row>
    <row r="122" spans="1:130" s="233" customFormat="1" ht="26.25" customHeight="1">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129</v>
      </c>
      <c r="AG122" s="844"/>
      <c r="AH122" s="844"/>
      <c r="AI122" s="844"/>
      <c r="AJ122" s="845"/>
      <c r="AK122" s="846" t="s">
        <v>393</v>
      </c>
      <c r="AL122" s="844"/>
      <c r="AM122" s="844"/>
      <c r="AN122" s="844"/>
      <c r="AO122" s="845"/>
      <c r="AP122" s="888" t="s">
        <v>129</v>
      </c>
      <c r="AQ122" s="889"/>
      <c r="AR122" s="889"/>
      <c r="AS122" s="889"/>
      <c r="AT122" s="890"/>
      <c r="AU122" s="947"/>
      <c r="AV122" s="948"/>
      <c r="AW122" s="948"/>
      <c r="AX122" s="948"/>
      <c r="AY122" s="949"/>
      <c r="AZ122" s="902" t="s">
        <v>474</v>
      </c>
      <c r="BA122" s="903"/>
      <c r="BB122" s="903"/>
      <c r="BC122" s="903"/>
      <c r="BD122" s="903"/>
      <c r="BE122" s="903"/>
      <c r="BF122" s="903"/>
      <c r="BG122" s="903"/>
      <c r="BH122" s="903"/>
      <c r="BI122" s="903"/>
      <c r="BJ122" s="903"/>
      <c r="BK122" s="903"/>
      <c r="BL122" s="903"/>
      <c r="BM122" s="903"/>
      <c r="BN122" s="903"/>
      <c r="BO122" s="903"/>
      <c r="BP122" s="904"/>
      <c r="BQ122" s="943">
        <v>6315146</v>
      </c>
      <c r="BR122" s="909"/>
      <c r="BS122" s="909"/>
      <c r="BT122" s="909"/>
      <c r="BU122" s="909"/>
      <c r="BV122" s="909">
        <v>6032038</v>
      </c>
      <c r="BW122" s="909"/>
      <c r="BX122" s="909"/>
      <c r="BY122" s="909"/>
      <c r="BZ122" s="909"/>
      <c r="CA122" s="909">
        <v>5752913</v>
      </c>
      <c r="CB122" s="909"/>
      <c r="CC122" s="909"/>
      <c r="CD122" s="909"/>
      <c r="CE122" s="909"/>
      <c r="CF122" s="910">
        <v>186.4</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v>131446</v>
      </c>
      <c r="DH122" s="881"/>
      <c r="DI122" s="881"/>
      <c r="DJ122" s="881"/>
      <c r="DK122" s="881"/>
      <c r="DL122" s="881">
        <v>90639</v>
      </c>
      <c r="DM122" s="881"/>
      <c r="DN122" s="881"/>
      <c r="DO122" s="881"/>
      <c r="DP122" s="881"/>
      <c r="DQ122" s="881">
        <v>95865</v>
      </c>
      <c r="DR122" s="881"/>
      <c r="DS122" s="881"/>
      <c r="DT122" s="881"/>
      <c r="DU122" s="881"/>
      <c r="DV122" s="858">
        <v>3.1</v>
      </c>
      <c r="DW122" s="858"/>
      <c r="DX122" s="858"/>
      <c r="DY122" s="858"/>
      <c r="DZ122" s="859"/>
    </row>
    <row r="123" spans="1:130" s="233" customFormat="1" ht="26.25" customHeight="1">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393</v>
      </c>
      <c r="AG123" s="844"/>
      <c r="AH123" s="844"/>
      <c r="AI123" s="844"/>
      <c r="AJ123" s="845"/>
      <c r="AK123" s="846" t="s">
        <v>129</v>
      </c>
      <c r="AL123" s="844"/>
      <c r="AM123" s="844"/>
      <c r="AN123" s="844"/>
      <c r="AO123" s="845"/>
      <c r="AP123" s="888" t="s">
        <v>393</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475</v>
      </c>
      <c r="BP123" s="942"/>
      <c r="BQ123" s="896">
        <v>7401470</v>
      </c>
      <c r="BR123" s="897"/>
      <c r="BS123" s="897"/>
      <c r="BT123" s="897"/>
      <c r="BU123" s="897"/>
      <c r="BV123" s="897">
        <v>7380143</v>
      </c>
      <c r="BW123" s="897"/>
      <c r="BX123" s="897"/>
      <c r="BY123" s="897"/>
      <c r="BZ123" s="897"/>
      <c r="CA123" s="897">
        <v>7581624</v>
      </c>
      <c r="CB123" s="897"/>
      <c r="CC123" s="897"/>
      <c r="CD123" s="897"/>
      <c r="CE123" s="897"/>
      <c r="CF123" s="812"/>
      <c r="CG123" s="813"/>
      <c r="CH123" s="813"/>
      <c r="CI123" s="813"/>
      <c r="CJ123" s="898"/>
      <c r="CK123" s="933"/>
      <c r="CL123" s="919"/>
      <c r="CM123" s="919"/>
      <c r="CN123" s="919"/>
      <c r="CO123" s="920"/>
      <c r="CP123" s="899" t="s">
        <v>411</v>
      </c>
      <c r="CQ123" s="900"/>
      <c r="CR123" s="900"/>
      <c r="CS123" s="900"/>
      <c r="CT123" s="900"/>
      <c r="CU123" s="900"/>
      <c r="CV123" s="900"/>
      <c r="CW123" s="900"/>
      <c r="CX123" s="900"/>
      <c r="CY123" s="900"/>
      <c r="CZ123" s="900"/>
      <c r="DA123" s="900"/>
      <c r="DB123" s="900"/>
      <c r="DC123" s="900"/>
      <c r="DD123" s="900"/>
      <c r="DE123" s="900"/>
      <c r="DF123" s="901"/>
      <c r="DG123" s="843">
        <v>105068</v>
      </c>
      <c r="DH123" s="844"/>
      <c r="DI123" s="844"/>
      <c r="DJ123" s="844"/>
      <c r="DK123" s="845"/>
      <c r="DL123" s="846">
        <v>94454</v>
      </c>
      <c r="DM123" s="844"/>
      <c r="DN123" s="844"/>
      <c r="DO123" s="844"/>
      <c r="DP123" s="845"/>
      <c r="DQ123" s="846">
        <v>83624</v>
      </c>
      <c r="DR123" s="844"/>
      <c r="DS123" s="844"/>
      <c r="DT123" s="844"/>
      <c r="DU123" s="845"/>
      <c r="DV123" s="888">
        <v>2.7</v>
      </c>
      <c r="DW123" s="889"/>
      <c r="DX123" s="889"/>
      <c r="DY123" s="889"/>
      <c r="DZ123" s="890"/>
    </row>
    <row r="124" spans="1:130" s="233" customFormat="1" ht="26.25" customHeight="1" thickBot="1">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476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107.6</v>
      </c>
      <c r="BR124" s="895"/>
      <c r="BS124" s="895"/>
      <c r="BT124" s="895"/>
      <c r="BU124" s="895"/>
      <c r="BV124" s="895">
        <v>83.6</v>
      </c>
      <c r="BW124" s="895"/>
      <c r="BX124" s="895"/>
      <c r="BY124" s="895"/>
      <c r="BZ124" s="895"/>
      <c r="CA124" s="895">
        <v>49.3</v>
      </c>
      <c r="CB124" s="895"/>
      <c r="CC124" s="895"/>
      <c r="CD124" s="895"/>
      <c r="CE124" s="895"/>
      <c r="CF124" s="790"/>
      <c r="CG124" s="791"/>
      <c r="CH124" s="791"/>
      <c r="CI124" s="791"/>
      <c r="CJ124" s="926"/>
      <c r="CK124" s="934"/>
      <c r="CL124" s="934"/>
      <c r="CM124" s="934"/>
      <c r="CN124" s="934"/>
      <c r="CO124" s="935"/>
      <c r="CP124" s="899" t="s">
        <v>477</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33" customFormat="1" ht="26.25" customHeight="1">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33" customFormat="1" ht="26.25" customHeight="1" thickBot="1">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129</v>
      </c>
      <c r="DW126" s="858"/>
      <c r="DX126" s="858"/>
      <c r="DY126" s="858"/>
      <c r="DZ126" s="859"/>
    </row>
    <row r="127" spans="1:130" s="233" customFormat="1" ht="26.25" customHeight="1">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t="s">
        <v>129</v>
      </c>
      <c r="AG127" s="844"/>
      <c r="AH127" s="844"/>
      <c r="AI127" s="844"/>
      <c r="AJ127" s="845"/>
      <c r="AK127" s="846" t="s">
        <v>129</v>
      </c>
      <c r="AL127" s="844"/>
      <c r="AM127" s="844"/>
      <c r="AN127" s="844"/>
      <c r="AO127" s="845"/>
      <c r="AP127" s="888" t="s">
        <v>129</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33" customFormat="1" ht="26.25" customHeight="1" thickBot="1">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v>3711</v>
      </c>
      <c r="AB128" s="865"/>
      <c r="AC128" s="865"/>
      <c r="AD128" s="865"/>
      <c r="AE128" s="866"/>
      <c r="AF128" s="867" t="s">
        <v>129</v>
      </c>
      <c r="AG128" s="865"/>
      <c r="AH128" s="865"/>
      <c r="AI128" s="865"/>
      <c r="AJ128" s="866"/>
      <c r="AK128" s="867" t="s">
        <v>129</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129</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129</v>
      </c>
      <c r="DM128" s="855"/>
      <c r="DN128" s="855"/>
      <c r="DO128" s="855"/>
      <c r="DP128" s="855"/>
      <c r="DQ128" s="855" t="s">
        <v>129</v>
      </c>
      <c r="DR128" s="855"/>
      <c r="DS128" s="855"/>
      <c r="DT128" s="855"/>
      <c r="DU128" s="855"/>
      <c r="DV128" s="856" t="s">
        <v>129</v>
      </c>
      <c r="DW128" s="856"/>
      <c r="DX128" s="856"/>
      <c r="DY128" s="856"/>
      <c r="DZ128" s="857"/>
    </row>
    <row r="129" spans="1:131" s="233"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491</v>
      </c>
      <c r="X129" s="841"/>
      <c r="Y129" s="841"/>
      <c r="Z129" s="842"/>
      <c r="AA129" s="843">
        <v>3312522</v>
      </c>
      <c r="AB129" s="844"/>
      <c r="AC129" s="844"/>
      <c r="AD129" s="844"/>
      <c r="AE129" s="845"/>
      <c r="AF129" s="846">
        <v>3470980</v>
      </c>
      <c r="AG129" s="844"/>
      <c r="AH129" s="844"/>
      <c r="AI129" s="844"/>
      <c r="AJ129" s="845"/>
      <c r="AK129" s="846">
        <v>3705068</v>
      </c>
      <c r="AL129" s="844"/>
      <c r="AM129" s="844"/>
      <c r="AN129" s="844"/>
      <c r="AO129" s="845"/>
      <c r="AP129" s="847"/>
      <c r="AQ129" s="848"/>
      <c r="AR129" s="848"/>
      <c r="AS129" s="848"/>
      <c r="AT129" s="849"/>
      <c r="AU129" s="236"/>
      <c r="AV129" s="236"/>
      <c r="AW129" s="236"/>
      <c r="AX129" s="815" t="s">
        <v>492</v>
      </c>
      <c r="AY129" s="816"/>
      <c r="AZ129" s="816"/>
      <c r="BA129" s="816"/>
      <c r="BB129" s="816"/>
      <c r="BC129" s="816"/>
      <c r="BD129" s="816"/>
      <c r="BE129" s="817"/>
      <c r="BF129" s="834" t="s">
        <v>129</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494</v>
      </c>
      <c r="X130" s="841"/>
      <c r="Y130" s="841"/>
      <c r="Z130" s="842"/>
      <c r="AA130" s="843">
        <v>628214</v>
      </c>
      <c r="AB130" s="844"/>
      <c r="AC130" s="844"/>
      <c r="AD130" s="844"/>
      <c r="AE130" s="845"/>
      <c r="AF130" s="846">
        <v>633791</v>
      </c>
      <c r="AG130" s="844"/>
      <c r="AH130" s="844"/>
      <c r="AI130" s="844"/>
      <c r="AJ130" s="845"/>
      <c r="AK130" s="846">
        <v>619379</v>
      </c>
      <c r="AL130" s="844"/>
      <c r="AM130" s="844"/>
      <c r="AN130" s="844"/>
      <c r="AO130" s="845"/>
      <c r="AP130" s="847"/>
      <c r="AQ130" s="848"/>
      <c r="AR130" s="848"/>
      <c r="AS130" s="848"/>
      <c r="AT130" s="849"/>
      <c r="AU130" s="236"/>
      <c r="AV130" s="236"/>
      <c r="AW130" s="236"/>
      <c r="AX130" s="815" t="s">
        <v>495</v>
      </c>
      <c r="AY130" s="816"/>
      <c r="AZ130" s="816"/>
      <c r="BA130" s="816"/>
      <c r="BB130" s="816"/>
      <c r="BC130" s="816"/>
      <c r="BD130" s="816"/>
      <c r="BE130" s="817"/>
      <c r="BF130" s="818">
        <v>12.9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496</v>
      </c>
      <c r="X131" s="825"/>
      <c r="Y131" s="825"/>
      <c r="Z131" s="826"/>
      <c r="AA131" s="827">
        <v>2684308</v>
      </c>
      <c r="AB131" s="828"/>
      <c r="AC131" s="828"/>
      <c r="AD131" s="828"/>
      <c r="AE131" s="829"/>
      <c r="AF131" s="830">
        <v>2837189</v>
      </c>
      <c r="AG131" s="828"/>
      <c r="AH131" s="828"/>
      <c r="AI131" s="828"/>
      <c r="AJ131" s="829"/>
      <c r="AK131" s="830">
        <v>3085689</v>
      </c>
      <c r="AL131" s="828"/>
      <c r="AM131" s="828"/>
      <c r="AN131" s="828"/>
      <c r="AO131" s="829"/>
      <c r="AP131" s="831"/>
      <c r="AQ131" s="832"/>
      <c r="AR131" s="832"/>
      <c r="AS131" s="832"/>
      <c r="AT131" s="833"/>
      <c r="AU131" s="236"/>
      <c r="AV131" s="236"/>
      <c r="AW131" s="236"/>
      <c r="AX131" s="793" t="s">
        <v>497</v>
      </c>
      <c r="AY131" s="794"/>
      <c r="AZ131" s="794"/>
      <c r="BA131" s="794"/>
      <c r="BB131" s="794"/>
      <c r="BC131" s="794"/>
      <c r="BD131" s="794"/>
      <c r="BE131" s="795"/>
      <c r="BF131" s="796">
        <v>49.3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498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499</v>
      </c>
      <c r="W132" s="806"/>
      <c r="X132" s="806"/>
      <c r="Y132" s="806"/>
      <c r="Z132" s="807"/>
      <c r="AA132" s="808">
        <v>14.43254649</v>
      </c>
      <c r="AB132" s="809"/>
      <c r="AC132" s="809"/>
      <c r="AD132" s="809"/>
      <c r="AE132" s="810"/>
      <c r="AF132" s="811">
        <v>12.684421090000001</v>
      </c>
      <c r="AG132" s="809"/>
      <c r="AH132" s="809"/>
      <c r="AI132" s="809"/>
      <c r="AJ132" s="810"/>
      <c r="AK132" s="811">
        <v>11.58499771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500</v>
      </c>
      <c r="W133" s="785"/>
      <c r="X133" s="785"/>
      <c r="Y133" s="785"/>
      <c r="Z133" s="786"/>
      <c r="AA133" s="787">
        <v>13</v>
      </c>
      <c r="AB133" s="788"/>
      <c r="AC133" s="788"/>
      <c r="AD133" s="788"/>
      <c r="AE133" s="789"/>
      <c r="AF133" s="787">
        <v>13.4</v>
      </c>
      <c r="AG133" s="788"/>
      <c r="AH133" s="788"/>
      <c r="AI133" s="788"/>
      <c r="AJ133" s="789"/>
      <c r="AK133" s="787">
        <v>12.9</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F0LQ7Wrb33CSp/LzKHBE3pW/AoOlXzY8o/cu8KmsLNmaCN2DGDic4uWfF1JIxrg+oYar6Y1bsBnthait5AdmRg==" saltValue="lmb32iV/By8GjfNSxoOP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63" customWidth="1"/>
    <col min="121" max="121" width="0" style="262" hidden="1" customWidth="1"/>
    <col min="122" max="16384" width="9" style="262" hidden="1"/>
  </cols>
  <sheetData>
    <row r="1" spans="1:120" ht="13">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2"/>
    </row>
    <row r="17" spans="119:120" ht="13">
      <c r="DP17" s="262"/>
    </row>
    <row r="18" spans="119:120" ht="13"/>
    <row r="19" spans="119:120" ht="13"/>
    <row r="20" spans="119:120" ht="13">
      <c r="DO20" s="262"/>
      <c r="DP20" s="262"/>
    </row>
    <row r="21" spans="119:120" ht="13">
      <c r="DP21" s="262"/>
    </row>
    <row r="22" spans="119:120" ht="13"/>
    <row r="23" spans="119:120" ht="13">
      <c r="DO23" s="262"/>
      <c r="DP23" s="262"/>
    </row>
    <row r="24" spans="119:120" ht="13">
      <c r="DP24" s="262"/>
    </row>
    <row r="25" spans="119:120" ht="13">
      <c r="DP25" s="262"/>
    </row>
    <row r="26" spans="119:120" ht="13">
      <c r="DO26" s="262"/>
      <c r="DP26" s="262"/>
    </row>
    <row r="27" spans="119:120" ht="13"/>
    <row r="28" spans="119:120" ht="13">
      <c r="DO28" s="262"/>
      <c r="DP28" s="262"/>
    </row>
    <row r="29" spans="119:120" ht="13">
      <c r="DP29" s="262"/>
    </row>
    <row r="30" spans="119:120" ht="13"/>
    <row r="31" spans="119:120" ht="13">
      <c r="DO31" s="262"/>
      <c r="DP31" s="262"/>
    </row>
    <row r="32" spans="119:120" ht="13"/>
    <row r="33" spans="98:120" ht="13">
      <c r="DO33" s="262"/>
      <c r="DP33" s="262"/>
    </row>
    <row r="34" spans="98:120" ht="13">
      <c r="DM34" s="262"/>
    </row>
    <row r="35" spans="98:120" ht="13">
      <c r="CT35" s="262"/>
      <c r="CU35" s="262"/>
      <c r="CV35" s="262"/>
      <c r="CY35" s="262"/>
      <c r="CZ35" s="262"/>
      <c r="DA35" s="262"/>
      <c r="DD35" s="262"/>
      <c r="DE35" s="262"/>
      <c r="DF35" s="262"/>
      <c r="DI35" s="262"/>
      <c r="DJ35" s="262"/>
      <c r="DK35" s="262"/>
      <c r="DM35" s="262"/>
      <c r="DN35" s="262"/>
      <c r="DO35" s="262"/>
      <c r="DP35" s="262"/>
    </row>
    <row r="36" spans="98:120" ht="13"/>
    <row r="37" spans="98:120" ht="13">
      <c r="CW37" s="262"/>
      <c r="DB37" s="262"/>
      <c r="DG37" s="262"/>
      <c r="DL37" s="262"/>
      <c r="DP37" s="262"/>
    </row>
    <row r="38" spans="98:120" ht="13">
      <c r="CT38" s="262"/>
      <c r="CU38" s="262"/>
      <c r="CV38" s="262"/>
      <c r="CW38" s="262"/>
      <c r="CY38" s="262"/>
      <c r="CZ38" s="262"/>
      <c r="DA38" s="262"/>
      <c r="DB38" s="262"/>
      <c r="DD38" s="262"/>
      <c r="DE38" s="262"/>
      <c r="DF38" s="262"/>
      <c r="DG38" s="262"/>
      <c r="DI38" s="262"/>
      <c r="DJ38" s="262"/>
      <c r="DK38" s="262"/>
      <c r="DL38" s="262"/>
      <c r="DN38" s="262"/>
      <c r="DO38" s="262"/>
      <c r="DP38" s="26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2"/>
      <c r="DO49" s="262"/>
      <c r="DP49" s="26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2"/>
      <c r="CS63" s="262"/>
      <c r="CX63" s="262"/>
      <c r="DC63" s="262"/>
      <c r="DH63" s="262"/>
    </row>
    <row r="64" spans="22:120" ht="13">
      <c r="V64" s="262"/>
    </row>
    <row r="65" spans="15:120" ht="13">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c r="Q66" s="262"/>
      <c r="S66" s="262"/>
      <c r="U66" s="262"/>
      <c r="DM66" s="262"/>
    </row>
    <row r="67" spans="15:120" ht="13">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row r="69" spans="15:120" ht="13"/>
    <row r="70" spans="15:120" ht="13"/>
    <row r="71" spans="15:120" ht="13"/>
    <row r="72" spans="15:120" ht="13">
      <c r="DP72" s="262"/>
    </row>
    <row r="73" spans="15:120" ht="13">
      <c r="DP73" s="26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2"/>
      <c r="CX96" s="262"/>
      <c r="DC96" s="262"/>
      <c r="DH96" s="262"/>
    </row>
    <row r="97" spans="24:120" ht="13">
      <c r="CS97" s="262"/>
      <c r="CX97" s="262"/>
      <c r="DC97" s="262"/>
      <c r="DH97" s="262"/>
      <c r="DP97" s="263" t="s">
        <v>501</v>
      </c>
    </row>
    <row r="98" spans="24:120" ht="13" hidden="1">
      <c r="CS98" s="262"/>
      <c r="CX98" s="262"/>
      <c r="DC98" s="262"/>
      <c r="DH98" s="262"/>
    </row>
    <row r="99" spans="24:120" ht="13"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 hidden="1">
      <c r="CT103" s="262"/>
      <c r="CV103" s="262"/>
      <c r="CW103" s="262"/>
      <c r="CY103" s="262"/>
      <c r="DA103" s="262"/>
      <c r="DB103" s="262"/>
      <c r="DD103" s="262"/>
      <c r="DF103" s="262"/>
      <c r="DG103" s="262"/>
      <c r="DI103" s="262"/>
      <c r="DK103" s="262"/>
      <c r="DL103" s="262"/>
      <c r="DM103" s="262"/>
      <c r="DN103" s="262"/>
      <c r="DO103" s="262"/>
      <c r="DP103" s="262"/>
    </row>
    <row r="104" spans="24:120" ht="13"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3" customWidth="1"/>
    <col min="117" max="16384" width="9" style="262" hidden="1"/>
  </cols>
  <sheetData>
    <row r="1" spans="2:116" ht="13">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row r="3" spans="2:116" ht="13"/>
    <row r="4" spans="2:116" ht="13">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row r="20" spans="9:116" ht="13"/>
    <row r="21" spans="9:116" ht="13">
      <c r="DL21" s="262"/>
    </row>
    <row r="22" spans="9:116" ht="13">
      <c r="DI22" s="262"/>
      <c r="DJ22" s="262"/>
      <c r="DK22" s="262"/>
      <c r="DL22" s="262"/>
    </row>
    <row r="23" spans="9:116" ht="13">
      <c r="CY23" s="262"/>
      <c r="CZ23" s="262"/>
      <c r="DA23" s="262"/>
      <c r="DB23" s="262"/>
      <c r="DC23" s="262"/>
      <c r="DD23" s="262"/>
      <c r="DE23" s="262"/>
      <c r="DF23" s="262"/>
      <c r="DG23" s="262"/>
      <c r="DH23" s="262"/>
      <c r="DI23" s="262"/>
      <c r="DJ23" s="262"/>
      <c r="DK23" s="262"/>
      <c r="DL23" s="26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2"/>
      <c r="DA35" s="262"/>
      <c r="DB35" s="262"/>
      <c r="DC35" s="262"/>
      <c r="DD35" s="262"/>
      <c r="DE35" s="262"/>
      <c r="DF35" s="262"/>
      <c r="DG35" s="262"/>
      <c r="DH35" s="262"/>
      <c r="DI35" s="262"/>
      <c r="DJ35" s="262"/>
      <c r="DK35" s="262"/>
      <c r="DL35" s="262"/>
    </row>
    <row r="36" spans="15:116" ht="13"/>
    <row r="37" spans="15:116" ht="13">
      <c r="DL37" s="262"/>
    </row>
    <row r="38" spans="15:116" ht="13">
      <c r="DI38" s="262"/>
      <c r="DJ38" s="262"/>
      <c r="DK38" s="262"/>
      <c r="DL38" s="262"/>
    </row>
    <row r="39" spans="15:116" ht="13"/>
    <row r="40" spans="15:116" ht="13"/>
    <row r="41" spans="15:116" ht="13"/>
    <row r="42" spans="15:116" ht="13"/>
    <row r="43" spans="15:116" ht="13">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c r="DL44" s="262"/>
    </row>
    <row r="45" spans="15:116" ht="13"/>
    <row r="46" spans="15:116" ht="13">
      <c r="DA46" s="262"/>
      <c r="DB46" s="262"/>
      <c r="DC46" s="262"/>
      <c r="DD46" s="262"/>
      <c r="DE46" s="262"/>
      <c r="DF46" s="262"/>
      <c r="DG46" s="262"/>
      <c r="DH46" s="262"/>
      <c r="DI46" s="262"/>
      <c r="DJ46" s="262"/>
      <c r="DK46" s="262"/>
      <c r="DL46" s="262"/>
    </row>
    <row r="47" spans="15:116" ht="13"/>
    <row r="48" spans="15:116" ht="13"/>
    <row r="49" spans="104:116" ht="13"/>
    <row r="50" spans="104:116" ht="13">
      <c r="CZ50" s="262"/>
      <c r="DA50" s="262"/>
      <c r="DB50" s="262"/>
      <c r="DC50" s="262"/>
      <c r="DD50" s="262"/>
      <c r="DE50" s="262"/>
      <c r="DF50" s="262"/>
      <c r="DG50" s="262"/>
      <c r="DH50" s="262"/>
      <c r="DI50" s="262"/>
      <c r="DJ50" s="262"/>
      <c r="DK50" s="262"/>
      <c r="DL50" s="262"/>
    </row>
    <row r="51" spans="104:116" ht="13"/>
    <row r="52" spans="104:116" ht="13"/>
    <row r="53" spans="104:116" ht="13">
      <c r="DL53" s="26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2"/>
      <c r="DD67" s="262"/>
      <c r="DE67" s="262"/>
      <c r="DF67" s="262"/>
      <c r="DG67" s="262"/>
      <c r="DH67" s="262"/>
      <c r="DI67" s="262"/>
      <c r="DJ67" s="262"/>
      <c r="DK67" s="262"/>
      <c r="DL67" s="26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g2bCVbIKXR+/JG2W+1Y1b53yJIV/dTnFqUOALCS5zdonhFW0LMhaw+DhIHW5Gi0dhhMsodXmrvgK9NnIw1bn1w==" saltValue="yUaKVjkH06pRh8yr3a2N9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c r="AS1" s="265"/>
      <c r="AT1" s="265"/>
    </row>
    <row r="2" spans="1:46" ht="13">
      <c r="AS2" s="265"/>
      <c r="AT2" s="265"/>
    </row>
    <row r="3" spans="1:46" ht="13">
      <c r="AS3" s="265"/>
      <c r="AT3" s="265"/>
    </row>
    <row r="4" spans="1:46" ht="13">
      <c r="AS4" s="265"/>
      <c r="AT4" s="265"/>
    </row>
    <row r="5" spans="1:46" ht="16.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504</v>
      </c>
      <c r="AP7" s="275"/>
      <c r="AQ7" s="276" t="s">
        <v>505</v>
      </c>
      <c r="AR7" s="277"/>
    </row>
    <row r="8" spans="1:46" ht="13">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506</v>
      </c>
      <c r="AQ8" s="282" t="s">
        <v>507</v>
      </c>
      <c r="AR8" s="283" t="s">
        <v>508</v>
      </c>
    </row>
    <row r="9" spans="1:46" ht="13">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509</v>
      </c>
      <c r="AL9" s="1195"/>
      <c r="AM9" s="1195"/>
      <c r="AN9" s="1196"/>
      <c r="AO9" s="284">
        <v>857338</v>
      </c>
      <c r="AP9" s="284">
        <v>126863</v>
      </c>
      <c r="AQ9" s="285">
        <v>138005</v>
      </c>
      <c r="AR9" s="286">
        <v>-8.1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510</v>
      </c>
      <c r="AL10" s="1195"/>
      <c r="AM10" s="1195"/>
      <c r="AN10" s="1196"/>
      <c r="AO10" s="287">
        <v>130894</v>
      </c>
      <c r="AP10" s="287">
        <v>19369</v>
      </c>
      <c r="AQ10" s="288">
        <v>18944</v>
      </c>
      <c r="AR10" s="289">
        <v>2.2000000000000002</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511</v>
      </c>
      <c r="AL11" s="1195"/>
      <c r="AM11" s="1195"/>
      <c r="AN11" s="1196"/>
      <c r="AO11" s="287" t="s">
        <v>512</v>
      </c>
      <c r="AP11" s="287" t="s">
        <v>512</v>
      </c>
      <c r="AQ11" s="288">
        <v>1141</v>
      </c>
      <c r="AR11" s="289" t="s">
        <v>512</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513</v>
      </c>
      <c r="AL12" s="1195"/>
      <c r="AM12" s="1195"/>
      <c r="AN12" s="1196"/>
      <c r="AO12" s="287" t="s">
        <v>512</v>
      </c>
      <c r="AP12" s="287" t="s">
        <v>512</v>
      </c>
      <c r="AQ12" s="288" t="s">
        <v>512</v>
      </c>
      <c r="AR12" s="289" t="s">
        <v>512</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514</v>
      </c>
      <c r="AL13" s="1195"/>
      <c r="AM13" s="1195"/>
      <c r="AN13" s="1196"/>
      <c r="AO13" s="287">
        <v>34165</v>
      </c>
      <c r="AP13" s="287">
        <v>5055</v>
      </c>
      <c r="AQ13" s="288">
        <v>5446</v>
      </c>
      <c r="AR13" s="289">
        <v>-7.2</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515</v>
      </c>
      <c r="AL14" s="1195"/>
      <c r="AM14" s="1195"/>
      <c r="AN14" s="1196"/>
      <c r="AO14" s="287">
        <v>27400</v>
      </c>
      <c r="AP14" s="287">
        <v>4054</v>
      </c>
      <c r="AQ14" s="288">
        <v>2970</v>
      </c>
      <c r="AR14" s="289">
        <v>36.5</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516</v>
      </c>
      <c r="AL15" s="1198"/>
      <c r="AM15" s="1198"/>
      <c r="AN15" s="1199"/>
      <c r="AO15" s="287">
        <v>-73323</v>
      </c>
      <c r="AP15" s="287">
        <v>-10850</v>
      </c>
      <c r="AQ15" s="288">
        <v>-11906</v>
      </c>
      <c r="AR15" s="289">
        <v>-8.9</v>
      </c>
    </row>
    <row r="16" spans="1:46" ht="13">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976474</v>
      </c>
      <c r="AP16" s="287">
        <v>144492</v>
      </c>
      <c r="AQ16" s="288">
        <v>154600</v>
      </c>
      <c r="AR16" s="289">
        <v>-6.5</v>
      </c>
    </row>
    <row r="17" spans="1:46" ht="13">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ht="13">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ht="13">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521</v>
      </c>
      <c r="AL21" s="1201"/>
      <c r="AM21" s="1201"/>
      <c r="AN21" s="1202"/>
      <c r="AO21" s="300">
        <v>11.69</v>
      </c>
      <c r="AP21" s="301">
        <v>13.81</v>
      </c>
      <c r="AQ21" s="302">
        <v>-2.12</v>
      </c>
      <c r="AR21" s="270"/>
      <c r="AS21" s="303"/>
      <c r="AT21" s="299"/>
    </row>
    <row r="22" spans="1:46" s="304" customFormat="1" ht="13">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522</v>
      </c>
      <c r="AL22" s="1201"/>
      <c r="AM22" s="1201"/>
      <c r="AN22" s="1202"/>
      <c r="AO22" s="305">
        <v>97.9</v>
      </c>
      <c r="AP22" s="306">
        <v>95.5</v>
      </c>
      <c r="AQ22" s="307">
        <v>2.4</v>
      </c>
      <c r="AR22" s="291"/>
      <c r="AS22" s="303"/>
      <c r="AT22" s="299"/>
    </row>
    <row r="23" spans="1:46" s="304" customFormat="1" ht="13">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c r="A26" s="1193" t="s">
        <v>523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
      <c r="A27" s="312"/>
      <c r="AO27" s="265"/>
      <c r="AP27" s="265"/>
      <c r="AQ27" s="265"/>
      <c r="AR27" s="265"/>
      <c r="AS27" s="265"/>
      <c r="AT27" s="265"/>
    </row>
    <row r="28" spans="1:46" ht="16.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504</v>
      </c>
      <c r="AP30" s="275"/>
      <c r="AQ30" s="276" t="s">
        <v>505</v>
      </c>
      <c r="AR30" s="277"/>
    </row>
    <row r="31" spans="1:46" ht="13">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506</v>
      </c>
      <c r="AQ31" s="282" t="s">
        <v>507</v>
      </c>
      <c r="AR31" s="283" t="s">
        <v>508</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526</v>
      </c>
      <c r="AL32" s="1185"/>
      <c r="AM32" s="1185"/>
      <c r="AN32" s="1186"/>
      <c r="AO32" s="315">
        <v>729615</v>
      </c>
      <c r="AP32" s="315">
        <v>107963</v>
      </c>
      <c r="AQ32" s="316">
        <v>81359</v>
      </c>
      <c r="AR32" s="317">
        <v>32.700000000000003</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527</v>
      </c>
      <c r="AL33" s="1185"/>
      <c r="AM33" s="1185"/>
      <c r="AN33" s="1186"/>
      <c r="AO33" s="315" t="s">
        <v>512</v>
      </c>
      <c r="AP33" s="315" t="s">
        <v>512</v>
      </c>
      <c r="AQ33" s="316" t="s">
        <v>512</v>
      </c>
      <c r="AR33" s="317" t="s">
        <v>512</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528</v>
      </c>
      <c r="AL34" s="1185"/>
      <c r="AM34" s="1185"/>
      <c r="AN34" s="1186"/>
      <c r="AO34" s="315" t="s">
        <v>512</v>
      </c>
      <c r="AP34" s="315" t="s">
        <v>512</v>
      </c>
      <c r="AQ34" s="316" t="s">
        <v>512</v>
      </c>
      <c r="AR34" s="317" t="s">
        <v>512</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529</v>
      </c>
      <c r="AL35" s="1185"/>
      <c r="AM35" s="1185"/>
      <c r="AN35" s="1186"/>
      <c r="AO35" s="315">
        <v>247040</v>
      </c>
      <c r="AP35" s="315">
        <v>36555</v>
      </c>
      <c r="AQ35" s="316">
        <v>18647</v>
      </c>
      <c r="AR35" s="317">
        <v>96</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530</v>
      </c>
      <c r="AL36" s="1185"/>
      <c r="AM36" s="1185"/>
      <c r="AN36" s="1186"/>
      <c r="AO36" s="315" t="s">
        <v>512</v>
      </c>
      <c r="AP36" s="315" t="s">
        <v>512</v>
      </c>
      <c r="AQ36" s="316">
        <v>4480</v>
      </c>
      <c r="AR36" s="317" t="s">
        <v>512</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531</v>
      </c>
      <c r="AL37" s="1185"/>
      <c r="AM37" s="1185"/>
      <c r="AN37" s="1186"/>
      <c r="AO37" s="315" t="s">
        <v>512</v>
      </c>
      <c r="AP37" s="315" t="s">
        <v>512</v>
      </c>
      <c r="AQ37" s="316">
        <v>815</v>
      </c>
      <c r="AR37" s="317" t="s">
        <v>512</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532</v>
      </c>
      <c r="AL38" s="1188"/>
      <c r="AM38" s="1188"/>
      <c r="AN38" s="1189"/>
      <c r="AO38" s="318">
        <v>201</v>
      </c>
      <c r="AP38" s="318">
        <v>30</v>
      </c>
      <c r="AQ38" s="319">
        <v>14</v>
      </c>
      <c r="AR38" s="307">
        <v>114.3</v>
      </c>
      <c r="AS38" s="314"/>
    </row>
    <row r="39" spans="1:46" ht="13">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533</v>
      </c>
      <c r="AL39" s="1188"/>
      <c r="AM39" s="1188"/>
      <c r="AN39" s="1189"/>
      <c r="AO39" s="315" t="s">
        <v>512</v>
      </c>
      <c r="AP39" s="315" t="s">
        <v>512</v>
      </c>
      <c r="AQ39" s="316">
        <v>-4008</v>
      </c>
      <c r="AR39" s="317" t="s">
        <v>512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534</v>
      </c>
      <c r="AL40" s="1185"/>
      <c r="AM40" s="1185"/>
      <c r="AN40" s="1186"/>
      <c r="AO40" s="315">
        <v>-619379</v>
      </c>
      <c r="AP40" s="315">
        <v>-91651</v>
      </c>
      <c r="AQ40" s="316">
        <v>-68941</v>
      </c>
      <c r="AR40" s="317">
        <v>32.9</v>
      </c>
      <c r="AS40" s="314"/>
    </row>
    <row r="41" spans="1:46" ht="13">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357477</v>
      </c>
      <c r="AP41" s="315">
        <v>52897</v>
      </c>
      <c r="AQ41" s="316">
        <v>32367</v>
      </c>
      <c r="AR41" s="317">
        <v>63.4</v>
      </c>
      <c r="AS41" s="314"/>
    </row>
    <row r="42" spans="1:46" ht="13">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ht="13">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504</v>
      </c>
      <c r="AN49" s="1179" t="s">
        <v>538</v>
      </c>
      <c r="AO49" s="1180"/>
      <c r="AP49" s="1180"/>
      <c r="AQ49" s="1180"/>
      <c r="AR49" s="1181"/>
    </row>
    <row r="50" spans="1:44" ht="13">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539</v>
      </c>
      <c r="AO50" s="332" t="s">
        <v>540</v>
      </c>
      <c r="AP50" s="333" t="s">
        <v>541</v>
      </c>
      <c r="AQ50" s="334" t="s">
        <v>542</v>
      </c>
      <c r="AR50" s="335" t="s">
        <v>543</v>
      </c>
    </row>
    <row r="51" spans="1:44" ht="13">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541068</v>
      </c>
      <c r="AN51" s="337">
        <v>72999</v>
      </c>
      <c r="AO51" s="338">
        <v>-2.5</v>
      </c>
      <c r="AP51" s="339">
        <v>116162</v>
      </c>
      <c r="AQ51" s="340">
        <v>-3.1</v>
      </c>
      <c r="AR51" s="341">
        <v>0.6</v>
      </c>
    </row>
    <row r="52" spans="1:44" ht="13">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129258</v>
      </c>
      <c r="AN52" s="345">
        <v>17439</v>
      </c>
      <c r="AO52" s="346">
        <v>-62.9</v>
      </c>
      <c r="AP52" s="347">
        <v>61562</v>
      </c>
      <c r="AQ52" s="348">
        <v>-7.4</v>
      </c>
      <c r="AR52" s="349">
        <v>-55.5</v>
      </c>
    </row>
    <row r="53" spans="1:44" ht="13">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383935</v>
      </c>
      <c r="AN53" s="337">
        <v>52666</v>
      </c>
      <c r="AO53" s="338">
        <v>-27.9</v>
      </c>
      <c r="AP53" s="339">
        <v>121449</v>
      </c>
      <c r="AQ53" s="340">
        <v>4.5999999999999996</v>
      </c>
      <c r="AR53" s="341">
        <v>-32.5</v>
      </c>
    </row>
    <row r="54" spans="1:44" ht="13">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111841</v>
      </c>
      <c r="AN54" s="345">
        <v>15342</v>
      </c>
      <c r="AO54" s="346">
        <v>-12</v>
      </c>
      <c r="AP54" s="347">
        <v>62922</v>
      </c>
      <c r="AQ54" s="348">
        <v>2.2000000000000002</v>
      </c>
      <c r="AR54" s="349">
        <v>-14.2</v>
      </c>
    </row>
    <row r="55" spans="1:44" ht="13">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274843</v>
      </c>
      <c r="AN55" s="337">
        <v>38553</v>
      </c>
      <c r="AO55" s="338">
        <v>-26.8</v>
      </c>
      <c r="AP55" s="339">
        <v>145139</v>
      </c>
      <c r="AQ55" s="340">
        <v>19.5</v>
      </c>
      <c r="AR55" s="341">
        <v>-46.3</v>
      </c>
    </row>
    <row r="56" spans="1:44" ht="13">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37764</v>
      </c>
      <c r="AN56" s="345">
        <v>5297</v>
      </c>
      <c r="AO56" s="346">
        <v>-65.5</v>
      </c>
      <c r="AP56" s="347">
        <v>83762</v>
      </c>
      <c r="AQ56" s="348">
        <v>33.1</v>
      </c>
      <c r="AR56" s="349">
        <v>-98.6</v>
      </c>
    </row>
    <row r="57" spans="1:44" ht="13">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408144</v>
      </c>
      <c r="AN57" s="337">
        <v>58549</v>
      </c>
      <c r="AO57" s="338">
        <v>51.9</v>
      </c>
      <c r="AP57" s="339">
        <v>125391</v>
      </c>
      <c r="AQ57" s="340">
        <v>-13.6</v>
      </c>
      <c r="AR57" s="341">
        <v>65.5</v>
      </c>
    </row>
    <row r="58" spans="1:44" ht="13">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217038</v>
      </c>
      <c r="AN58" s="345">
        <v>31134</v>
      </c>
      <c r="AO58" s="346">
        <v>487.8</v>
      </c>
      <c r="AP58" s="347">
        <v>68516</v>
      </c>
      <c r="AQ58" s="348">
        <v>-18.2</v>
      </c>
      <c r="AR58" s="349">
        <v>506</v>
      </c>
    </row>
    <row r="59" spans="1:44" ht="13">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280969</v>
      </c>
      <c r="AN59" s="337">
        <v>41576</v>
      </c>
      <c r="AO59" s="338">
        <v>-29</v>
      </c>
      <c r="AP59" s="339">
        <v>138402</v>
      </c>
      <c r="AQ59" s="340">
        <v>10.4</v>
      </c>
      <c r="AR59" s="341">
        <v>-39.4</v>
      </c>
    </row>
    <row r="60" spans="1:44" ht="13">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62167</v>
      </c>
      <c r="AN60" s="345">
        <v>9199</v>
      </c>
      <c r="AO60" s="346">
        <v>-70.5</v>
      </c>
      <c r="AP60" s="347">
        <v>70652</v>
      </c>
      <c r="AQ60" s="348">
        <v>3.1</v>
      </c>
      <c r="AR60" s="349">
        <v>-73.599999999999994</v>
      </c>
    </row>
    <row r="61" spans="1:44" ht="13">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377792</v>
      </c>
      <c r="AN61" s="352">
        <v>52869</v>
      </c>
      <c r="AO61" s="353">
        <v>-6.9</v>
      </c>
      <c r="AP61" s="354">
        <v>129309</v>
      </c>
      <c r="AQ61" s="355">
        <v>3.6</v>
      </c>
      <c r="AR61" s="341">
        <v>-10.5</v>
      </c>
    </row>
    <row r="62" spans="1:44" ht="13">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111614</v>
      </c>
      <c r="AN62" s="345">
        <v>15682</v>
      </c>
      <c r="AO62" s="346">
        <v>55.4</v>
      </c>
      <c r="AP62" s="347">
        <v>69483</v>
      </c>
      <c r="AQ62" s="348">
        <v>2.6</v>
      </c>
      <c r="AR62" s="349">
        <v>52.8</v>
      </c>
    </row>
    <row r="63" spans="1:44" ht="13">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 hidden="1">
      <c r="AK70" s="265"/>
      <c r="AL70" s="265"/>
      <c r="AM70" s="265"/>
      <c r="AN70" s="265"/>
      <c r="AO70" s="265"/>
      <c r="AP70" s="265"/>
      <c r="AQ70" s="265"/>
      <c r="AR70" s="265"/>
    </row>
    <row r="71" spans="1:46" ht="13" hidden="1">
      <c r="AK71" s="265"/>
      <c r="AL71" s="265"/>
      <c r="AM71" s="265"/>
      <c r="AN71" s="265"/>
      <c r="AO71" s="265"/>
      <c r="AP71" s="265"/>
      <c r="AQ71" s="265"/>
      <c r="AR71" s="265"/>
    </row>
    <row r="72" spans="1:46" ht="13" hidden="1">
      <c r="AK72" s="265"/>
      <c r="AL72" s="265"/>
      <c r="AM72" s="265"/>
      <c r="AN72" s="265"/>
      <c r="AO72" s="265"/>
      <c r="AP72" s="265"/>
      <c r="AQ72" s="265"/>
      <c r="AR72" s="265"/>
    </row>
    <row r="73" spans="1:46" ht="13" hidden="1">
      <c r="AK73" s="265"/>
      <c r="AL73" s="265"/>
      <c r="AM73" s="265"/>
      <c r="AN73" s="265"/>
      <c r="AO73" s="265"/>
      <c r="AP73" s="265"/>
      <c r="AQ73" s="265"/>
      <c r="AR73" s="265"/>
    </row>
  </sheetData>
  <sheetProtection algorithmName="SHA-512" hashValue="qYuOubZQQtDEUwxW1dSMF2hfsXeNE2rdoVxlQqrVf4sRxsY+HqZzm56SzBAO0veRjNwrK2hg0t9y+ceLXC67cw==" saltValue="0TrHc3ZKHpbVhBRpCxHO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c r="B2" s="262"/>
      <c r="DG2" s="262"/>
    </row>
    <row r="3" spans="2:125" ht="13">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row r="5" spans="2:125" ht="13"/>
    <row r="6" spans="2:125" ht="13"/>
    <row r="7" spans="2:125" ht="13"/>
    <row r="8" spans="2:125" ht="13"/>
    <row r="9" spans="2:125" ht="13">
      <c r="DU9" s="262"/>
    </row>
    <row r="10" spans="2:125" ht="13"/>
    <row r="11" spans="2:125" ht="13"/>
    <row r="12" spans="2:125" ht="13"/>
    <row r="13" spans="2:125" ht="13"/>
    <row r="14" spans="2:125" ht="13"/>
    <row r="15" spans="2:125" ht="13"/>
    <row r="16" spans="2:125" ht="13"/>
    <row r="17" spans="125:125" ht="13">
      <c r="DU17" s="262"/>
    </row>
    <row r="18" spans="125:125" ht="13"/>
    <row r="19" spans="125:125" ht="13"/>
    <row r="20" spans="125:125" ht="13">
      <c r="DU20" s="262"/>
    </row>
    <row r="21" spans="125:125" ht="13">
      <c r="DU21" s="262"/>
    </row>
    <row r="22" spans="125:125" ht="13"/>
    <row r="23" spans="125:125" ht="13"/>
    <row r="24" spans="125:125" ht="13"/>
    <row r="25" spans="125:125" ht="13"/>
    <row r="26" spans="125:125" ht="13"/>
    <row r="27" spans="125:125" ht="13"/>
    <row r="28" spans="125:125" ht="13">
      <c r="DU28" s="262"/>
    </row>
    <row r="29" spans="125:125" ht="13"/>
    <row r="30" spans="125:125" ht="13"/>
    <row r="31" spans="125:125" ht="13"/>
    <row r="32" spans="125:125" ht="13"/>
    <row r="33" spans="2:125" ht="13">
      <c r="B33" s="262"/>
      <c r="G33" s="262"/>
      <c r="I33" s="262"/>
    </row>
    <row r="34" spans="2:125" ht="13">
      <c r="C34" s="262"/>
      <c r="P34" s="262"/>
      <c r="DE34" s="262"/>
      <c r="DH34" s="262"/>
    </row>
    <row r="35" spans="2:125" ht="13">
      <c r="D35" s="262"/>
      <c r="E35" s="262"/>
      <c r="DG35" s="262"/>
      <c r="DJ35" s="262"/>
      <c r="DP35" s="262"/>
      <c r="DQ35" s="262"/>
      <c r="DR35" s="262"/>
      <c r="DS35" s="262"/>
      <c r="DT35" s="262"/>
      <c r="DU35" s="262"/>
    </row>
    <row r="36" spans="2:125" ht="13">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c r="DU37" s="262"/>
    </row>
    <row r="38" spans="2:125" ht="13">
      <c r="DT38" s="262"/>
      <c r="DU38" s="262"/>
    </row>
    <row r="39" spans="2:125" ht="13"/>
    <row r="40" spans="2:125" ht="13">
      <c r="DH40" s="262"/>
    </row>
    <row r="41" spans="2:125" ht="13">
      <c r="DE41" s="262"/>
    </row>
    <row r="42" spans="2:125" ht="13">
      <c r="DG42" s="262"/>
      <c r="DJ42" s="262"/>
    </row>
    <row r="43" spans="2:125" ht="13">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c r="DU44" s="262"/>
    </row>
    <row r="45" spans="2:125" ht="13"/>
    <row r="46" spans="2:125" ht="13"/>
    <row r="47" spans="2:125" ht="13"/>
    <row r="48" spans="2:125" ht="13">
      <c r="DT48" s="262"/>
      <c r="DU48" s="262"/>
    </row>
    <row r="49" spans="120:125" ht="13">
      <c r="DU49" s="262"/>
    </row>
    <row r="50" spans="120:125" ht="13">
      <c r="DU50" s="262"/>
    </row>
    <row r="51" spans="120:125" ht="13">
      <c r="DP51" s="262"/>
      <c r="DQ51" s="262"/>
      <c r="DR51" s="262"/>
      <c r="DS51" s="262"/>
      <c r="DT51" s="262"/>
      <c r="DU51" s="262"/>
    </row>
    <row r="52" spans="120:125" ht="13"/>
    <row r="53" spans="120:125" ht="13"/>
    <row r="54" spans="120:125" ht="13">
      <c r="DU54" s="262"/>
    </row>
    <row r="55" spans="120:125" ht="13"/>
    <row r="56" spans="120:125" ht="13"/>
    <row r="57" spans="120:125" ht="13"/>
    <row r="58" spans="120:125" ht="13">
      <c r="DU58" s="262"/>
    </row>
    <row r="59" spans="120:125" ht="13"/>
    <row r="60" spans="120:125" ht="13"/>
    <row r="61" spans="120:125" ht="13"/>
    <row r="62" spans="120:125" ht="13"/>
    <row r="63" spans="120:125" ht="13">
      <c r="DU63" s="262"/>
    </row>
    <row r="64" spans="120:125" ht="13">
      <c r="DT64" s="262"/>
      <c r="DU64" s="262"/>
    </row>
    <row r="65" spans="123:125" ht="13"/>
    <row r="66" spans="123:125" ht="13"/>
    <row r="67" spans="123:125" ht="13"/>
    <row r="68" spans="123:125" ht="13"/>
    <row r="69" spans="123:125" ht="13">
      <c r="DS69" s="262"/>
      <c r="DT69" s="262"/>
      <c r="DU69" s="26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2"/>
    </row>
    <row r="83" spans="116:125" ht="13">
      <c r="DM83" s="262"/>
      <c r="DN83" s="262"/>
      <c r="DO83" s="262"/>
      <c r="DP83" s="262"/>
      <c r="DQ83" s="262"/>
      <c r="DR83" s="262"/>
      <c r="DS83" s="262"/>
      <c r="DT83" s="262"/>
      <c r="DU83" s="262"/>
    </row>
    <row r="84" spans="116:125" ht="13"/>
    <row r="85" spans="116:125" ht="13"/>
    <row r="86" spans="116:125" ht="13"/>
    <row r="87" spans="116:125" ht="13"/>
    <row r="88" spans="116:125" ht="13">
      <c r="DU88" s="262"/>
    </row>
    <row r="89" spans="116:125" ht="13"/>
    <row r="90" spans="116:125" ht="13"/>
    <row r="91" spans="116:125" ht="13"/>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552</v>
      </c>
    </row>
    <row r="120" spans="125:125" ht="13.5" hidden="1" customHeight="1"/>
    <row r="121" spans="125:125" ht="13.5" hidden="1" customHeight="1">
      <c r="DU121" s="262"/>
    </row>
  </sheetData>
  <sheetProtection algorithmName="SHA-512" hashValue="/7TjknGzmEJCU1fiNjL435VFzAjBz+ZkZht4m3xjwxJmCyE1Qn7WZMEUk7KmKbRRsRc6KXJ8clQGICLkUjHfGQ==" saltValue="V8KJeeAjAwh9wv1QoAXz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c r="B2" s="262"/>
      <c r="T2" s="262"/>
    </row>
    <row r="3" spans="1:125"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2"/>
      <c r="G33" s="262"/>
      <c r="I33" s="262"/>
    </row>
    <row r="34" spans="2:125" ht="13">
      <c r="C34" s="262"/>
      <c r="P34" s="262"/>
      <c r="R34" s="262"/>
      <c r="U34" s="262"/>
    </row>
    <row r="35" spans="2:125" ht="13">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c r="F36" s="262"/>
      <c r="H36" s="262"/>
      <c r="J36" s="262"/>
      <c r="K36" s="262"/>
      <c r="L36" s="262"/>
      <c r="M36" s="262"/>
      <c r="N36" s="262"/>
      <c r="O36" s="262"/>
      <c r="Q36" s="262"/>
      <c r="S36" s="262"/>
      <c r="V36" s="262"/>
    </row>
    <row r="37" spans="2:125" ht="13"/>
    <row r="38" spans="2:125" ht="13"/>
    <row r="39" spans="2:125" ht="13"/>
    <row r="40" spans="2:125" ht="13">
      <c r="U40" s="262"/>
    </row>
    <row r="41" spans="2:125" ht="13">
      <c r="R41" s="262"/>
    </row>
    <row r="42" spans="2:125" ht="13">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c r="Q43" s="262"/>
      <c r="S43" s="262"/>
      <c r="V43" s="26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553</v>
      </c>
    </row>
  </sheetData>
  <sheetProtection algorithmName="SHA-512" hashValue="hR3Hmv7yAxD/Y0pryk5WyCt7X6DnCmSTK2IRtoJ/ikY/zXIm7Le++LXHn8cXGdexaLlVV99Rtuk5MLd+bPkpnA==" saltValue="fzHBq9uT97JBRRn6gdu1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03" t="s">
        <v>3</v>
      </c>
      <c r="D47" s="1203"/>
      <c r="E47" s="1204"/>
      <c r="F47" s="11">
        <v>19.64</v>
      </c>
      <c r="G47" s="12">
        <v>17.54</v>
      </c>
      <c r="H47" s="12">
        <v>20.38</v>
      </c>
      <c r="I47" s="12">
        <v>25.04</v>
      </c>
      <c r="J47" s="13">
        <v>31.69</v>
      </c>
    </row>
    <row r="48" spans="2:10" ht="57.75" customHeight="1">
      <c r="B48" s="14"/>
      <c r="C48" s="1205" t="s">
        <v>4</v>
      </c>
      <c r="D48" s="1205"/>
      <c r="E48" s="1206"/>
      <c r="F48" s="15">
        <v>3.18</v>
      </c>
      <c r="G48" s="16">
        <v>2.9</v>
      </c>
      <c r="H48" s="16">
        <v>3.31</v>
      </c>
      <c r="I48" s="16">
        <v>3.48</v>
      </c>
      <c r="J48" s="17">
        <v>4.1500000000000004</v>
      </c>
    </row>
    <row r="49" spans="2:10" ht="57.75" customHeight="1" thickBot="1">
      <c r="B49" s="18"/>
      <c r="C49" s="1207" t="s">
        <v>5</v>
      </c>
      <c r="D49" s="1207"/>
      <c r="E49" s="1208"/>
      <c r="F49" s="19" t="s">
        <v>559</v>
      </c>
      <c r="G49" s="20" t="s">
        <v>560</v>
      </c>
      <c r="H49" s="20">
        <v>3.16</v>
      </c>
      <c r="I49" s="20">
        <v>5.91</v>
      </c>
      <c r="J49" s="21">
        <v>9.11</v>
      </c>
    </row>
    <row r="50" spans="2:10" ht="13"/>
  </sheetData>
  <sheetProtection algorithmName="SHA-512" hashValue="86Wh0KUHyys6bNLNmgk9fzyl969k5lBCA21Qifj5tE7SVO7IgS7QoekqC+fydC5z8ovVmpeeQn/K2oNsJkkarA==" saltValue="31GavV8PhZsUI/7Pbazv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2023-02-20T07:37:05Z</dcterms:created>
  <dcterms:modified xsi:type="dcterms:W3CDTF">2023-10-04T02:30:14Z</dcterms:modified>
  <cp:category/>
</cp:coreProperties>
</file>