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8.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5.xml" ContentType="application/vnd.openxmlformats-officedocument.spreadsheetml.comment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comments16.xml" ContentType="application/vnd.openxmlformats-officedocument.spreadsheetml.comment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comments17.xml" ContentType="application/vnd.openxmlformats-officedocument.spreadsheetml.comments+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40.164\share3\R5（2023）\01　高齢者支援課\☆　新型コロナ\☆介護サービス事業所等のサービス提供体制確保事業\03 県交付要項等\04_R5.10以降交付要項\"/>
    </mc:Choice>
  </mc:AlternateContent>
  <workbookProtection workbookAlgorithmName="SHA-512" workbookHashValue="PAYXjNDQE7AVREXR7lRZ7wCiryjLHtaLr6UD4pSmtVwHyTqtPieSC2WXRLcsjqfBQeaQiIsVMvPDECZS8qRjCw==" workbookSaltValue="BKf6gAB9/25c6B+7J1rzBQ==" workbookSpinCount="100000" lockStructure="1"/>
  <bookViews>
    <workbookView xWindow="0" yWindow="0" windowWidth="14380" windowHeight="4210" tabRatio="822"/>
  </bookViews>
  <sheets>
    <sheet name="（第１号様式）交付申請書兼請求書" sheetId="26" r:id="rId1"/>
    <sheet name="（別表１）総括表" sheetId="20" r:id="rId2"/>
    <sheet name="（別表２）申請額一覧 " sheetId="24" r:id="rId3"/>
    <sheet name="個票１" sheetId="19" r:id="rId4"/>
    <sheet name="個票２" sheetId="42" r:id="rId5"/>
    <sheet name="個票３" sheetId="43" r:id="rId6"/>
    <sheet name="個票４" sheetId="44" r:id="rId7"/>
    <sheet name="個票５" sheetId="45" r:id="rId8"/>
    <sheet name="個票６" sheetId="46" r:id="rId9"/>
    <sheet name="個票７" sheetId="47" r:id="rId10"/>
    <sheet name="個票８" sheetId="48" r:id="rId11"/>
    <sheet name="個票９" sheetId="49" r:id="rId12"/>
    <sheet name="個票１０" sheetId="50" r:id="rId13"/>
    <sheet name="個票１１" sheetId="51" r:id="rId14"/>
    <sheet name="個票１２" sheetId="52" r:id="rId15"/>
    <sheet name="個票１３" sheetId="53" r:id="rId16"/>
    <sheet name="個票１４" sheetId="54" r:id="rId17"/>
    <sheet name="個票１５" sheetId="55" r:id="rId18"/>
    <sheet name="集計用" sheetId="41" r:id="rId19"/>
  </sheets>
  <definedNames>
    <definedName name="_xlnm.Print_Area" localSheetId="0">'（第１号様式）交付申請書兼請求書'!$A$1:$AV$40</definedName>
    <definedName name="_xlnm.Print_Area" localSheetId="1">'（別表１）総括表'!$A$1:$AM$63</definedName>
    <definedName name="_xlnm.Print_Area" localSheetId="2">'（別表２）申請額一覧 '!$A$1:$N$22</definedName>
    <definedName name="_xlnm.Print_Area" localSheetId="3">個票１!$A$1:$AM$104</definedName>
    <definedName name="_xlnm.Print_Area" localSheetId="12">個票１０!$A$1:$AM$104</definedName>
    <definedName name="_xlnm.Print_Area" localSheetId="13">個票１１!$A$1:$AM$104</definedName>
    <definedName name="_xlnm.Print_Area" localSheetId="14">個票１２!$A$1:$AM$104</definedName>
    <definedName name="_xlnm.Print_Area" localSheetId="15">個票１３!$A$1:$AM$104</definedName>
    <definedName name="_xlnm.Print_Area" localSheetId="16">個票１４!$A$1:$AM$104</definedName>
    <definedName name="_xlnm.Print_Area" localSheetId="17">個票１５!$A$1:$AM$104</definedName>
    <definedName name="_xlnm.Print_Area" localSheetId="4">個票２!$A$1:$AM$104</definedName>
    <definedName name="_xlnm.Print_Area" localSheetId="5">個票３!$A$1:$AM$104</definedName>
    <definedName name="_xlnm.Print_Area" localSheetId="6">個票４!$A$1:$AM$104</definedName>
    <definedName name="_xlnm.Print_Area" localSheetId="7">個票５!$A$1:$AM$104</definedName>
    <definedName name="_xlnm.Print_Area" localSheetId="8">個票６!$A$1:$AM$104</definedName>
    <definedName name="_xlnm.Print_Area" localSheetId="9">個票７!$A$1:$AM$104</definedName>
    <definedName name="_xlnm.Print_Area" localSheetId="10">個票８!$A$1:$AM$104</definedName>
    <definedName name="_xlnm.Print_Area" localSheetId="11">個票９!$A$1:$AM$104</definedName>
  </definedNames>
  <calcPr calcId="162913"/>
</workbook>
</file>

<file path=xl/calcChain.xml><?xml version="1.0" encoding="utf-8"?>
<calcChain xmlns="http://schemas.openxmlformats.org/spreadsheetml/2006/main">
  <c r="K3" i="41" l="1"/>
  <c r="S27" i="41" l="1"/>
  <c r="S25" i="41"/>
  <c r="S23" i="41"/>
  <c r="S21" i="41"/>
  <c r="S19" i="41"/>
  <c r="S17" i="41"/>
  <c r="S15" i="41"/>
  <c r="S13" i="41"/>
  <c r="S11" i="41"/>
  <c r="S9" i="41"/>
  <c r="S29" i="41"/>
  <c r="S30" i="41" s="1"/>
  <c r="S31" i="41"/>
  <c r="S32" i="41" s="1"/>
  <c r="R8" i="41" l="1"/>
  <c r="S7" i="41"/>
  <c r="S5" i="41"/>
  <c r="S3" i="41"/>
  <c r="AD31" i="41" l="1"/>
  <c r="AD29" i="41"/>
  <c r="AD27" i="41"/>
  <c r="AD25" i="41"/>
  <c r="AD23" i="41"/>
  <c r="AD21" i="41"/>
  <c r="AD19" i="41"/>
  <c r="AD17" i="41"/>
  <c r="AD15" i="41"/>
  <c r="AD13" i="41"/>
  <c r="AD11" i="41"/>
  <c r="AD9" i="41"/>
  <c r="AD7" i="41"/>
  <c r="AD5" i="41"/>
  <c r="AC31" i="41"/>
  <c r="AC29" i="41"/>
  <c r="AC27" i="41"/>
  <c r="AC25" i="41"/>
  <c r="AC23" i="41"/>
  <c r="AC21" i="41"/>
  <c r="AC19" i="41"/>
  <c r="AC17" i="41"/>
  <c r="AC15" i="41"/>
  <c r="AC13" i="41"/>
  <c r="AC11" i="41"/>
  <c r="AC9" i="41"/>
  <c r="AC7" i="41"/>
  <c r="AC5" i="41"/>
  <c r="AA32" i="41"/>
  <c r="AA31" i="41"/>
  <c r="AA30" i="41"/>
  <c r="AA29" i="41"/>
  <c r="AA28" i="41"/>
  <c r="AA27" i="41"/>
  <c r="AA26" i="41"/>
  <c r="AA25" i="41"/>
  <c r="AA24" i="41"/>
  <c r="AA23" i="41"/>
  <c r="AA22" i="41"/>
  <c r="AA21" i="41"/>
  <c r="AA20" i="41"/>
  <c r="AA19" i="41"/>
  <c r="AA18" i="41"/>
  <c r="AA17" i="41"/>
  <c r="AA16" i="41"/>
  <c r="AA15" i="41"/>
  <c r="AA14" i="41"/>
  <c r="AA13" i="41"/>
  <c r="AA12" i="41"/>
  <c r="AA11" i="41"/>
  <c r="AA10" i="41"/>
  <c r="AA9" i="41"/>
  <c r="AA8" i="41"/>
  <c r="AA7" i="41"/>
  <c r="AA6" i="41"/>
  <c r="AA5" i="41"/>
  <c r="AA3" i="41"/>
  <c r="AC3" i="41"/>
  <c r="AA4" i="41"/>
  <c r="V32" i="41"/>
  <c r="AD3" i="41"/>
  <c r="V31" i="41"/>
  <c r="V30" i="41"/>
  <c r="V29" i="41"/>
  <c r="V28" i="41"/>
  <c r="V27" i="41"/>
  <c r="V26" i="41"/>
  <c r="V25" i="41"/>
  <c r="V24" i="41"/>
  <c r="V23" i="41"/>
  <c r="V22" i="41"/>
  <c r="V21" i="41"/>
  <c r="V20" i="41"/>
  <c r="V19" i="41"/>
  <c r="V18" i="41"/>
  <c r="V17" i="41"/>
  <c r="V16" i="41"/>
  <c r="V15" i="41"/>
  <c r="V14" i="41"/>
  <c r="V13" i="41"/>
  <c r="V12" i="41"/>
  <c r="V11" i="41"/>
  <c r="V10" i="41"/>
  <c r="V9" i="41"/>
  <c r="V8" i="41"/>
  <c r="V7" i="41"/>
  <c r="V6" i="41"/>
  <c r="V5" i="41"/>
  <c r="U31" i="41"/>
  <c r="U29" i="41"/>
  <c r="U27" i="41"/>
  <c r="U28" i="41" s="1"/>
  <c r="U25" i="41"/>
  <c r="U26" i="41" s="1"/>
  <c r="U23" i="41"/>
  <c r="U21" i="41"/>
  <c r="U22" i="41" s="1"/>
  <c r="U19" i="41"/>
  <c r="U20" i="41"/>
  <c r="U17" i="41"/>
  <c r="U18" i="41" s="1"/>
  <c r="U15" i="41"/>
  <c r="U13" i="41"/>
  <c r="U11" i="41"/>
  <c r="U12" i="41" s="1"/>
  <c r="U9" i="41"/>
  <c r="U10" i="41"/>
  <c r="U7" i="41"/>
  <c r="U8" i="41" s="1"/>
  <c r="U5" i="41"/>
  <c r="U6" i="41" s="1"/>
  <c r="T31" i="41"/>
  <c r="T29" i="41"/>
  <c r="T30" i="41" s="1"/>
  <c r="T27" i="41"/>
  <c r="T28" i="41" s="1"/>
  <c r="T25" i="41"/>
  <c r="T26" i="41" s="1"/>
  <c r="T23" i="41"/>
  <c r="T24" i="41"/>
  <c r="T21" i="41"/>
  <c r="T22" i="41" s="1"/>
  <c r="T19" i="41"/>
  <c r="T20" i="41" s="1"/>
  <c r="T17" i="41"/>
  <c r="T18" i="41" s="1"/>
  <c r="T15" i="41"/>
  <c r="T16" i="41" s="1"/>
  <c r="T13" i="41"/>
  <c r="T14" i="41" s="1"/>
  <c r="T11" i="41"/>
  <c r="T12" i="41"/>
  <c r="T9" i="41"/>
  <c r="T10" i="41" s="1"/>
  <c r="T7" i="41"/>
  <c r="T8" i="41" s="1"/>
  <c r="T5" i="41"/>
  <c r="T6" i="41" s="1"/>
  <c r="T3" i="41"/>
  <c r="T4" i="41" s="1"/>
  <c r="R31" i="41"/>
  <c r="R29" i="41"/>
  <c r="R27" i="41"/>
  <c r="R25" i="41"/>
  <c r="R23" i="41"/>
  <c r="R21" i="41"/>
  <c r="R19" i="41"/>
  <c r="R17" i="41"/>
  <c r="R18" i="41" s="1"/>
  <c r="R15" i="41"/>
  <c r="R13" i="41"/>
  <c r="R11" i="41"/>
  <c r="R12" i="41" s="1"/>
  <c r="R9" i="41"/>
  <c r="R10" i="41" s="1"/>
  <c r="R7" i="41"/>
  <c r="R5" i="41"/>
  <c r="R6" i="41" s="1"/>
  <c r="S6" i="41"/>
  <c r="C3" i="41"/>
  <c r="E3" i="41"/>
  <c r="F3" i="41"/>
  <c r="G3" i="41"/>
  <c r="H3" i="41"/>
  <c r="I3" i="41"/>
  <c r="J3" i="41"/>
  <c r="L3" i="41"/>
  <c r="M3" i="41"/>
  <c r="N3" i="41"/>
  <c r="O3" i="41"/>
  <c r="P3" i="41"/>
  <c r="Q3" i="41"/>
  <c r="R3" i="41"/>
  <c r="S4" i="41"/>
  <c r="U3" i="41"/>
  <c r="V3" i="41"/>
  <c r="W3" i="41"/>
  <c r="R4" i="41"/>
  <c r="U4" i="41"/>
  <c r="V4" i="41"/>
  <c r="W4" i="41"/>
  <c r="W5" i="41"/>
  <c r="W6" i="41"/>
  <c r="W7" i="41"/>
  <c r="S8" i="41"/>
  <c r="W8" i="41"/>
  <c r="W9" i="41"/>
  <c r="S10" i="41"/>
  <c r="W10" i="41"/>
  <c r="W11" i="41"/>
  <c r="S12" i="41"/>
  <c r="W12" i="41"/>
  <c r="R14" i="41"/>
  <c r="W13" i="41"/>
  <c r="S14" i="41"/>
  <c r="U14" i="41"/>
  <c r="W14" i="41"/>
  <c r="R16" i="41"/>
  <c r="W15" i="41"/>
  <c r="W16" i="41" s="1"/>
  <c r="S16" i="41"/>
  <c r="U16" i="41"/>
  <c r="W17" i="41"/>
  <c r="S18" i="41"/>
  <c r="W18" i="41"/>
  <c r="R20" i="41"/>
  <c r="W19" i="41"/>
  <c r="S20" i="41"/>
  <c r="W20" i="41"/>
  <c r="R22" i="41"/>
  <c r="W21" i="41"/>
  <c r="S22" i="41"/>
  <c r="W22" i="41"/>
  <c r="R24" i="41"/>
  <c r="W23" i="41"/>
  <c r="S24" i="41"/>
  <c r="U24" i="41"/>
  <c r="W24" i="41"/>
  <c r="R26" i="41"/>
  <c r="W25" i="41"/>
  <c r="S26" i="41"/>
  <c r="W26" i="41"/>
  <c r="R28" i="41"/>
  <c r="W27" i="41"/>
  <c r="S28" i="41"/>
  <c r="W28" i="41"/>
  <c r="R30" i="41"/>
  <c r="W29" i="41"/>
  <c r="U30" i="41"/>
  <c r="W30" i="41"/>
  <c r="R32" i="41"/>
  <c r="T32" i="41"/>
  <c r="W31" i="41"/>
  <c r="U32" i="41"/>
  <c r="W32" i="41"/>
  <c r="C143" i="55" l="1"/>
  <c r="B143" i="55"/>
  <c r="C142" i="55"/>
  <c r="B142" i="55"/>
  <c r="C141" i="55"/>
  <c r="B141" i="55"/>
  <c r="C140" i="55"/>
  <c r="B140" i="55"/>
  <c r="C139" i="55"/>
  <c r="B139" i="55"/>
  <c r="C138" i="55"/>
  <c r="B138" i="55"/>
  <c r="C137" i="55"/>
  <c r="B137" i="55"/>
  <c r="C136" i="55"/>
  <c r="B136" i="55"/>
  <c r="C135" i="55"/>
  <c r="B135" i="55"/>
  <c r="C134" i="55"/>
  <c r="B134" i="55"/>
  <c r="C133" i="55"/>
  <c r="B133" i="55"/>
  <c r="C132" i="55"/>
  <c r="B132" i="55"/>
  <c r="C131" i="55"/>
  <c r="B131" i="55"/>
  <c r="C130" i="55"/>
  <c r="B130" i="55"/>
  <c r="C118" i="55"/>
  <c r="B118" i="55"/>
  <c r="C117" i="55"/>
  <c r="B117" i="55"/>
  <c r="F80" i="55"/>
  <c r="AI58" i="55" s="1"/>
  <c r="AF66" i="55"/>
  <c r="AA58" i="55"/>
  <c r="F56" i="55"/>
  <c r="AI13" i="55" s="1"/>
  <c r="F49" i="55"/>
  <c r="Y13" i="55" s="1"/>
  <c r="AF27" i="55"/>
  <c r="O13" i="55"/>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18" i="54"/>
  <c r="B118" i="54"/>
  <c r="C117" i="54"/>
  <c r="B117" i="54"/>
  <c r="F80" i="54"/>
  <c r="AF66" i="54"/>
  <c r="AI58" i="54"/>
  <c r="AA58" i="54"/>
  <c r="F56" i="54"/>
  <c r="F49" i="54"/>
  <c r="Y13" i="54" s="1"/>
  <c r="AF27" i="54"/>
  <c r="AI13" i="54"/>
  <c r="O13" i="54"/>
  <c r="C143" i="53"/>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F66" i="53"/>
  <c r="AA58" i="53"/>
  <c r="F56" i="53"/>
  <c r="F49" i="53"/>
  <c r="AF27" i="53"/>
  <c r="AI13" i="53"/>
  <c r="Y13" i="53"/>
  <c r="O13" i="53"/>
  <c r="C143" i="52"/>
  <c r="B143" i="52"/>
  <c r="C142" i="52"/>
  <c r="B142" i="52"/>
  <c r="C141" i="52"/>
  <c r="B141" i="52"/>
  <c r="C140" i="52"/>
  <c r="B140" i="52"/>
  <c r="C139" i="52"/>
  <c r="B139" i="52"/>
  <c r="C138" i="52"/>
  <c r="B138" i="52"/>
  <c r="C137" i="52"/>
  <c r="B137" i="52"/>
  <c r="C136" i="52"/>
  <c r="B136" i="52"/>
  <c r="C135" i="52"/>
  <c r="B135" i="52"/>
  <c r="C134" i="52"/>
  <c r="B134" i="52"/>
  <c r="C133" i="52"/>
  <c r="B133" i="52"/>
  <c r="C132" i="52"/>
  <c r="B132" i="52"/>
  <c r="C131" i="52"/>
  <c r="B131" i="52"/>
  <c r="C130" i="52"/>
  <c r="B130" i="52"/>
  <c r="C118" i="52"/>
  <c r="B118" i="52"/>
  <c r="C117" i="52"/>
  <c r="B117" i="52"/>
  <c r="F80" i="52"/>
  <c r="AI58" i="52" s="1"/>
  <c r="AF66" i="52"/>
  <c r="AA58" i="52"/>
  <c r="F56" i="52"/>
  <c r="F49" i="52"/>
  <c r="Y13" i="52" s="1"/>
  <c r="AF27" i="52"/>
  <c r="AI13" i="52"/>
  <c r="O13" i="52"/>
  <c r="C143" i="51"/>
  <c r="B143" i="51"/>
  <c r="C142" i="51"/>
  <c r="B142" i="51"/>
  <c r="C141" i="51"/>
  <c r="B141" i="51"/>
  <c r="C140" i="51"/>
  <c r="B140" i="51"/>
  <c r="C139" i="51"/>
  <c r="B139" i="51"/>
  <c r="C138" i="51"/>
  <c r="B138" i="51"/>
  <c r="C137" i="51"/>
  <c r="B137" i="51"/>
  <c r="C136" i="51"/>
  <c r="B136" i="51"/>
  <c r="C135" i="51"/>
  <c r="B135" i="51"/>
  <c r="C134" i="51"/>
  <c r="B134" i="51"/>
  <c r="C133" i="51"/>
  <c r="B133" i="51"/>
  <c r="C132" i="51"/>
  <c r="B132" i="51"/>
  <c r="C131" i="51"/>
  <c r="B131" i="51"/>
  <c r="C130" i="51"/>
  <c r="B130" i="51"/>
  <c r="C118" i="51"/>
  <c r="B118" i="51"/>
  <c r="C117" i="51"/>
  <c r="B117" i="51"/>
  <c r="F80" i="51"/>
  <c r="AI58" i="51" s="1"/>
  <c r="AF66" i="51"/>
  <c r="AA58" i="51"/>
  <c r="F56" i="51"/>
  <c r="AI13" i="51" s="1"/>
  <c r="F49" i="51"/>
  <c r="Y13" i="51" s="1"/>
  <c r="AF27" i="51"/>
  <c r="O13" i="51"/>
  <c r="C143" i="50"/>
  <c r="B143" i="50"/>
  <c r="C142" i="50"/>
  <c r="B142" i="50"/>
  <c r="C141" i="50"/>
  <c r="B141" i="50"/>
  <c r="C140" i="50"/>
  <c r="B140" i="50"/>
  <c r="C139" i="50"/>
  <c r="B139" i="50"/>
  <c r="C138" i="50"/>
  <c r="B138" i="50"/>
  <c r="C137" i="50"/>
  <c r="B137" i="50"/>
  <c r="C136" i="50"/>
  <c r="B136" i="50"/>
  <c r="C135" i="50"/>
  <c r="B135" i="50"/>
  <c r="C134" i="50"/>
  <c r="B134" i="50"/>
  <c r="C133" i="50"/>
  <c r="B133" i="50"/>
  <c r="C132" i="50"/>
  <c r="B132" i="50"/>
  <c r="C131" i="50"/>
  <c r="B131" i="50"/>
  <c r="C130" i="50"/>
  <c r="B130" i="50"/>
  <c r="C118" i="50"/>
  <c r="B118" i="50"/>
  <c r="C117" i="50"/>
  <c r="B117" i="50"/>
  <c r="F80" i="50"/>
  <c r="AF66" i="50"/>
  <c r="AI58" i="50"/>
  <c r="AA58" i="50"/>
  <c r="F56" i="50"/>
  <c r="F49" i="50"/>
  <c r="Y13" i="50" s="1"/>
  <c r="AF27" i="50"/>
  <c r="AI13" i="50"/>
  <c r="O13" i="50"/>
  <c r="C143" i="49"/>
  <c r="B143" i="49"/>
  <c r="C142" i="49"/>
  <c r="B142" i="49"/>
  <c r="C141" i="49"/>
  <c r="B141" i="49"/>
  <c r="C140" i="49"/>
  <c r="B140" i="49"/>
  <c r="C139" i="49"/>
  <c r="B139" i="49"/>
  <c r="C138" i="49"/>
  <c r="B138" i="49"/>
  <c r="C137" i="49"/>
  <c r="B137" i="49"/>
  <c r="C136" i="49"/>
  <c r="B136" i="49"/>
  <c r="C135" i="49"/>
  <c r="B135" i="49"/>
  <c r="C134" i="49"/>
  <c r="B134" i="49"/>
  <c r="C133" i="49"/>
  <c r="B133" i="49"/>
  <c r="C132" i="49"/>
  <c r="B132" i="49"/>
  <c r="C131" i="49"/>
  <c r="B131" i="49"/>
  <c r="C130" i="49"/>
  <c r="B130" i="49"/>
  <c r="C118" i="49"/>
  <c r="B118" i="49"/>
  <c r="C117" i="49"/>
  <c r="B117" i="49"/>
  <c r="F80" i="49"/>
  <c r="AI58" i="49" s="1"/>
  <c r="AF66" i="49"/>
  <c r="AA58" i="49"/>
  <c r="F56" i="49"/>
  <c r="F49" i="49"/>
  <c r="Y13" i="49" s="1"/>
  <c r="AF27" i="49"/>
  <c r="AI13" i="49"/>
  <c r="O13" i="49"/>
  <c r="C143" i="48"/>
  <c r="B143" i="48"/>
  <c r="C142" i="48"/>
  <c r="B142" i="48"/>
  <c r="C141" i="48"/>
  <c r="B141" i="48"/>
  <c r="C140" i="48"/>
  <c r="B140" i="48"/>
  <c r="C139" i="48"/>
  <c r="B139" i="48"/>
  <c r="C138" i="48"/>
  <c r="B138" i="48"/>
  <c r="C137" i="48"/>
  <c r="B137" i="48"/>
  <c r="C136" i="48"/>
  <c r="B136" i="48"/>
  <c r="C135" i="48"/>
  <c r="B135" i="48"/>
  <c r="C134" i="48"/>
  <c r="B134" i="48"/>
  <c r="C133" i="48"/>
  <c r="B133" i="48"/>
  <c r="C132" i="48"/>
  <c r="B132" i="48"/>
  <c r="C131" i="48"/>
  <c r="B131" i="48"/>
  <c r="C130" i="48"/>
  <c r="B130" i="48"/>
  <c r="C118" i="48"/>
  <c r="B118" i="48"/>
  <c r="C117" i="48"/>
  <c r="B117" i="48"/>
  <c r="F80" i="48"/>
  <c r="AI58" i="48" s="1"/>
  <c r="AF66" i="48"/>
  <c r="AA58" i="48"/>
  <c r="F56" i="48"/>
  <c r="F49" i="48"/>
  <c r="Y13" i="48" s="1"/>
  <c r="AF27" i="48"/>
  <c r="AI13" i="48"/>
  <c r="O13" i="48"/>
  <c r="C143" i="47"/>
  <c r="B143" i="47"/>
  <c r="C142" i="47"/>
  <c r="B142" i="47"/>
  <c r="C141" i="47"/>
  <c r="B141" i="47"/>
  <c r="C140" i="47"/>
  <c r="B140" i="47"/>
  <c r="C139" i="47"/>
  <c r="B139" i="47"/>
  <c r="C138" i="47"/>
  <c r="B138" i="47"/>
  <c r="C137" i="47"/>
  <c r="B137" i="47"/>
  <c r="C136" i="47"/>
  <c r="B136" i="47"/>
  <c r="C135" i="47"/>
  <c r="B135" i="47"/>
  <c r="C134" i="47"/>
  <c r="B134" i="47"/>
  <c r="C133" i="47"/>
  <c r="B133" i="47"/>
  <c r="C132" i="47"/>
  <c r="B132" i="47"/>
  <c r="C131" i="47"/>
  <c r="B131" i="47"/>
  <c r="C130" i="47"/>
  <c r="B130" i="47"/>
  <c r="C118" i="47"/>
  <c r="B118" i="47"/>
  <c r="C117" i="47"/>
  <c r="B117" i="47"/>
  <c r="F80" i="47"/>
  <c r="AI58" i="47" s="1"/>
  <c r="AF66" i="47"/>
  <c r="AA58" i="47"/>
  <c r="F56" i="47"/>
  <c r="F49" i="47"/>
  <c r="Y13" i="47" s="1"/>
  <c r="AF27" i="47"/>
  <c r="AI13" i="47"/>
  <c r="O13" i="47"/>
  <c r="C143" i="46"/>
  <c r="B143" i="46"/>
  <c r="C142" i="46"/>
  <c r="B142" i="46"/>
  <c r="C141" i="46"/>
  <c r="B141" i="46"/>
  <c r="C140" i="46"/>
  <c r="B140" i="46"/>
  <c r="C139" i="46"/>
  <c r="B139" i="46"/>
  <c r="C138" i="46"/>
  <c r="B138" i="46"/>
  <c r="C137" i="46"/>
  <c r="B137" i="46"/>
  <c r="C136" i="46"/>
  <c r="B136" i="46"/>
  <c r="C135" i="46"/>
  <c r="B135" i="46"/>
  <c r="C134" i="46"/>
  <c r="B134" i="46"/>
  <c r="C133" i="46"/>
  <c r="B133" i="46"/>
  <c r="C132" i="46"/>
  <c r="B132" i="46"/>
  <c r="C131" i="46"/>
  <c r="B131" i="46"/>
  <c r="C130" i="46"/>
  <c r="B130" i="46"/>
  <c r="C118" i="46"/>
  <c r="B118" i="46"/>
  <c r="C117" i="46"/>
  <c r="B117" i="46"/>
  <c r="F80" i="46"/>
  <c r="AF66" i="46"/>
  <c r="AI58" i="46"/>
  <c r="AA58" i="46"/>
  <c r="F56" i="46"/>
  <c r="F49" i="46"/>
  <c r="Y13" i="46" s="1"/>
  <c r="AF27" i="46"/>
  <c r="AI13" i="46"/>
  <c r="O13" i="46"/>
  <c r="C143" i="45"/>
  <c r="B143" i="45"/>
  <c r="C142" i="45"/>
  <c r="B142" i="45"/>
  <c r="C141" i="45"/>
  <c r="B141" i="45"/>
  <c r="C140" i="45"/>
  <c r="B140" i="45"/>
  <c r="C139" i="45"/>
  <c r="B139" i="45"/>
  <c r="C138" i="45"/>
  <c r="B138" i="45"/>
  <c r="C137" i="45"/>
  <c r="B137" i="45"/>
  <c r="C136" i="45"/>
  <c r="B136" i="45"/>
  <c r="C135" i="45"/>
  <c r="B135" i="45"/>
  <c r="C134" i="45"/>
  <c r="B134" i="45"/>
  <c r="C133" i="45"/>
  <c r="B133" i="45"/>
  <c r="C132" i="45"/>
  <c r="B132" i="45"/>
  <c r="C131" i="45"/>
  <c r="B131" i="45"/>
  <c r="C130" i="45"/>
  <c r="B130" i="45"/>
  <c r="C118" i="45"/>
  <c r="B118" i="45"/>
  <c r="C117" i="45"/>
  <c r="B117" i="45"/>
  <c r="F80" i="45"/>
  <c r="AI58" i="45" s="1"/>
  <c r="AF66" i="45"/>
  <c r="AA58" i="45"/>
  <c r="F56" i="45"/>
  <c r="F49" i="45"/>
  <c r="Y13" i="45" s="1"/>
  <c r="AF27" i="45"/>
  <c r="AI13" i="45"/>
  <c r="O13" i="45"/>
  <c r="C143" i="44"/>
  <c r="B143" i="44"/>
  <c r="C142" i="44"/>
  <c r="B142" i="44"/>
  <c r="C141" i="44"/>
  <c r="B141" i="44"/>
  <c r="C140" i="44"/>
  <c r="B140" i="44"/>
  <c r="C139" i="44"/>
  <c r="B139" i="44"/>
  <c r="C138" i="44"/>
  <c r="B138" i="44"/>
  <c r="C137" i="44"/>
  <c r="B137" i="44"/>
  <c r="C136" i="44"/>
  <c r="B136" i="44"/>
  <c r="C135" i="44"/>
  <c r="B135" i="44"/>
  <c r="C134" i="44"/>
  <c r="B134" i="44"/>
  <c r="C133" i="44"/>
  <c r="B133" i="44"/>
  <c r="C132" i="44"/>
  <c r="B132" i="44"/>
  <c r="C131" i="44"/>
  <c r="B131" i="44"/>
  <c r="C130" i="44"/>
  <c r="B130" i="44"/>
  <c r="C118" i="44"/>
  <c r="B118" i="44"/>
  <c r="C117" i="44"/>
  <c r="B117" i="44"/>
  <c r="F80" i="44"/>
  <c r="AI58" i="44" s="1"/>
  <c r="AF66" i="44"/>
  <c r="AA58" i="44"/>
  <c r="F56" i="44"/>
  <c r="F49" i="44"/>
  <c r="Y13" i="44" s="1"/>
  <c r="AF27" i="44"/>
  <c r="AI13" i="44"/>
  <c r="O13" i="44"/>
  <c r="C143" i="43"/>
  <c r="B143" i="43"/>
  <c r="C142" i="43"/>
  <c r="B142" i="43"/>
  <c r="C141" i="43"/>
  <c r="B141" i="43"/>
  <c r="C140" i="43"/>
  <c r="B140" i="43"/>
  <c r="C139" i="43"/>
  <c r="B139" i="43"/>
  <c r="C138" i="43"/>
  <c r="B138" i="43"/>
  <c r="C137" i="43"/>
  <c r="B137" i="43"/>
  <c r="C136" i="43"/>
  <c r="B136" i="43"/>
  <c r="C135" i="43"/>
  <c r="B135" i="43"/>
  <c r="C134" i="43"/>
  <c r="B134" i="43"/>
  <c r="C133" i="43"/>
  <c r="B133" i="43"/>
  <c r="C132" i="43"/>
  <c r="B132" i="43"/>
  <c r="C131" i="43"/>
  <c r="B131" i="43"/>
  <c r="C130" i="43"/>
  <c r="B130" i="43"/>
  <c r="C118" i="43"/>
  <c r="B118" i="43"/>
  <c r="C117" i="43"/>
  <c r="B117" i="43"/>
  <c r="F80" i="43"/>
  <c r="AI58" i="43" s="1"/>
  <c r="AF66" i="43"/>
  <c r="AA58" i="43"/>
  <c r="F56" i="43"/>
  <c r="AI13" i="43" s="1"/>
  <c r="F49" i="43"/>
  <c r="Y13" i="43" s="1"/>
  <c r="AF27" i="43"/>
  <c r="O13" i="43"/>
  <c r="C143" i="42"/>
  <c r="B143" i="42"/>
  <c r="C142" i="42"/>
  <c r="B142" i="42"/>
  <c r="C141" i="42"/>
  <c r="B141" i="42"/>
  <c r="C140" i="42"/>
  <c r="B140" i="42"/>
  <c r="C139" i="42"/>
  <c r="B139" i="42"/>
  <c r="C138" i="42"/>
  <c r="B138" i="42"/>
  <c r="C137" i="42"/>
  <c r="B137" i="42"/>
  <c r="C136" i="42"/>
  <c r="B136" i="42"/>
  <c r="C135" i="42"/>
  <c r="B135" i="42"/>
  <c r="C134" i="42"/>
  <c r="B134" i="42"/>
  <c r="C133" i="42"/>
  <c r="B133" i="42"/>
  <c r="C132" i="42"/>
  <c r="B132" i="42"/>
  <c r="C131" i="42"/>
  <c r="B131" i="42"/>
  <c r="C130" i="42"/>
  <c r="B130" i="42"/>
  <c r="C118" i="42"/>
  <c r="B118" i="42"/>
  <c r="C117" i="42"/>
  <c r="B117" i="42"/>
  <c r="F80" i="42"/>
  <c r="AI58" i="42" s="1"/>
  <c r="AF66" i="42"/>
  <c r="AA58" i="42"/>
  <c r="F56" i="42"/>
  <c r="F49" i="42"/>
  <c r="Y13" i="42" s="1"/>
  <c r="AF27" i="42"/>
  <c r="AI13" i="42"/>
  <c r="O13" i="42"/>
  <c r="AF66" i="19"/>
  <c r="AF27" i="19"/>
  <c r="K17" i="24"/>
  <c r="K13" i="24"/>
  <c r="K9" i="24"/>
  <c r="K16" i="24"/>
  <c r="K12" i="24"/>
  <c r="K19" i="24"/>
  <c r="K20" i="24"/>
  <c r="K14" i="24"/>
  <c r="K8" i="24"/>
  <c r="K18" i="24"/>
  <c r="K10" i="24"/>
  <c r="E6" i="24"/>
  <c r="K15" i="24"/>
  <c r="K7" i="24"/>
  <c r="K11" i="24"/>
  <c r="J11" i="24" l="1"/>
  <c r="J7" i="24"/>
  <c r="J15" i="24"/>
  <c r="J10" i="24"/>
  <c r="J18" i="24"/>
  <c r="J8" i="24"/>
  <c r="J14" i="24"/>
  <c r="J20" i="24"/>
  <c r="J19" i="24"/>
  <c r="J12" i="24"/>
  <c r="J16" i="24"/>
  <c r="J9" i="24"/>
  <c r="J13" i="24"/>
  <c r="J17" i="24"/>
  <c r="L32" i="26"/>
  <c r="AW2" i="26"/>
  <c r="F56" i="19" l="1"/>
  <c r="AI13" i="19" s="1"/>
  <c r="G9" i="24"/>
  <c r="H18" i="24"/>
  <c r="H9" i="24"/>
  <c r="G15" i="24"/>
  <c r="G8" i="24"/>
  <c r="H7" i="24"/>
  <c r="D6" i="24"/>
  <c r="G19" i="24"/>
  <c r="H20" i="24"/>
  <c r="H11" i="24"/>
  <c r="G10" i="24"/>
  <c r="H10" i="24"/>
  <c r="H13" i="24"/>
  <c r="H6" i="24"/>
  <c r="G14" i="24"/>
  <c r="H14" i="24"/>
  <c r="G17" i="24"/>
  <c r="H12" i="24"/>
  <c r="G7" i="24"/>
  <c r="H8" i="24"/>
  <c r="G12" i="24"/>
  <c r="G16" i="24"/>
  <c r="G18" i="24"/>
  <c r="G11" i="24"/>
  <c r="G13" i="24"/>
  <c r="H16" i="24"/>
  <c r="G20" i="24"/>
  <c r="H17" i="24"/>
  <c r="H15" i="24"/>
  <c r="H19" i="24"/>
  <c r="C118" i="19" l="1"/>
  <c r="B118" i="19"/>
  <c r="C117" i="19"/>
  <c r="B117" i="19"/>
  <c r="F12" i="24"/>
  <c r="F18" i="24"/>
  <c r="F10" i="24"/>
  <c r="F20" i="24"/>
  <c r="F14" i="24"/>
  <c r="F8" i="24"/>
  <c r="F17" i="24"/>
  <c r="F13" i="24"/>
  <c r="F15" i="24"/>
  <c r="F7" i="24"/>
  <c r="F19" i="24"/>
  <c r="F11" i="24"/>
  <c r="F9" i="24"/>
  <c r="F16" i="24"/>
  <c r="C131" i="19" l="1"/>
  <c r="C132" i="19"/>
  <c r="C133" i="19"/>
  <c r="C134" i="19"/>
  <c r="C135" i="19"/>
  <c r="C136" i="19"/>
  <c r="AA58" i="19" s="1"/>
  <c r="C137" i="19"/>
  <c r="C138" i="19"/>
  <c r="C139" i="19"/>
  <c r="C140" i="19"/>
  <c r="C141" i="19"/>
  <c r="C142" i="19"/>
  <c r="C143" i="19"/>
  <c r="C130" i="19"/>
  <c r="B131" i="19"/>
  <c r="B132" i="19"/>
  <c r="B133" i="19"/>
  <c r="B134" i="19"/>
  <c r="B135" i="19"/>
  <c r="B136" i="19"/>
  <c r="O13" i="19" s="1"/>
  <c r="B137" i="19"/>
  <c r="B138" i="19"/>
  <c r="B139" i="19"/>
  <c r="B140" i="19"/>
  <c r="B141" i="19"/>
  <c r="B142" i="19"/>
  <c r="B143" i="19"/>
  <c r="B130" i="19"/>
  <c r="C6" i="24"/>
  <c r="F80" i="19" l="1"/>
  <c r="AI58" i="19" s="1"/>
  <c r="F49" i="19"/>
  <c r="Y13" i="19" s="1"/>
  <c r="K6" i="24"/>
  <c r="E9" i="24"/>
  <c r="C13" i="24"/>
  <c r="E16" i="24"/>
  <c r="D15" i="24"/>
  <c r="E10" i="24"/>
  <c r="D12" i="24"/>
  <c r="E18" i="24"/>
  <c r="C11" i="24"/>
  <c r="E17" i="24"/>
  <c r="C19" i="24"/>
  <c r="C16" i="24"/>
  <c r="D14" i="24"/>
  <c r="C8" i="24"/>
  <c r="C7" i="24"/>
  <c r="E13" i="24"/>
  <c r="E11" i="24"/>
  <c r="C20" i="24"/>
  <c r="C15" i="24"/>
  <c r="D8" i="24"/>
  <c r="E15" i="24"/>
  <c r="D11" i="24"/>
  <c r="D16" i="24"/>
  <c r="D7" i="24"/>
  <c r="E12" i="24"/>
  <c r="E19" i="24"/>
  <c r="D10" i="24"/>
  <c r="D18" i="24"/>
  <c r="D20" i="24"/>
  <c r="D13" i="24"/>
  <c r="C9" i="24"/>
  <c r="E7" i="24"/>
  <c r="D17" i="24"/>
  <c r="C12" i="24"/>
  <c r="C17" i="24"/>
  <c r="E8" i="24"/>
  <c r="C18" i="24"/>
  <c r="D19" i="24"/>
  <c r="E14" i="24"/>
  <c r="D9" i="24"/>
  <c r="G6" i="24"/>
  <c r="C14" i="24"/>
  <c r="E20" i="24"/>
  <c r="C10" i="24"/>
  <c r="J6" i="24" l="1"/>
  <c r="X23" i="20"/>
  <c r="T34" i="20"/>
  <c r="AD53" i="20"/>
  <c r="AD52" i="20"/>
  <c r="AD51" i="20"/>
  <c r="AD49" i="20"/>
  <c r="AD48" i="20"/>
  <c r="AD44" i="20"/>
  <c r="AD43" i="20"/>
  <c r="AD41" i="20"/>
  <c r="AD40" i="20"/>
  <c r="AD39" i="20"/>
  <c r="AD38" i="20"/>
  <c r="AD35" i="20"/>
  <c r="AD34" i="20"/>
  <c r="AD30" i="20"/>
  <c r="AD27" i="20"/>
  <c r="T53" i="20"/>
  <c r="T52" i="20"/>
  <c r="T51" i="20"/>
  <c r="T49" i="20"/>
  <c r="T48" i="20"/>
  <c r="T44" i="20"/>
  <c r="T43" i="20"/>
  <c r="T41" i="20"/>
  <c r="T39" i="20"/>
  <c r="T38" i="20"/>
  <c r="T35" i="20"/>
  <c r="T30" i="20"/>
  <c r="T27" i="20"/>
  <c r="F6" i="24"/>
  <c r="L6" i="24" l="1"/>
  <c r="I6" i="24"/>
  <c r="T55" i="20" s="1"/>
  <c r="T23" i="20"/>
  <c r="I14" i="24"/>
  <c r="I19" i="24"/>
  <c r="I20" i="24"/>
  <c r="I7" i="24"/>
  <c r="I8" i="24"/>
  <c r="I16" i="24"/>
  <c r="I15" i="24"/>
  <c r="I9" i="24"/>
  <c r="I18" i="24"/>
  <c r="I10" i="24"/>
  <c r="I13" i="24"/>
  <c r="I12" i="24"/>
  <c r="I11" i="24"/>
  <c r="I17" i="24"/>
  <c r="L17" i="24"/>
  <c r="L13" i="24"/>
  <c r="L7" i="24"/>
  <c r="AD57" i="20" s="1"/>
  <c r="L16" i="24"/>
  <c r="L11" i="24"/>
  <c r="L12" i="24"/>
  <c r="L9" i="24"/>
  <c r="T57" i="20"/>
  <c r="L14" i="24"/>
  <c r="L15" i="24"/>
  <c r="L10" i="24"/>
  <c r="L19" i="24"/>
  <c r="L18" i="24"/>
  <c r="L8" i="24"/>
  <c r="L20" i="24"/>
  <c r="X57" i="20"/>
  <c r="X55" i="20"/>
  <c r="X53" i="20"/>
  <c r="X52" i="20"/>
  <c r="X51" i="20"/>
  <c r="X49" i="20"/>
  <c r="X48" i="20"/>
  <c r="X44" i="20"/>
  <c r="X43" i="20"/>
  <c r="X41" i="20"/>
  <c r="X39" i="20"/>
  <c r="X38" i="20"/>
  <c r="X35" i="20"/>
  <c r="X34" i="20"/>
  <c r="X30" i="20"/>
  <c r="X27" i="20"/>
  <c r="AH57" i="20"/>
  <c r="AH53" i="20"/>
  <c r="AH52" i="20"/>
  <c r="AH51" i="20"/>
  <c r="AH49" i="20"/>
  <c r="AH48" i="20"/>
  <c r="AH44" i="20"/>
  <c r="AH43" i="20"/>
  <c r="AH41" i="20"/>
  <c r="AH40" i="20"/>
  <c r="AH39" i="20"/>
  <c r="AH38" i="20"/>
  <c r="AH35" i="20"/>
  <c r="AH34" i="20"/>
  <c r="AH30" i="20"/>
  <c r="AH27" i="20"/>
  <c r="T50" i="20" l="1"/>
  <c r="X50" i="20"/>
  <c r="M20" i="24"/>
  <c r="M17" i="24"/>
  <c r="M9" i="24"/>
  <c r="M13" i="24"/>
  <c r="M11" i="24"/>
  <c r="M7" i="24"/>
  <c r="M19" i="24"/>
  <c r="M14" i="24"/>
  <c r="M15" i="24"/>
  <c r="M10" i="24"/>
  <c r="M16" i="24"/>
  <c r="M12" i="24"/>
  <c r="M8" i="24"/>
  <c r="M18" i="24"/>
  <c r="AD31" i="20" l="1"/>
  <c r="AH31" i="20"/>
  <c r="AH23" i="20"/>
  <c r="AD55" i="20" l="1"/>
  <c r="AH55" i="20"/>
  <c r="AD50" i="20"/>
  <c r="AH50" i="20"/>
  <c r="AD25" i="20"/>
  <c r="AH25" i="20"/>
  <c r="AD47" i="20"/>
  <c r="AH47" i="20"/>
  <c r="AD45" i="20"/>
  <c r="AH45" i="20"/>
  <c r="AD37" i="20"/>
  <c r="AH37" i="20"/>
  <c r="AD28" i="20"/>
  <c r="AH28" i="20"/>
  <c r="AD33" i="20"/>
  <c r="AH33" i="20"/>
  <c r="AD46" i="20"/>
  <c r="AH46" i="20"/>
  <c r="AD54" i="20"/>
  <c r="AH54" i="20"/>
  <c r="AH56" i="20"/>
  <c r="AD56" i="20"/>
  <c r="AD42" i="20"/>
  <c r="AH42" i="20"/>
  <c r="AD23" i="20"/>
  <c r="AD26" i="20"/>
  <c r="AH26" i="20"/>
  <c r="AD36" i="20"/>
  <c r="AH36" i="20"/>
  <c r="AD32" i="20"/>
  <c r="AH32" i="20"/>
  <c r="L21" i="24"/>
  <c r="AD29" i="20"/>
  <c r="AH29" i="20"/>
  <c r="AD24" i="20" l="1"/>
  <c r="AD58" i="20" s="1"/>
  <c r="AH24" i="20"/>
  <c r="AH58" i="20" l="1"/>
  <c r="X25" i="20" l="1"/>
  <c r="T25" i="20"/>
  <c r="X24" i="20"/>
  <c r="T24" i="20"/>
  <c r="T47" i="20"/>
  <c r="X47" i="20"/>
  <c r="T45" i="20"/>
  <c r="X45" i="20"/>
  <c r="M6" i="24"/>
  <c r="T37" i="20"/>
  <c r="X37" i="20"/>
  <c r="T28" i="20"/>
  <c r="X28" i="20"/>
  <c r="T33" i="20"/>
  <c r="X33" i="20"/>
  <c r="T46" i="20"/>
  <c r="X46" i="20"/>
  <c r="T54" i="20"/>
  <c r="X54" i="20"/>
  <c r="T56" i="20"/>
  <c r="X56" i="20"/>
  <c r="T42" i="20"/>
  <c r="X42" i="20"/>
  <c r="X26" i="20"/>
  <c r="T26" i="20"/>
  <c r="T36" i="20"/>
  <c r="X36" i="20"/>
  <c r="X32" i="20"/>
  <c r="T32" i="20"/>
  <c r="T29" i="20"/>
  <c r="X29" i="20"/>
  <c r="T31" i="20"/>
  <c r="X31" i="20"/>
  <c r="I21" i="24"/>
  <c r="M21" i="24" s="1"/>
  <c r="X58" i="20" l="1"/>
  <c r="T59" i="20" s="1"/>
  <c r="K15" i="26" s="1"/>
  <c r="T58" i="20"/>
</calcChain>
</file>

<file path=xl/comments1.xml><?xml version="1.0" encoding="utf-8"?>
<comments xmlns="http://schemas.openxmlformats.org/spreadsheetml/2006/main">
  <authors>
    <author>1050039</author>
  </authors>
  <commentList>
    <comment ref="AV1" authorId="0" shapeId="0">
      <text>
        <r>
          <rPr>
            <b/>
            <sz val="10"/>
            <color indexed="81"/>
            <rFont val="MS P ゴシック"/>
            <family val="3"/>
            <charset val="128"/>
          </rPr>
          <t>水色セルに記入してください。</t>
        </r>
      </text>
    </comment>
    <comment ref="K15" authorId="0" shapeId="0">
      <text>
        <r>
          <rPr>
            <b/>
            <sz val="11"/>
            <color indexed="81"/>
            <rFont val="MS P ゴシック"/>
            <family val="3"/>
            <charset val="128"/>
          </rPr>
          <t>申請額は自動的に入力されます。</t>
        </r>
      </text>
    </comment>
    <comment ref="I32" authorId="0" shapeId="0">
      <text>
        <r>
          <rPr>
            <b/>
            <sz val="9"/>
            <color indexed="81"/>
            <rFont val="MS P ゴシック"/>
            <family val="3"/>
            <charset val="128"/>
          </rPr>
          <t>01（普通預金）か
02（当座預金）を
選択してください。</t>
        </r>
      </text>
    </comment>
  </commentList>
</comments>
</file>

<file path=xl/comments10.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1.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2.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3.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4.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5.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6.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7.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18.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2.xml><?xml version="1.0" encoding="utf-8"?>
<comments xmlns="http://schemas.openxmlformats.org/spreadsheetml/2006/main">
  <authors>
    <author>1050039</author>
    <author>kumamoto</author>
  </authors>
  <commentList>
    <comment ref="AM1" authorId="0" shapeId="0">
      <text>
        <r>
          <rPr>
            <b/>
            <sz val="9"/>
            <color indexed="81"/>
            <rFont val="MS P ゴシック"/>
            <family val="3"/>
            <charset val="128"/>
          </rPr>
          <t>オレンジ色セルに記入してください。</t>
        </r>
      </text>
    </comment>
    <comment ref="A11" authorId="1" shapeId="0">
      <text>
        <r>
          <rPr>
            <sz val="9"/>
            <color indexed="81"/>
            <rFont val="MS P ゴシック"/>
            <family val="3"/>
            <charset val="128"/>
          </rPr>
          <t>申請</t>
        </r>
        <r>
          <rPr>
            <b/>
            <u/>
            <sz val="10"/>
            <color indexed="81"/>
            <rFont val="MS P ゴシック"/>
            <family val="3"/>
            <charset val="128"/>
          </rPr>
          <t>法人</t>
        </r>
        <r>
          <rPr>
            <sz val="9"/>
            <color indexed="81"/>
            <rFont val="MS P ゴシック"/>
            <family val="3"/>
            <charset val="128"/>
          </rPr>
          <t>の情報を入力してください。</t>
        </r>
      </text>
    </comment>
    <comment ref="AH22" authorId="0" shapeId="0">
      <text>
        <r>
          <rPr>
            <b/>
            <sz val="9"/>
            <color indexed="81"/>
            <rFont val="MS P ゴシック"/>
            <family val="3"/>
            <charset val="128"/>
          </rPr>
          <t>以下の欄は、自動的に入力されます。</t>
        </r>
      </text>
    </comment>
  </commentList>
</comments>
</file>

<file path=xl/comments3.xml><?xml version="1.0" encoding="utf-8"?>
<comments xmlns="http://schemas.openxmlformats.org/spreadsheetml/2006/main">
  <authors>
    <author>1050039</author>
  </authors>
  <commentList>
    <comment ref="N1" authorId="0" shapeId="0">
      <text>
        <r>
          <rPr>
            <b/>
            <sz val="9"/>
            <color indexed="81"/>
            <rFont val="MS P ゴシック"/>
            <family val="3"/>
            <charset val="128"/>
          </rPr>
          <t>個票から内容が転記されます。</t>
        </r>
      </text>
    </comment>
    <comment ref="N4" authorId="0" shapeId="0">
      <text>
        <r>
          <rPr>
            <b/>
            <sz val="9"/>
            <color indexed="81"/>
            <rFont val="MS P ゴシック"/>
            <family val="3"/>
            <charset val="128"/>
          </rPr>
          <t>所要額（ｂ又はｆ）が基準単価（ａ又はｅ）を上回る事業所について、個別協議を行う場合は〇、個別協議を行わない場合は×を記入してください。
所要額が基準単価を下回る事業所については何も記入しないでください。</t>
        </r>
      </text>
    </comment>
  </commentList>
</comments>
</file>

<file path=xl/comments4.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5.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6.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7.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8.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comments9.xml><?xml version="1.0" encoding="utf-8"?>
<comments xmlns="http://schemas.openxmlformats.org/spreadsheetml/2006/main">
  <authors>
    <author>1050039</author>
    <author>厚生労働省ネットワークシステム</author>
  </authors>
  <commentList>
    <comment ref="U1" authorId="0" shapeId="0">
      <text>
        <r>
          <rPr>
            <b/>
            <sz val="9"/>
            <color indexed="81"/>
            <rFont val="MS P ゴシック"/>
            <family val="3"/>
            <charset val="128"/>
          </rPr>
          <t xml:space="preserve">・記入例を参照の上必要事項を記入してください。
・オレンジ色セルに記入してください。
　※介護保険事業所番号を持たない場合は「－」と入力
　　してください。
　※定員は短期入所系、入所施設・居住系のみ記入して
　　ください。
・緑色セルはプルダウンから選択してください。
</t>
        </r>
      </text>
    </comment>
    <comment ref="O13" authorId="1" shapeId="0">
      <text>
        <r>
          <rPr>
            <sz val="9"/>
            <color indexed="81"/>
            <rFont val="MS P ゴシック"/>
            <family val="3"/>
            <charset val="128"/>
          </rPr>
          <t>｢サービス種別｣を選択し、定員を入力(短期入所系と入所施設・居住系）することで、基準額が表示されます。</t>
        </r>
      </text>
    </comment>
    <comment ref="AA58" authorId="1"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｣を選択し、定員を入力(短期入所系と入所施設・居住系のみ）することで、基準額が表示されます。</t>
        </r>
      </text>
    </comment>
  </commentList>
</comments>
</file>

<file path=xl/sharedStrings.xml><?xml version="1.0" encoding="utf-8"?>
<sst xmlns="http://schemas.openxmlformats.org/spreadsheetml/2006/main" count="3043" uniqueCount="268">
  <si>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</si>
  <si>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</si>
  <si>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</si>
  <si>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</si>
  <si>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</si>
  <si>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</si>
  <si>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</si>
  <si>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</si>
  <si>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</si>
  <si>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</si>
  <si>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</si>
  <si>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</si>
  <si>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</si>
  <si>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</si>
  <si>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</si>
  <si>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</si>
  <si>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</si>
  <si>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</si>
  <si>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</si>
  <si>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</si>
  <si>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</si>
  <si>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</si>
  <si>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</si>
  <si>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</si>
  <si>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</si>
  <si>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</si>
  <si>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</si>
  <si>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</si>
  <si>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</si>
  <si>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</si>
  <si>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</si>
  <si>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</si>
  <si>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</si>
  <si>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</si>
  <si>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</si>
  <si>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</si>
  <si>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</si>
  <si>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</si>
  <si>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</si>
  <si>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</si>
  <si>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</si>
  <si>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</si>
  <si>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</si>
  <si>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</si>
  <si>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</si>
  <si>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</si>
  <si>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</si>
  <si>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</si>
  <si>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</si>
  <si>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</si>
  <si>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</si>
  <si>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</si>
  <si>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</si>
  <si>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</si>
  <si>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</si>
  <si>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</si>
  <si>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</si>
  <si>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</si>
  <si>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</si>
  <si>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</si>
  <si>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</si>
  <si>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</si>
  <si>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</si>
  <si>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</si>
  <si>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</si>
  <si>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</si>
  <si>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</si>
  <si>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</si>
  <si>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</si>
  <si>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</si>
  <si>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</si>
  <si>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</si>
  <si>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</si>
  <si>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</si>
  <si>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</si>
  <si>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</si>
  <si>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</si>
  <si>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</si>
  <si>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</si>
  <si>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</si>
  <si>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</si>
  <si>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合計</t>
    <rPh sb="0" eb="2">
      <t>ゴウケイ</t>
    </rPh>
    <phoneticPr fontId="2"/>
  </si>
  <si>
    <t>　　令和</t>
    <rPh sb="2" eb="4">
      <t>レイワ</t>
    </rPh>
    <phoneticPr fontId="2"/>
  </si>
  <si>
    <t>－</t>
    <phoneticPr fontId="2"/>
  </si>
  <si>
    <t>か所</t>
    <rPh sb="1" eb="2">
      <t>ショ</t>
    </rPh>
    <phoneticPr fontId="2"/>
  </si>
  <si>
    <t>（ア）、（イ）</t>
    <phoneticPr fontId="2"/>
  </si>
  <si>
    <t>（ウ）</t>
    <phoneticPr fontId="2"/>
  </si>
  <si>
    <t>（ア）、（イ）</t>
    <phoneticPr fontId="2"/>
  </si>
  <si>
    <t>（ウ）</t>
    <phoneticPr fontId="2"/>
  </si>
  <si>
    <t xml:space="preserve"> （ア）、（イ）</t>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</si>
  <si>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</si>
  <si>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</si>
  <si>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</si>
  <si>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</si>
  <si>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</si>
  <si>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通所介護事業所、地域密着型通所介護事業所、療養通所介護事業所、認知症対応型通所介護事業所、通所リハビリテーション事業所、　</t>
    <phoneticPr fontId="2"/>
  </si>
  <si>
    <t>区分</t>
    <rPh sb="0" eb="2">
      <t>クブン</t>
    </rPh>
    <phoneticPr fontId="2"/>
  </si>
  <si>
    <t>※２ 訪問系サービス事業所</t>
    <phoneticPr fontId="2"/>
  </si>
  <si>
    <t>※３　短期入所系サービス事業所</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</si>
  <si>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</si>
  <si>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</si>
  <si>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</si>
  <si>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</si>
  <si>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</si>
  <si>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</si>
  <si>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</si>
  <si>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通所系</t>
    <rPh sb="0" eb="2">
      <t>ツウショ</t>
    </rPh>
    <rPh sb="2" eb="3">
      <t>ケイ</t>
    </rPh>
    <phoneticPr fontId="2"/>
  </si>
  <si>
    <t>ア、イ</t>
  </si>
  <si>
    <t>ウ</t>
  </si>
  <si>
    <t>ア①</t>
  </si>
  <si>
    <t>ア②</t>
  </si>
  <si>
    <t>ア③</t>
  </si>
  <si>
    <t>ア④</t>
  </si>
  <si>
    <t>ア⑤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</si>
  <si>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</si>
  <si>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</si>
  <si>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</si>
  <si>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</si>
  <si>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</si>
  <si>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</si>
  <si>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</si>
  <si>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</si>
  <si>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</si>
  <si>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</si>
  <si>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</si>
  <si>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</si>
  <si>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</si>
  <si>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</si>
  <si>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</si>
  <si>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</si>
  <si>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</si>
  <si>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</si>
  <si>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</si>
  <si>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</si>
  <si>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</si>
  <si>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</si>
  <si>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</si>
  <si>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</si>
  <si>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</si>
  <si>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</si>
  <si>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熊本県知事　蒲島　郁夫　様</t>
    <rPh sb="12" eb="13">
      <t>サマ</t>
    </rPh>
    <phoneticPr fontId="2"/>
  </si>
  <si>
    <t>合　　計 (（(ア),(イ)）+(ウ))</t>
    <rPh sb="0" eb="1">
      <t>ゴウ</t>
    </rPh>
    <rPh sb="3" eb="4">
      <t>ケイ</t>
    </rPh>
    <phoneticPr fontId="2"/>
  </si>
  <si>
    <t>(第１号様式　別表３）事業実施計画書（事業所・施設別個票）</t>
    <phoneticPr fontId="2"/>
  </si>
  <si>
    <t>イ⑥</t>
    <phoneticPr fontId="2"/>
  </si>
  <si>
    <t>　介護老人福祉施設、地域密着型介護老人福祉施設、介護老人保健施設、介護医療院、介護療養型医療施設、</t>
    <phoneticPr fontId="2"/>
  </si>
  <si>
    <t>　夜間対応型訪問介護事業所、小規模多機能型居宅介護事業所（訪問サービスに限る）及び看護小規模多機能型居宅介護事業所（訪問サービスに限る）</t>
    <phoneticPr fontId="2"/>
  </si>
  <si>
    <t xml:space="preserve">  並びに居宅介護支援事業所、福祉用具貸与事業所（（ア）の事業を除く）及び居宅療養管理指導事業所</t>
    <phoneticPr fontId="2"/>
  </si>
  <si>
    <t>　短期入所生活介護事業所、短期入所療養介護事業所、小規模多機能型居宅介護事業所（宿泊サービスに限る）及び看護小規模多機能型居宅介護事業所</t>
    <phoneticPr fontId="2"/>
  </si>
  <si>
    <t>　（宿泊サービスに限る）並びに認知症対応型共同生活介護事業所（短期利用認知症対応型共同生活介護に限る）</t>
    <phoneticPr fontId="2"/>
  </si>
  <si>
    <t>　小規模多機能型居宅介護事業所（通いサービスに限る）及び看護小規模多機能型居宅介護事業所（通いサービスに限る）</t>
    <phoneticPr fontId="2"/>
  </si>
  <si>
    <t xml:space="preserve">  養護老人ホーム、軽費老人ホーム、有料老人ホーム及びサービス付き高齢者向け住宅、短期入所生活介護事業所並びに短期入所療養介護事業所</t>
    <rPh sb="52" eb="53">
      <t>ナラ</t>
    </rPh>
    <phoneticPr fontId="2"/>
  </si>
  <si>
    <t>（第１号様式）</t>
    <rPh sb="1" eb="2">
      <t>ダイ</t>
    </rPh>
    <rPh sb="3" eb="4">
      <t>ゴウ</t>
    </rPh>
    <rPh sb="4" eb="6">
      <t>ヨウシキ</t>
    </rPh>
    <phoneticPr fontId="2"/>
  </si>
  <si>
    <t>　標記について、次により補助金を交付されるよう関係書類を添えて申請する。</t>
    <rPh sb="1" eb="3">
      <t>ヒョウキ</t>
    </rPh>
    <rPh sb="8" eb="9">
      <t>ツギ</t>
    </rPh>
    <rPh sb="12" eb="15">
      <t>ホジョキン</t>
    </rPh>
    <rPh sb="16" eb="18">
      <t>コウフ</t>
    </rPh>
    <rPh sb="23" eb="25">
      <t>カンケイ</t>
    </rPh>
    <rPh sb="25" eb="27">
      <t>ショルイ</t>
    </rPh>
    <rPh sb="28" eb="29">
      <t>ソ</t>
    </rPh>
    <rPh sb="31" eb="33">
      <t>シンセイ</t>
    </rPh>
    <phoneticPr fontId="2"/>
  </si>
  <si>
    <t>　　申　請　額　：　</t>
    <rPh sb="2" eb="3">
      <t>サル</t>
    </rPh>
    <rPh sb="4" eb="5">
      <t>ショウ</t>
    </rPh>
    <rPh sb="6" eb="7">
      <t>ガク</t>
    </rPh>
    <phoneticPr fontId="2"/>
  </si>
  <si>
    <t>（添付書類）</t>
    <rPh sb="1" eb="3">
      <t>テンプ</t>
    </rPh>
    <rPh sb="3" eb="5">
      <t>ショルイ</t>
    </rPh>
    <phoneticPr fontId="2"/>
  </si>
  <si>
    <t>１　補助金交付申請総括表（第１号様式　別表１）</t>
    <rPh sb="13" eb="14">
      <t>ダイ</t>
    </rPh>
    <rPh sb="15" eb="16">
      <t>ゴウ</t>
    </rPh>
    <rPh sb="16" eb="18">
      <t>ヨウシキ</t>
    </rPh>
    <rPh sb="19" eb="21">
      <t>ベッピョウ</t>
    </rPh>
    <phoneticPr fontId="2"/>
  </si>
  <si>
    <t>２　事業所・施設別申請額一覧（第１号様式　別表２）</t>
    <rPh sb="15" eb="16">
      <t>ダイ</t>
    </rPh>
    <rPh sb="17" eb="18">
      <t>ゴウ</t>
    </rPh>
    <rPh sb="18" eb="20">
      <t>ヨウシキ</t>
    </rPh>
    <rPh sb="21" eb="23">
      <t>ベッピョウ</t>
    </rPh>
    <phoneticPr fontId="2"/>
  </si>
  <si>
    <t>３　事業実施計画書（事業所・施設別個票）(第１号様式　別表３）</t>
    <rPh sb="14" eb="16">
      <t>シセツ</t>
    </rPh>
    <rPh sb="16" eb="17">
      <t>ベツ</t>
    </rPh>
    <rPh sb="17" eb="19">
      <t>コヒョウ</t>
    </rPh>
    <rPh sb="24" eb="26">
      <t>ヨウシキ</t>
    </rPh>
    <phoneticPr fontId="2"/>
  </si>
  <si>
    <t>１　　口　座　振　替　払</t>
    <rPh sb="3" eb="4">
      <t>クチ</t>
    </rPh>
    <rPh sb="5" eb="6">
      <t>ザ</t>
    </rPh>
    <rPh sb="7" eb="8">
      <t>シン</t>
    </rPh>
    <rPh sb="9" eb="10">
      <t>タイ</t>
    </rPh>
    <rPh sb="11" eb="12">
      <t>バラ</t>
    </rPh>
    <phoneticPr fontId="2"/>
  </si>
  <si>
    <t>金融機関名</t>
    <rPh sb="0" eb="2">
      <t>キンユウ</t>
    </rPh>
    <rPh sb="2" eb="4">
      <t>キカン</t>
    </rPh>
    <rPh sb="4" eb="5">
      <t>メイ</t>
    </rPh>
    <phoneticPr fontId="2"/>
  </si>
  <si>
    <t>○○銀行　○○支店</t>
    <rPh sb="2" eb="4">
      <t>ギンコウ</t>
    </rPh>
    <rPh sb="7" eb="9">
      <t>シテン</t>
    </rPh>
    <phoneticPr fontId="2"/>
  </si>
  <si>
    <t>預金種目</t>
    <rPh sb="0" eb="2">
      <t>ヨキン</t>
    </rPh>
    <rPh sb="2" eb="4">
      <t>シュモク</t>
    </rPh>
    <phoneticPr fontId="2"/>
  </si>
  <si>
    <t>口座番号</t>
    <rPh sb="0" eb="2">
      <t>コウザ</t>
    </rPh>
    <rPh sb="2" eb="4">
      <t>バンゴウ</t>
    </rPh>
    <phoneticPr fontId="2"/>
  </si>
  <si>
    <t>口座名義</t>
    <rPh sb="0" eb="2">
      <t>コウザ</t>
    </rPh>
    <rPh sb="2" eb="4">
      <t>メイギ</t>
    </rPh>
    <phoneticPr fontId="2"/>
  </si>
  <si>
    <t>熊本県知事　蒲島　郁夫　様</t>
    <rPh sb="0" eb="2">
      <t>クマモト</t>
    </rPh>
    <rPh sb="2" eb="5">
      <t>ケンチジ</t>
    </rPh>
    <rPh sb="6" eb="8">
      <t>カバシマ</t>
    </rPh>
    <rPh sb="9" eb="11">
      <t>イクオ</t>
    </rPh>
    <rPh sb="12" eb="13">
      <t>サマ</t>
    </rPh>
    <phoneticPr fontId="2"/>
  </si>
  <si>
    <t>※申請者の押印を省略する場合</t>
    <rPh sb="1" eb="4">
      <t>シンセイシャ</t>
    </rPh>
    <rPh sb="5" eb="7">
      <t>オウイン</t>
    </rPh>
    <rPh sb="8" eb="10">
      <t>ショウリャク</t>
    </rPh>
    <rPh sb="12" eb="14">
      <t>バアイ</t>
    </rPh>
    <phoneticPr fontId="2"/>
  </si>
  <si>
    <t>書類発行責任者氏名</t>
    <rPh sb="0" eb="7">
      <t>ショルイハッコウセキニンシャ</t>
    </rPh>
    <rPh sb="7" eb="9">
      <t>シメイ</t>
    </rPh>
    <phoneticPr fontId="2"/>
  </si>
  <si>
    <t>担当者氏名</t>
    <rPh sb="0" eb="5">
      <t>タントウシャシメイ</t>
    </rPh>
    <phoneticPr fontId="2"/>
  </si>
  <si>
    <t>連絡先（電話番号）</t>
    <rPh sb="0" eb="3">
      <t>レンラクサキ</t>
    </rPh>
    <rPh sb="4" eb="8">
      <t>デンワバンゴウ</t>
    </rPh>
    <phoneticPr fontId="2"/>
  </si>
  <si>
    <t>ﾌﾘｶﾞﾅ</t>
    <phoneticPr fontId="2"/>
  </si>
  <si>
    <t>サービス提供体制確保事業費補助金交付申請総括表</t>
    <rPh sb="13" eb="16">
      <t>ホジョキン</t>
    </rPh>
    <rPh sb="16" eb="23">
      <t>コウフシンセイソウカツヒョウ</t>
    </rPh>
    <phoneticPr fontId="2"/>
  </si>
  <si>
    <t>（ア）･･･</t>
    <phoneticPr fontId="2"/>
  </si>
  <si>
    <t>（イ）･･･</t>
    <phoneticPr fontId="2"/>
  </si>
  <si>
    <t>（ウ）･･･</t>
    <phoneticPr fontId="2"/>
  </si>
  <si>
    <t>新型コロナウイルス感染症の流行に伴い居宅でサービスを提供する通所系サービス事業所</t>
    <phoneticPr fontId="2"/>
  </si>
  <si>
    <t>感染者が発生した介護サービス事業所・施設等の利用者の受け入れや当該事業所・施設等に応援職員の派遣を行う事業所・施設等</t>
    <phoneticPr fontId="2"/>
  </si>
  <si>
    <t>　※下から該当する項目を１つ選択して記入</t>
    <rPh sb="2" eb="3">
      <t>シタ</t>
    </rPh>
    <rPh sb="5" eb="7">
      <t>ガイトウ</t>
    </rPh>
    <rPh sb="9" eb="11">
      <t>コウモク</t>
    </rPh>
    <rPh sb="14" eb="16">
      <t>センタク</t>
    </rPh>
    <rPh sb="18" eb="20">
      <t>キニュウ</t>
    </rPh>
    <phoneticPr fontId="2"/>
  </si>
  <si>
    <t>円</t>
    <rPh sb="0" eb="1">
      <t>エン</t>
    </rPh>
    <phoneticPr fontId="2"/>
  </si>
  <si>
    <t>（役職・代表者名）</t>
    <phoneticPr fontId="2"/>
  </si>
  <si>
    <t>（法人名）</t>
    <phoneticPr fontId="2"/>
  </si>
  <si>
    <t>（郵便番号）</t>
    <rPh sb="1" eb="5">
      <t>ユウビンバンゴウ</t>
    </rPh>
    <phoneticPr fontId="2"/>
  </si>
  <si>
    <t>（法人住所）</t>
    <rPh sb="1" eb="3">
      <t>ホウジン</t>
    </rPh>
    <rPh sb="3" eb="5">
      <t>ジュウショ</t>
    </rPh>
    <phoneticPr fontId="2"/>
  </si>
  <si>
    <t>４　領収書等</t>
    <rPh sb="2" eb="5">
      <t>リョウシュウショ</t>
    </rPh>
    <rPh sb="5" eb="6">
      <t>ナド</t>
    </rPh>
    <phoneticPr fontId="2"/>
  </si>
  <si>
    <t>（口座情報）</t>
    <rPh sb="1" eb="3">
      <t>コウザ</t>
    </rPh>
    <rPh sb="3" eb="5">
      <t>ジョウホウ</t>
    </rPh>
    <phoneticPr fontId="2"/>
  </si>
  <si>
    <t>令和５年度熊本県新型コロナウイルス感染症流行下における介護サービス事業所等の
サービス提供体制確保事業費補助金に係る交付申請書兼請求書</t>
    <phoneticPr fontId="2"/>
  </si>
  <si>
    <t>令和５年度熊本県新型コロナウイルス感染症流行下における介護サービス事業所等の</t>
    <phoneticPr fontId="2"/>
  </si>
  <si>
    <t>（運営法人名）</t>
    <rPh sb="1" eb="6">
      <t>ウンエイホウジンメイ</t>
    </rPh>
    <phoneticPr fontId="2"/>
  </si>
  <si>
    <t>所在地（運営法人所在地）</t>
    <rPh sb="0" eb="3">
      <t>ショザイチ</t>
    </rPh>
    <rPh sb="4" eb="8">
      <t>ウンエイホウジン</t>
    </rPh>
    <rPh sb="8" eb="11">
      <t>ショザイチ</t>
    </rPh>
    <phoneticPr fontId="2"/>
  </si>
  <si>
    <t>個別協議の有無</t>
    <rPh sb="0" eb="4">
      <t>コベツキョウギ</t>
    </rPh>
    <rPh sb="5" eb="7">
      <t>ウム</t>
    </rPh>
    <phoneticPr fontId="2"/>
  </si>
  <si>
    <t>　</t>
  </si>
  <si>
    <t>所要額①(b)</t>
    <rPh sb="0" eb="3">
      <t>ショヨウガク</t>
    </rPh>
    <phoneticPr fontId="2"/>
  </si>
  <si>
    <t>所要額②(c)</t>
    <rPh sb="0" eb="3">
      <t>ショヨウガク</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</si>
  <si>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</si>
  <si>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</si>
  <si>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＜積算内訳①：施設内療養費を除く＞</t>
    <phoneticPr fontId="2"/>
  </si>
  <si>
    <t>所要額①(円)</t>
    <rPh sb="0" eb="3">
      <t>ショヨウガク</t>
    </rPh>
    <rPh sb="5" eb="6">
      <t>エン</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</si>
  <si>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</si>
  <si>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</si>
  <si>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</si>
  <si>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合計</t>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</si>
  <si>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</si>
  <si>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</si>
  <si>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</si>
  <si>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</si>
  <si>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</si>
  <si>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緊急時介護人材確保・職場環境復旧等支援事業</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</si>
  <si>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</si>
  <si>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t>（ウ）感染者が発生した介護サービス事業所・施設等（以下のいずれかに該当）の利用者の受け入れや当該事業所・施設等に応援職員の派遣を行う事業所・施設等（※１～※４）
  A　（ア）の①に該当する介護サービス事業所・施設等
　B　感染症の拡大防止の観点から必要があり、自主的に休業 した介護サービス事業所</t>
    <phoneticPr fontId="2"/>
  </si>
  <si>
    <t>新型コロナウイルス感染者が発生又は感染者と接触があった者（感染者と同居している場合に限る）に対応した介護サービス事業所・施設等</t>
    <rPh sb="17" eb="20">
      <t>カンセンシャ</t>
    </rPh>
    <rPh sb="21" eb="23">
      <t>セッショク</t>
    </rPh>
    <rPh sb="27" eb="28">
      <t>モノ</t>
    </rPh>
    <rPh sb="29" eb="32">
      <t>カンセンシャ</t>
    </rPh>
    <rPh sb="33" eb="35">
      <t>ドウキョ</t>
    </rPh>
    <rPh sb="39" eb="41">
      <t>バアイ</t>
    </rPh>
    <rPh sb="42" eb="43">
      <t>カギ</t>
    </rPh>
    <phoneticPr fontId="2"/>
  </si>
  <si>
    <t>金融機関コード</t>
    <rPh sb="0" eb="2">
      <t>キンユウ</t>
    </rPh>
    <rPh sb="2" eb="4">
      <t>キカン</t>
    </rPh>
    <phoneticPr fontId="2"/>
  </si>
  <si>
    <t>支店コード</t>
    <rPh sb="0" eb="2">
      <t>シテン</t>
    </rPh>
    <phoneticPr fontId="2"/>
  </si>
  <si>
    <t>交付決定・確定</t>
    <rPh sb="0" eb="4">
      <t>コウフケッテイ</t>
    </rPh>
    <rPh sb="5" eb="7">
      <t>カクテイ</t>
    </rPh>
    <phoneticPr fontId="3"/>
  </si>
  <si>
    <t>区分
（ウ）
小事業02</t>
    <rPh sb="0" eb="2">
      <t>クブン</t>
    </rPh>
    <rPh sb="7" eb="10">
      <t>ショウジギョウ</t>
    </rPh>
    <phoneticPr fontId="2"/>
  </si>
  <si>
    <t>区分
（ア）（イ）
小事業01</t>
    <rPh sb="0" eb="2">
      <t>クブン</t>
    </rPh>
    <rPh sb="10" eb="13">
      <t>ショウジギョウ</t>
    </rPh>
    <phoneticPr fontId="2"/>
  </si>
  <si>
    <t>交付決定額
(千円）</t>
    <rPh sb="0" eb="2">
      <t>コウフ</t>
    </rPh>
    <rPh sb="2" eb="4">
      <t>ケッテイ</t>
    </rPh>
    <rPh sb="4" eb="5">
      <t>ガク</t>
    </rPh>
    <rPh sb="7" eb="9">
      <t>センエン</t>
    </rPh>
    <phoneticPr fontId="2"/>
  </si>
  <si>
    <t>補助申請額
(千円）</t>
    <rPh sb="7" eb="9">
      <t>センエン</t>
    </rPh>
    <phoneticPr fontId="2"/>
  </si>
  <si>
    <t>所要額②</t>
    <rPh sb="0" eb="3">
      <t>ショヨウガク</t>
    </rPh>
    <phoneticPr fontId="2"/>
  </si>
  <si>
    <t>所要額①</t>
    <rPh sb="0" eb="3">
      <t>ショヨウガク</t>
    </rPh>
    <phoneticPr fontId="2"/>
  </si>
  <si>
    <t>個別協議
承認額
B</t>
    <rPh sb="0" eb="2">
      <t>コベツ</t>
    </rPh>
    <rPh sb="2" eb="4">
      <t>キョウギ</t>
    </rPh>
    <rPh sb="5" eb="7">
      <t>ショウニン</t>
    </rPh>
    <rPh sb="7" eb="8">
      <t>ガク</t>
    </rPh>
    <phoneticPr fontId="2"/>
  </si>
  <si>
    <t>補助基準額
A</t>
    <rPh sb="0" eb="2">
      <t>ホジョ</t>
    </rPh>
    <rPh sb="2" eb="4">
      <t>キジュン</t>
    </rPh>
    <rPh sb="4" eb="5">
      <t>ガク</t>
    </rPh>
    <phoneticPr fontId="2"/>
  </si>
  <si>
    <t>事業所番号</t>
    <rPh sb="0" eb="3">
      <t>ジギョウショ</t>
    </rPh>
    <rPh sb="3" eb="5">
      <t>バンゴウ</t>
    </rPh>
    <phoneticPr fontId="2"/>
  </si>
  <si>
    <t>事業所名</t>
    <rPh sb="0" eb="4">
      <t>ジギョウショメイ</t>
    </rPh>
    <phoneticPr fontId="2"/>
  </si>
  <si>
    <t>口座名義人カナ</t>
    <rPh sb="0" eb="5">
      <t>コウザメイギニン</t>
    </rPh>
    <phoneticPr fontId="2"/>
  </si>
  <si>
    <t>口座番号</t>
    <rPh sb="0" eb="4">
      <t>コウザバンゴウ</t>
    </rPh>
    <phoneticPr fontId="2"/>
  </si>
  <si>
    <t>口座種別</t>
    <rPh sb="0" eb="4">
      <t>コウザシュベツ</t>
    </rPh>
    <phoneticPr fontId="2"/>
  </si>
  <si>
    <t>金融機関コード</t>
    <rPh sb="0" eb="4">
      <t>キンユウキカン</t>
    </rPh>
    <phoneticPr fontId="2"/>
  </si>
  <si>
    <t>債権者名カナ</t>
    <rPh sb="0" eb="4">
      <t>サイケンシャメイ</t>
    </rPh>
    <phoneticPr fontId="2"/>
  </si>
  <si>
    <t>法人所在地</t>
    <rPh sb="0" eb="2">
      <t>ホウジン</t>
    </rPh>
    <rPh sb="2" eb="5">
      <t>ショザイチ</t>
    </rPh>
    <phoneticPr fontId="2"/>
  </si>
  <si>
    <t>郵便番号</t>
    <rPh sb="0" eb="4">
      <t>ユウビンバンゴウ</t>
    </rPh>
    <phoneticPr fontId="2"/>
  </si>
  <si>
    <t>代表者役職・氏名</t>
    <rPh sb="0" eb="3">
      <t>ダイヒョウシャ</t>
    </rPh>
    <rPh sb="3" eb="4">
      <t>ヤク</t>
    </rPh>
    <rPh sb="4" eb="5">
      <t>ショク</t>
    </rPh>
    <rPh sb="6" eb="8">
      <t>シメイ</t>
    </rPh>
    <phoneticPr fontId="2"/>
  </si>
  <si>
    <t>法人名</t>
    <rPh sb="0" eb="2">
      <t>ホウジン</t>
    </rPh>
    <rPh sb="2" eb="3">
      <t>メイ</t>
    </rPh>
    <phoneticPr fontId="2"/>
  </si>
  <si>
    <t>補正完了日</t>
    <rPh sb="0" eb="2">
      <t>ホセイ</t>
    </rPh>
    <rPh sb="2" eb="5">
      <t>カンリョウビ</t>
    </rPh>
    <phoneticPr fontId="2"/>
  </si>
  <si>
    <t>申請日</t>
    <rPh sb="0" eb="2">
      <t>シンセイ</t>
    </rPh>
    <rPh sb="2" eb="3">
      <t>ビ</t>
    </rPh>
    <phoneticPr fontId="2"/>
  </si>
  <si>
    <t>受付
No.</t>
    <rPh sb="0" eb="2">
      <t>ウケツケ</t>
    </rPh>
    <phoneticPr fontId="2"/>
  </si>
  <si>
    <t>管理
番号</t>
    <rPh sb="0" eb="2">
      <t>カンリ</t>
    </rPh>
    <rPh sb="3" eb="5">
      <t>バンゴウ</t>
    </rPh>
    <phoneticPr fontId="2"/>
  </si>
  <si>
    <t>備考</t>
    <rPh sb="0" eb="2">
      <t>ビコウ</t>
    </rPh>
    <phoneticPr fontId="2"/>
  </si>
  <si>
    <t>文書番号</t>
    <rPh sb="0" eb="4">
      <t>ブンショバンゴウ</t>
    </rPh>
    <phoneticPr fontId="2"/>
  </si>
  <si>
    <t>支給日</t>
    <rPh sb="0" eb="2">
      <t>シキュウ</t>
    </rPh>
    <rPh sb="2" eb="3">
      <t>ビ</t>
    </rPh>
    <phoneticPr fontId="2"/>
  </si>
  <si>
    <t>交付決定・交付確定日</t>
    <rPh sb="0" eb="2">
      <t>コウフ</t>
    </rPh>
    <rPh sb="2" eb="4">
      <t>ケッテイ</t>
    </rPh>
    <rPh sb="5" eb="9">
      <t>コウフカクテイ</t>
    </rPh>
    <rPh sb="9" eb="10">
      <t>ビ</t>
    </rPh>
    <phoneticPr fontId="3"/>
  </si>
  <si>
    <t>交付決定額内訳（千円）</t>
    <rPh sb="5" eb="7">
      <t>ウチワケ</t>
    </rPh>
    <rPh sb="8" eb="10">
      <t>センエン</t>
    </rPh>
    <phoneticPr fontId="2"/>
  </si>
  <si>
    <t>法人合計（千円）</t>
    <rPh sb="0" eb="2">
      <t>ホウジン</t>
    </rPh>
    <rPh sb="2" eb="4">
      <t>ゴウケイ</t>
    </rPh>
    <rPh sb="5" eb="7">
      <t>センエン</t>
    </rPh>
    <phoneticPr fontId="2"/>
  </si>
  <si>
    <t>交付決定額
(千円）</t>
    <rPh sb="0" eb="5">
      <t>コウフケッテイガク</t>
    </rPh>
    <rPh sb="7" eb="9">
      <t>センエン</t>
    </rPh>
    <phoneticPr fontId="2"/>
  </si>
  <si>
    <t>施設内療養
申請の可否</t>
    <rPh sb="0" eb="2">
      <t>シセツ</t>
    </rPh>
    <rPh sb="2" eb="3">
      <t>ナイ</t>
    </rPh>
    <rPh sb="3" eb="5">
      <t>リョウヨウ</t>
    </rPh>
    <rPh sb="6" eb="8">
      <t>シンセイ</t>
    </rPh>
    <rPh sb="9" eb="11">
      <t>カヒ</t>
    </rPh>
    <phoneticPr fontId="2"/>
  </si>
  <si>
    <t>補助上限額（千円）　A＋B</t>
    <rPh sb="0" eb="2">
      <t>ホジョ</t>
    </rPh>
    <rPh sb="2" eb="5">
      <t>ジョウゲンガク</t>
    </rPh>
    <rPh sb="6" eb="8">
      <t>センエン</t>
    </rPh>
    <phoneticPr fontId="2"/>
  </si>
  <si>
    <t>承認があった日</t>
    <rPh sb="0" eb="2">
      <t>ショウニン</t>
    </rPh>
    <rPh sb="6" eb="7">
      <t>ヒ</t>
    </rPh>
    <phoneticPr fontId="2"/>
  </si>
  <si>
    <t>国への個別協議日</t>
    <rPh sb="0" eb="1">
      <t>クニ</t>
    </rPh>
    <rPh sb="3" eb="7">
      <t>コベツキョウギ</t>
    </rPh>
    <rPh sb="7" eb="8">
      <t>ビ</t>
    </rPh>
    <phoneticPr fontId="2"/>
  </si>
  <si>
    <t>申請区分</t>
    <rPh sb="0" eb="4">
      <t>シンセイクブン</t>
    </rPh>
    <phoneticPr fontId="2"/>
  </si>
  <si>
    <t>口座情報</t>
    <rPh sb="0" eb="2">
      <t>コウザ</t>
    </rPh>
    <rPh sb="2" eb="4">
      <t>ジョウホウ</t>
    </rPh>
    <phoneticPr fontId="2"/>
  </si>
  <si>
    <t>メールアドレス</t>
  </si>
  <si>
    <t>申請担当者</t>
    <rPh sb="0" eb="2">
      <t>シンセイ</t>
    </rPh>
    <rPh sb="2" eb="5">
      <t>タントウシャ</t>
    </rPh>
    <phoneticPr fontId="2"/>
  </si>
  <si>
    <t>0508～</t>
    <phoneticPr fontId="2"/>
  </si>
  <si>
    <t>令和</t>
    <rPh sb="0" eb="2">
      <t>レイワ</t>
    </rPh>
    <phoneticPr fontId="2"/>
  </si>
  <si>
    <t>01</t>
  </si>
  <si>
    <t>法人情報</t>
    <rPh sb="0" eb="2">
      <t>ホウジン</t>
    </rPh>
    <rPh sb="2" eb="4">
      <t>ジョウホウ</t>
    </rPh>
    <phoneticPr fontId="2"/>
  </si>
  <si>
    <r>
      <t>（第１号様式　別表１）総括表　　</t>
    </r>
    <r>
      <rPr>
        <b/>
        <u/>
        <sz val="9"/>
        <color rgb="FFFF0000"/>
        <rFont val="ＭＳ 明朝"/>
        <family val="1"/>
        <charset val="128"/>
      </rPr>
      <t>【令和５年度（令和５年１０月１日以降）に生じた費用分】</t>
    </r>
    <rPh sb="1" eb="2">
      <t>ダイ</t>
    </rPh>
    <rPh sb="3" eb="4">
      <t>ゴウ</t>
    </rPh>
    <rPh sb="4" eb="6">
      <t>ヨウシキ</t>
    </rPh>
    <rPh sb="7" eb="9">
      <t>ベッピョウ</t>
    </rPh>
    <rPh sb="32" eb="34">
      <t>イコウ</t>
    </rPh>
    <phoneticPr fontId="2"/>
  </si>
  <si>
    <r>
      <t xml:space="preserve">（第１号様式　別表２）事業所・施設別申請額一覧　 </t>
    </r>
    <r>
      <rPr>
        <u/>
        <sz val="11"/>
        <color rgb="FFFF0000"/>
        <rFont val="ＭＳ Ｐ明朝"/>
        <family val="1"/>
        <charset val="128"/>
      </rPr>
      <t>【令和５年度（令和５年１０月１日以降）に生じた費用分】</t>
    </r>
    <rPh sb="41" eb="43">
      <t>イコウ</t>
    </rPh>
    <phoneticPr fontId="2"/>
  </si>
  <si>
    <t>この申請書には令和5年１０月１日以降に生じた経費のみ
記載してください。</t>
    <rPh sb="10" eb="11">
      <t>ネン</t>
    </rPh>
    <rPh sb="13" eb="14">
      <t>ガツ</t>
    </rPh>
    <rPh sb="15" eb="16">
      <t>ニチ</t>
    </rPh>
    <rPh sb="16" eb="18">
      <t>イコウ</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</si>
  <si>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</si>
  <si>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</si>
  <si>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（上限4,000円）</t>
    <rPh sb="1" eb="3">
      <t>ジョウゲン</t>
    </rPh>
    <rPh sb="8" eb="9">
      <t>エン</t>
    </rPh>
    <phoneticPr fontId="2"/>
  </si>
  <si>
    <t>支給人数</t>
    <rPh sb="0" eb="2">
      <t>シキュウ</t>
    </rPh>
    <rPh sb="2" eb="4">
      <t>ニンズウ</t>
    </rPh>
    <phoneticPr fontId="2"/>
  </si>
  <si>
    <t>感染対応期間</t>
    <rPh sb="0" eb="2">
      <t>カンセン</t>
    </rPh>
    <rPh sb="2" eb="4">
      <t>タイオウ</t>
    </rPh>
    <rPh sb="4" eb="6">
      <t>キカン</t>
    </rPh>
    <phoneticPr fontId="2"/>
  </si>
  <si>
    <t>支給上限額</t>
    <rPh sb="0" eb="2">
      <t>シキュウ</t>
    </rPh>
    <rPh sb="2" eb="5">
      <t>ジョウゲンガク</t>
    </rPh>
    <phoneticPr fontId="2"/>
  </si>
  <si>
    <t>万円</t>
    <rPh sb="0" eb="2">
      <t>マンエン</t>
    </rPh>
    <phoneticPr fontId="2"/>
  </si>
  <si>
    <t>×</t>
    <phoneticPr fontId="2"/>
  </si>
  <si>
    <t>×</t>
    <phoneticPr fontId="2"/>
  </si>
  <si>
    <t>ヶ月</t>
    <rPh sb="1" eb="2">
      <t>ゲツ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</si>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</sst>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0_);[Red]\(0\)"/>
    <numFmt numFmtId="180" formatCode="#,##0.0;[Red]\-#,##0.0"/>
    <numFmt numFmtId="181" formatCode="[$-411]ge\.m\.d;@"/>
    <numFmt numFmtId="182" formatCode="[$-F800]dddd\,\ mmmm\ dd\,\ yyyy"/>
  </numFmts>
  <fonts count="3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9"/>
      <color indexed="8"/>
      <name val="MS P ゴシック"/>
      <family val="3"/>
      <charset val="128"/>
    </font>
    <font>
      <sz val="11"/>
      <name val="ＭＳ 明朝"/>
      <family val="1"/>
      <charset val="128"/>
    </font>
    <font>
      <sz val="11"/>
      <name val="ＭＳ Ｐ明朝"/>
      <family val="1"/>
      <charset val="128"/>
    </font>
    <font>
      <sz val="12"/>
      <name val="ＭＳ 明朝"/>
      <family val="1"/>
      <charset val="128"/>
    </font>
    <font>
      <sz val="10"/>
      <name val="ＭＳ 明朝"/>
      <family val="1"/>
      <charset val="128"/>
    </font>
    <font>
      <sz val="7.5"/>
      <name val="ＭＳ Ｐ明朝"/>
      <family val="1"/>
      <charset val="128"/>
    </font>
    <font>
      <b/>
      <u/>
      <sz val="10"/>
      <color indexed="81"/>
      <name val="MS P ゴシック"/>
      <family val="3"/>
      <charset val="128"/>
    </font>
    <font>
      <b/>
      <sz val="8"/>
      <color rgb="FFFF0000"/>
      <name val="HG丸ｺﾞｼｯｸM-PRO"/>
      <family val="3"/>
      <charset val="128"/>
    </font>
    <font>
      <b/>
      <u/>
      <sz val="9"/>
      <color rgb="FFFF0000"/>
      <name val="ＭＳ 明朝"/>
      <family val="1"/>
      <charset val="128"/>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b/>
      <sz val="6"/>
      <color rgb="FFFF0000"/>
      <name val="ＭＳ Ｐ明朝"/>
      <family val="1"/>
      <charset val="128"/>
    </font>
    <font>
      <u/>
      <sz val="11"/>
      <color rgb="FFFF0000"/>
      <name val="ＭＳ Ｐ明朝"/>
      <family val="1"/>
      <charset val="128"/>
    </font>
    <font>
      <sz val="5"/>
      <color theme="1"/>
      <name val="ＭＳ 明朝"/>
      <family val="1"/>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b/>
      <sz val="10"/>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CDFF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3"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hair">
        <color indexed="64"/>
      </right>
      <top style="thin">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38" fontId="3" fillId="0" borderId="0" applyFont="0" applyFill="0" applyBorder="0" applyAlignment="0" applyProtection="0">
      <alignment vertical="center"/>
    </xf>
  </cellStyleXfs>
  <cellXfs count="501">
    <xf numFmtId="0" fontId="0" fillId="0" borderId="0" xfId="0">
      <alignment vertical="center"/>
    </xf>
    <xf numFmtId="0" fontId="10" fillId="0" borderId="14" xfId="0" applyFont="1" applyBorder="1" applyAlignment="1" applyProtection="1">
      <alignment vertical="center"/>
    </xf>
    <xf numFmtId="0" fontId="10" fillId="0" borderId="16" xfId="0" applyFont="1" applyBorder="1" applyAlignment="1" applyProtection="1">
      <alignment vertical="center"/>
    </xf>
    <xf numFmtId="176" fontId="10" fillId="0" borderId="22" xfId="0" applyNumberFormat="1" applyFont="1" applyBorder="1" applyAlignment="1" applyProtection="1">
      <alignment vertical="center"/>
    </xf>
    <xf numFmtId="0" fontId="10" fillId="0" borderId="23" xfId="0" applyFont="1" applyBorder="1" applyAlignment="1" applyProtection="1">
      <alignment vertical="center"/>
    </xf>
    <xf numFmtId="0" fontId="10" fillId="0" borderId="22" xfId="0" applyFont="1" applyBorder="1" applyAlignment="1" applyProtection="1">
      <alignment vertical="center"/>
    </xf>
    <xf numFmtId="176" fontId="10" fillId="0" borderId="25" xfId="0" applyNumberFormat="1" applyFont="1" applyBorder="1" applyAlignment="1" applyProtection="1">
      <alignment vertical="center"/>
    </xf>
    <xf numFmtId="0" fontId="10" fillId="0" borderId="26" xfId="0" applyFont="1" applyBorder="1" applyAlignment="1" applyProtection="1">
      <alignment vertical="center"/>
    </xf>
    <xf numFmtId="176" fontId="10" fillId="0" borderId="14" xfId="0" applyNumberFormat="1" applyFont="1" applyBorder="1" applyAlignment="1" applyProtection="1">
      <alignment vertical="center"/>
    </xf>
    <xf numFmtId="176" fontId="10" fillId="0" borderId="8" xfId="0" applyNumberFormat="1" applyFont="1" applyBorder="1" applyAlignment="1" applyProtection="1">
      <alignment vertical="center"/>
    </xf>
    <xf numFmtId="0" fontId="10" fillId="0" borderId="12" xfId="0" applyFont="1" applyBorder="1" applyAlignment="1" applyProtection="1">
      <alignment vertical="center"/>
    </xf>
    <xf numFmtId="176" fontId="10" fillId="0" borderId="28" xfId="0" applyNumberFormat="1" applyFont="1" applyBorder="1" applyAlignment="1" applyProtection="1">
      <alignment vertical="center"/>
    </xf>
    <xf numFmtId="0" fontId="10" fillId="0" borderId="29" xfId="0" applyFont="1" applyBorder="1" applyAlignment="1" applyProtection="1">
      <alignment vertical="center"/>
    </xf>
    <xf numFmtId="0" fontId="10" fillId="0" borderId="3" xfId="0" applyFont="1" applyBorder="1" applyAlignment="1" applyProtection="1">
      <alignment vertical="center"/>
    </xf>
    <xf numFmtId="0" fontId="9" fillId="0" borderId="13" xfId="0" applyFont="1" applyBorder="1" applyProtection="1">
      <alignment vertical="center"/>
    </xf>
    <xf numFmtId="0" fontId="9" fillId="0" borderId="14" xfId="0" applyFont="1" applyBorder="1" applyProtection="1">
      <alignment vertical="center"/>
    </xf>
    <xf numFmtId="0" fontId="9" fillId="0" borderId="16" xfId="0" applyFont="1" applyBorder="1" applyProtection="1">
      <alignment vertical="center"/>
    </xf>
    <xf numFmtId="0" fontId="9" fillId="0" borderId="21" xfId="0" applyFont="1" applyBorder="1" applyProtection="1">
      <alignment vertical="center"/>
    </xf>
    <xf numFmtId="0" fontId="9" fillId="0" borderId="22" xfId="0" applyFont="1" applyBorder="1" applyProtection="1">
      <alignment vertical="center"/>
    </xf>
    <xf numFmtId="0" fontId="9" fillId="0" borderId="23" xfId="0" applyFont="1" applyBorder="1" applyProtection="1">
      <alignment vertical="center"/>
    </xf>
    <xf numFmtId="0" fontId="16" fillId="0" borderId="21" xfId="0" applyFont="1" applyBorder="1" applyProtection="1">
      <alignment vertical="center"/>
    </xf>
    <xf numFmtId="0" fontId="9" fillId="0" borderId="15" xfId="0" applyFont="1" applyBorder="1" applyProtection="1">
      <alignment vertical="center"/>
    </xf>
    <xf numFmtId="0" fontId="9" fillId="0" borderId="7" xfId="0" applyFont="1" applyBorder="1" applyProtection="1">
      <alignment vertical="center"/>
    </xf>
    <xf numFmtId="0" fontId="9" fillId="0" borderId="8" xfId="0" applyFont="1" applyBorder="1" applyProtection="1">
      <alignment vertical="center"/>
    </xf>
    <xf numFmtId="0" fontId="9" fillId="0" borderId="25" xfId="0" applyFont="1" applyBorder="1" applyProtection="1">
      <alignment vertical="center"/>
    </xf>
    <xf numFmtId="0" fontId="9" fillId="0" borderId="24" xfId="0" applyFont="1" applyBorder="1" applyProtection="1">
      <alignment vertical="center"/>
    </xf>
    <xf numFmtId="178" fontId="8" fillId="0" borderId="36" xfId="4" applyNumberFormat="1" applyFont="1" applyBorder="1" applyAlignment="1" applyProtection="1">
      <alignment horizontal="right" vertical="center" shrinkToFit="1"/>
      <protection locked="0"/>
    </xf>
    <xf numFmtId="178" fontId="8" fillId="0" borderId="3" xfId="4" applyNumberFormat="1" applyFont="1" applyBorder="1" applyAlignment="1" applyProtection="1">
      <alignment horizontal="right" vertical="center" shrinkToFit="1"/>
      <protection locked="0"/>
    </xf>
    <xf numFmtId="178" fontId="8" fillId="0" borderId="36" xfId="0" applyNumberFormat="1" applyFont="1" applyBorder="1" applyAlignment="1" applyProtection="1">
      <alignment horizontal="center" vertical="center" shrinkToFit="1"/>
    </xf>
    <xf numFmtId="178" fontId="8" fillId="0" borderId="1" xfId="0" applyNumberFormat="1" applyFont="1" applyBorder="1" applyAlignment="1" applyProtection="1">
      <alignment horizontal="center" vertical="center" shrinkToFit="1"/>
    </xf>
    <xf numFmtId="178" fontId="8" fillId="0" borderId="39" xfId="0" applyNumberFormat="1" applyFont="1" applyBorder="1" applyAlignment="1" applyProtection="1">
      <alignment horizontal="center" vertical="center" shrinkToFit="1"/>
    </xf>
    <xf numFmtId="178" fontId="8" fillId="0" borderId="44" xfId="0" applyNumberFormat="1" applyFont="1" applyBorder="1" applyAlignment="1" applyProtection="1">
      <alignment horizontal="center" vertical="center" shrinkToFit="1"/>
    </xf>
    <xf numFmtId="178" fontId="8" fillId="0" borderId="36" xfId="4" applyNumberFormat="1" applyFont="1" applyBorder="1" applyAlignment="1" applyProtection="1">
      <alignment horizontal="right" vertical="center" shrinkToFit="1"/>
    </xf>
    <xf numFmtId="178" fontId="8" fillId="0" borderId="49" xfId="4" applyNumberFormat="1" applyFont="1" applyBorder="1" applyAlignment="1" applyProtection="1">
      <alignment horizontal="right" vertical="center" shrinkToFit="1"/>
    </xf>
    <xf numFmtId="178" fontId="8" fillId="0" borderId="46" xfId="4" applyNumberFormat="1" applyFont="1" applyBorder="1" applyAlignment="1" applyProtection="1">
      <alignment horizontal="right" vertical="center" shrinkToFit="1"/>
    </xf>
    <xf numFmtId="178" fontId="8" fillId="0" borderId="52" xfId="4" applyNumberFormat="1" applyFont="1" applyBorder="1" applyAlignment="1" applyProtection="1">
      <alignment horizontal="right" vertical="center" shrinkToFit="1"/>
    </xf>
    <xf numFmtId="178" fontId="8" fillId="0" borderId="38" xfId="4" applyNumberFormat="1" applyFont="1" applyBorder="1" applyAlignment="1" applyProtection="1">
      <alignment horizontal="right" vertical="center" shrinkToFit="1"/>
    </xf>
    <xf numFmtId="178" fontId="8" fillId="0" borderId="50" xfId="4" applyNumberFormat="1" applyFont="1" applyBorder="1" applyAlignment="1" applyProtection="1">
      <alignment horizontal="right" vertical="center" shrinkToFit="1"/>
    </xf>
    <xf numFmtId="178" fontId="8" fillId="0" borderId="45" xfId="4" applyNumberFormat="1" applyFont="1" applyBorder="1" applyAlignment="1" applyProtection="1">
      <alignment horizontal="right" vertical="center" shrinkToFit="1"/>
    </xf>
    <xf numFmtId="178" fontId="8" fillId="0" borderId="43" xfId="4" applyNumberFormat="1" applyFont="1" applyBorder="1" applyAlignment="1" applyProtection="1">
      <alignment horizontal="right" vertical="center" shrinkToFit="1"/>
    </xf>
    <xf numFmtId="0" fontId="16" fillId="0" borderId="0" xfId="0" applyFont="1" applyProtection="1">
      <alignment vertical="center"/>
    </xf>
    <xf numFmtId="178" fontId="8" fillId="0" borderId="38" xfId="4" applyNumberFormat="1" applyFont="1" applyFill="1" applyBorder="1" applyAlignment="1" applyProtection="1">
      <alignment horizontal="center" vertical="center" shrinkToFit="1"/>
      <protection locked="0"/>
    </xf>
    <xf numFmtId="0" fontId="7" fillId="0" borderId="0" xfId="0" applyFont="1" applyFill="1" applyProtection="1">
      <alignment vertical="center"/>
    </xf>
    <xf numFmtId="0" fontId="8" fillId="0" borderId="0" xfId="0" applyFont="1" applyFill="1" applyProtection="1">
      <alignment vertical="center"/>
    </xf>
    <xf numFmtId="0" fontId="9" fillId="0" borderId="13" xfId="0" applyFont="1" applyFill="1" applyBorder="1" applyProtection="1">
      <alignment vertical="center"/>
    </xf>
    <xf numFmtId="0" fontId="9" fillId="0" borderId="14" xfId="0" applyFont="1" applyFill="1" applyBorder="1" applyAlignment="1" applyProtection="1">
      <alignment horizontal="center" vertical="center"/>
    </xf>
    <xf numFmtId="0" fontId="9" fillId="0" borderId="14" xfId="0" applyFont="1" applyFill="1" applyBorder="1" applyProtection="1">
      <alignment vertical="center"/>
    </xf>
    <xf numFmtId="0" fontId="9" fillId="0" borderId="16" xfId="0" applyFont="1" applyFill="1" applyBorder="1" applyProtection="1">
      <alignment vertical="center"/>
    </xf>
    <xf numFmtId="0" fontId="5" fillId="0" borderId="0" xfId="0" applyFont="1" applyFill="1" applyProtection="1">
      <alignment vertical="center"/>
    </xf>
    <xf numFmtId="0" fontId="9" fillId="0" borderId="11" xfId="0" applyFont="1" applyFill="1" applyBorder="1" applyProtection="1">
      <alignment vertical="center"/>
    </xf>
    <xf numFmtId="0" fontId="9" fillId="0" borderId="8" xfId="0" applyFont="1" applyFill="1" applyBorder="1" applyAlignment="1" applyProtection="1">
      <alignment horizontal="center" vertical="center"/>
    </xf>
    <xf numFmtId="0" fontId="9" fillId="0" borderId="8" xfId="0" applyFont="1" applyFill="1" applyBorder="1" applyProtection="1">
      <alignment vertical="center"/>
    </xf>
    <xf numFmtId="0" fontId="9" fillId="0" borderId="12" xfId="0" applyFont="1" applyFill="1" applyBorder="1" applyProtection="1">
      <alignment vertical="center"/>
    </xf>
    <xf numFmtId="0" fontId="9" fillId="0" borderId="9" xfId="0" applyFont="1" applyFill="1" applyBorder="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10" xfId="0" applyFont="1" applyFill="1" applyBorder="1" applyProtection="1">
      <alignment vertical="center"/>
    </xf>
    <xf numFmtId="0" fontId="9" fillId="0" borderId="5" xfId="0" applyFont="1" applyFill="1" applyBorder="1" applyProtection="1">
      <alignment vertical="center"/>
    </xf>
    <xf numFmtId="0" fontId="30" fillId="0" borderId="0" xfId="0" applyFont="1" applyFill="1" applyBorder="1" applyAlignment="1" applyProtection="1">
      <alignment vertical="top"/>
    </xf>
    <xf numFmtId="0" fontId="9" fillId="0" borderId="6"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9" fillId="0" borderId="1" xfId="0" applyFont="1" applyFill="1" applyBorder="1" applyProtection="1">
      <alignment vertical="center"/>
    </xf>
    <xf numFmtId="0" fontId="9" fillId="0" borderId="2" xfId="0" applyFont="1" applyFill="1" applyBorder="1" applyProtection="1">
      <alignment vertical="center"/>
    </xf>
    <xf numFmtId="0" fontId="9" fillId="0" borderId="3" xfId="0" applyFont="1" applyFill="1" applyBorder="1" applyProtection="1">
      <alignment vertical="center"/>
    </xf>
    <xf numFmtId="0" fontId="5" fillId="5" borderId="5" xfId="0" applyFont="1" applyFill="1" applyBorder="1" applyProtection="1">
      <alignment vertical="center"/>
    </xf>
    <xf numFmtId="0" fontId="5" fillId="0" borderId="5" xfId="0" applyFont="1" applyFill="1" applyBorder="1" applyAlignment="1" applyProtection="1">
      <alignment horizontal="left"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5" fillId="5" borderId="8"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9" fillId="0" borderId="12" xfId="0" applyFont="1" applyFill="1" applyBorder="1" applyAlignment="1" applyProtection="1">
      <alignment horizontal="center" vertical="center"/>
    </xf>
    <xf numFmtId="0" fontId="5" fillId="0" borderId="5" xfId="0" applyFont="1" applyFill="1" applyBorder="1" applyAlignment="1" applyProtection="1">
      <alignment vertical="center"/>
    </xf>
    <xf numFmtId="0" fontId="12" fillId="0" borderId="8" xfId="0" applyFont="1" applyFill="1" applyBorder="1" applyAlignment="1" applyProtection="1">
      <alignment horizontal="left" vertical="center"/>
    </xf>
    <xf numFmtId="0" fontId="5" fillId="0" borderId="8" xfId="0" applyFont="1" applyFill="1" applyBorder="1" applyProtection="1">
      <alignment vertical="center"/>
    </xf>
    <xf numFmtId="0" fontId="5" fillId="0" borderId="8" xfId="0" applyFont="1" applyFill="1" applyBorder="1" applyAlignment="1" applyProtection="1">
      <alignmen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vertical="center"/>
    </xf>
    <xf numFmtId="0" fontId="5" fillId="0" borderId="19" xfId="0" applyFont="1" applyFill="1" applyBorder="1" applyProtection="1">
      <alignment vertical="center"/>
    </xf>
    <xf numFmtId="0" fontId="6" fillId="0" borderId="19"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8" fillId="0" borderId="5" xfId="0" applyFont="1" applyFill="1" applyBorder="1" applyProtection="1">
      <alignment vertical="center"/>
    </xf>
    <xf numFmtId="0" fontId="6" fillId="0" borderId="5" xfId="0" applyFont="1" applyFill="1" applyBorder="1" applyAlignment="1" applyProtection="1">
      <alignment vertical="center" wrapText="1"/>
    </xf>
    <xf numFmtId="0" fontId="7" fillId="0" borderId="5" xfId="0" applyFont="1" applyFill="1" applyBorder="1" applyAlignment="1" applyProtection="1">
      <alignment vertical="center"/>
    </xf>
    <xf numFmtId="0" fontId="6" fillId="0" borderId="5" xfId="0" applyFont="1" applyFill="1" applyBorder="1" applyAlignment="1" applyProtection="1">
      <alignment vertical="center"/>
    </xf>
    <xf numFmtId="0" fontId="5" fillId="0" borderId="5" xfId="0" applyFont="1" applyFill="1" applyBorder="1" applyAlignment="1" applyProtection="1">
      <alignment vertical="center" shrinkToFit="1"/>
    </xf>
    <xf numFmtId="0" fontId="7" fillId="0" borderId="5" xfId="0" applyFont="1" applyFill="1" applyBorder="1" applyProtection="1">
      <alignment vertical="center"/>
    </xf>
    <xf numFmtId="176" fontId="5" fillId="0" borderId="5" xfId="0" applyNumberFormat="1" applyFont="1" applyFill="1" applyBorder="1" applyAlignment="1" applyProtection="1">
      <alignment vertical="center"/>
    </xf>
    <xf numFmtId="0" fontId="12" fillId="0" borderId="8" xfId="0" applyFont="1" applyFill="1" applyBorder="1" applyProtection="1">
      <alignment vertical="center"/>
    </xf>
    <xf numFmtId="0" fontId="7" fillId="0" borderId="8" xfId="0" applyFont="1" applyFill="1" applyBorder="1" applyAlignment="1" applyProtection="1">
      <alignment vertical="center"/>
    </xf>
    <xf numFmtId="0" fontId="6" fillId="0" borderId="8" xfId="0" applyFont="1" applyFill="1" applyBorder="1" applyAlignment="1" applyProtection="1">
      <alignment vertical="center"/>
    </xf>
    <xf numFmtId="0" fontId="5" fillId="0" borderId="8" xfId="0" applyFont="1" applyFill="1" applyBorder="1" applyAlignment="1" applyProtection="1">
      <alignment vertical="center" shrinkToFit="1"/>
    </xf>
    <xf numFmtId="0" fontId="5" fillId="0" borderId="8" xfId="0" applyFont="1" applyFill="1" applyBorder="1" applyAlignment="1" applyProtection="1">
      <alignment vertical="center" textRotation="255"/>
    </xf>
    <xf numFmtId="0" fontId="7" fillId="0" borderId="8" xfId="0" applyFont="1" applyFill="1" applyBorder="1" applyProtection="1">
      <alignment vertical="center"/>
    </xf>
    <xf numFmtId="0" fontId="8" fillId="0" borderId="8" xfId="0" applyFont="1" applyFill="1" applyBorder="1" applyProtection="1">
      <alignment vertical="center"/>
    </xf>
    <xf numFmtId="0" fontId="5" fillId="0" borderId="12" xfId="0" applyFont="1" applyFill="1" applyBorder="1" applyAlignment="1" applyProtection="1">
      <alignment vertical="center" shrinkToFit="1"/>
    </xf>
    <xf numFmtId="0" fontId="8" fillId="0" borderId="0" xfId="0" applyFont="1" applyFill="1" applyBorder="1" applyProtection="1">
      <alignment vertical="center"/>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4" fillId="2" borderId="59" xfId="0" applyFont="1" applyFill="1" applyBorder="1" applyAlignment="1" applyProtection="1">
      <alignment horizontal="left" vertical="center"/>
    </xf>
    <xf numFmtId="0" fontId="8" fillId="2" borderId="60" xfId="0" applyFont="1" applyFill="1" applyBorder="1" applyAlignment="1" applyProtection="1">
      <alignment vertical="center"/>
    </xf>
    <xf numFmtId="0" fontId="8" fillId="2" borderId="60" xfId="0" applyFont="1" applyFill="1" applyBorder="1" applyAlignment="1" applyProtection="1">
      <alignment horizontal="center" vertical="center"/>
    </xf>
    <xf numFmtId="0" fontId="8" fillId="0" borderId="60" xfId="0" applyFont="1" applyFill="1" applyBorder="1" applyProtection="1">
      <alignment vertical="center"/>
    </xf>
    <xf numFmtId="0" fontId="8" fillId="0" borderId="61" xfId="0" applyFont="1" applyFill="1" applyBorder="1" applyProtection="1">
      <alignment vertical="center"/>
    </xf>
    <xf numFmtId="0" fontId="14" fillId="2" borderId="62" xfId="0" applyFont="1" applyFill="1" applyBorder="1" applyAlignment="1" applyProtection="1">
      <alignment vertical="center"/>
    </xf>
    <xf numFmtId="0" fontId="14" fillId="2"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63" xfId="0" applyFont="1" applyFill="1" applyBorder="1" applyAlignment="1" applyProtection="1">
      <alignment vertical="center"/>
    </xf>
    <xf numFmtId="0" fontId="8" fillId="0" borderId="0" xfId="0" applyFont="1" applyFill="1" applyAlignment="1" applyProtection="1">
      <alignment vertical="center"/>
    </xf>
    <xf numFmtId="0" fontId="6" fillId="2" borderId="0" xfId="0" applyFont="1" applyFill="1" applyBorder="1" applyAlignment="1" applyProtection="1">
      <alignment horizontal="left" vertical="center"/>
    </xf>
    <xf numFmtId="0" fontId="6" fillId="2" borderId="63" xfId="0" applyFont="1" applyFill="1" applyBorder="1" applyAlignment="1" applyProtection="1">
      <alignment horizontal="left" vertical="center"/>
    </xf>
    <xf numFmtId="0" fontId="6" fillId="2" borderId="0" xfId="0" applyFont="1" applyFill="1" applyBorder="1" applyAlignment="1" applyProtection="1">
      <alignment vertical="center"/>
    </xf>
    <xf numFmtId="0" fontId="6" fillId="2" borderId="63" xfId="0" applyFont="1" applyFill="1" applyBorder="1" applyAlignment="1" applyProtection="1">
      <alignment vertical="center"/>
    </xf>
    <xf numFmtId="0" fontId="14" fillId="0"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4" fillId="0" borderId="62" xfId="0" applyFont="1" applyFill="1" applyBorder="1" applyProtection="1">
      <alignment vertical="center"/>
    </xf>
    <xf numFmtId="0" fontId="8" fillId="2" borderId="0" xfId="0" applyFont="1" applyFill="1" applyBorder="1" applyProtection="1">
      <alignment vertical="center"/>
    </xf>
    <xf numFmtId="0" fontId="8" fillId="0" borderId="63" xfId="0" applyFont="1" applyFill="1" applyBorder="1" applyProtection="1">
      <alignment vertical="center"/>
    </xf>
    <xf numFmtId="0" fontId="14" fillId="0" borderId="64" xfId="0" applyFont="1" applyFill="1" applyBorder="1" applyProtection="1">
      <alignment vertical="center"/>
    </xf>
    <xf numFmtId="0" fontId="8" fillId="0" borderId="65" xfId="0" applyFont="1" applyFill="1" applyBorder="1" applyProtection="1">
      <alignment vertical="center"/>
    </xf>
    <xf numFmtId="0" fontId="8" fillId="0" borderId="66" xfId="0" applyFont="1" applyFill="1" applyBorder="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Protection="1">
      <alignment vertical="center"/>
    </xf>
    <xf numFmtId="0" fontId="20" fillId="0" borderId="0" xfId="0" applyFont="1" applyFill="1" applyProtection="1">
      <alignment vertical="center"/>
    </xf>
    <xf numFmtId="0" fontId="17" fillId="0" borderId="0" xfId="0" applyFont="1" applyFill="1" applyProtection="1">
      <alignment vertical="center"/>
    </xf>
    <xf numFmtId="176" fontId="17" fillId="0" borderId="0" xfId="0" applyNumberFormat="1" applyFont="1" applyFill="1" applyProtection="1">
      <alignment vertical="center"/>
    </xf>
    <xf numFmtId="0" fontId="19" fillId="2" borderId="0" xfId="0" applyFont="1" applyFill="1" applyAlignment="1" applyProtection="1">
      <alignment horizontal="center" vertical="center"/>
    </xf>
    <xf numFmtId="0" fontId="22" fillId="0" borderId="0" xfId="0" applyFont="1" applyProtection="1">
      <alignment vertical="center"/>
    </xf>
    <xf numFmtId="0" fontId="19" fillId="2" borderId="0" xfId="0" applyFont="1" applyFill="1" applyProtection="1">
      <alignment vertical="center"/>
    </xf>
    <xf numFmtId="0" fontId="19" fillId="2" borderId="0" xfId="0" applyFont="1" applyFill="1" applyBorder="1" applyProtection="1">
      <alignment vertical="center"/>
    </xf>
    <xf numFmtId="0" fontId="19" fillId="2" borderId="0" xfId="0" applyFont="1" applyFill="1" applyBorder="1" applyAlignment="1" applyProtection="1">
      <alignment horizontal="center" vertical="center"/>
    </xf>
    <xf numFmtId="0" fontId="21" fillId="2" borderId="0" xfId="0" applyFont="1" applyFill="1" applyProtection="1">
      <alignment vertical="center"/>
    </xf>
    <xf numFmtId="0" fontId="21" fillId="2" borderId="0" xfId="0" applyFont="1" applyFill="1" applyAlignment="1" applyProtection="1">
      <alignment horizontal="right" vertical="center"/>
    </xf>
    <xf numFmtId="0" fontId="21" fillId="2" borderId="0" xfId="0" applyFont="1" applyFill="1" applyAlignment="1" applyProtection="1">
      <alignment horizontal="center" vertical="center"/>
    </xf>
    <xf numFmtId="0" fontId="19" fillId="2" borderId="0" xfId="0" applyFont="1" applyFill="1" applyAlignment="1" applyProtection="1">
      <alignment vertical="center"/>
    </xf>
    <xf numFmtId="0" fontId="19" fillId="2" borderId="0" xfId="0" applyFont="1" applyFill="1" applyAlignment="1" applyProtection="1">
      <alignment horizontal="right" vertical="center"/>
    </xf>
    <xf numFmtId="0" fontId="22" fillId="0" borderId="0" xfId="0" applyFont="1" applyAlignment="1" applyProtection="1">
      <alignment horizontal="right" vertical="center"/>
    </xf>
    <xf numFmtId="0" fontId="19" fillId="2" borderId="0" xfId="0" applyFont="1" applyFill="1" applyAlignment="1" applyProtection="1">
      <alignment vertical="center" shrinkToFit="1"/>
    </xf>
    <xf numFmtId="0" fontId="19" fillId="0" borderId="0" xfId="0" applyFont="1" applyProtection="1">
      <alignment vertical="center"/>
    </xf>
    <xf numFmtId="0" fontId="22" fillId="2" borderId="0" xfId="0" applyFont="1" applyFill="1" applyProtection="1">
      <alignment vertical="center"/>
    </xf>
    <xf numFmtId="0" fontId="21" fillId="2" borderId="0" xfId="0" quotePrefix="1" applyFont="1" applyFill="1" applyProtection="1">
      <alignment vertical="center"/>
    </xf>
    <xf numFmtId="0" fontId="22" fillId="2" borderId="0" xfId="0" applyFont="1" applyFill="1" applyAlignment="1" applyProtection="1"/>
    <xf numFmtId="0" fontId="21" fillId="2" borderId="0" xfId="0" applyFont="1" applyFill="1" applyAlignment="1" applyProtection="1"/>
    <xf numFmtId="0" fontId="22" fillId="0" borderId="0" xfId="0" applyFont="1" applyAlignment="1" applyProtection="1"/>
    <xf numFmtId="0" fontId="21" fillId="0" borderId="0" xfId="0" applyFont="1" applyProtection="1">
      <alignment vertical="center"/>
    </xf>
    <xf numFmtId="0" fontId="22" fillId="2" borderId="0" xfId="0" applyFont="1" applyFill="1" applyAlignment="1" applyProtection="1">
      <alignment vertical="center"/>
    </xf>
    <xf numFmtId="0" fontId="22" fillId="2" borderId="0" xfId="0" applyFont="1" applyFill="1" applyBorder="1" applyAlignment="1" applyProtection="1">
      <alignment vertical="center"/>
    </xf>
    <xf numFmtId="0" fontId="22" fillId="2" borderId="10"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7" fillId="0" borderId="0" xfId="0" applyFont="1" applyFill="1" applyBorder="1" applyProtection="1">
      <alignment vertical="center"/>
    </xf>
    <xf numFmtId="0" fontId="10" fillId="0" borderId="0" xfId="0" applyFont="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14" xfId="0" applyFont="1" applyBorder="1" applyAlignment="1" applyProtection="1">
      <alignment horizontal="center" vertical="center"/>
    </xf>
    <xf numFmtId="0" fontId="9" fillId="0" borderId="11" xfId="0" applyFont="1" applyBorder="1" applyProtection="1">
      <alignment vertical="center"/>
    </xf>
    <xf numFmtId="0" fontId="9" fillId="0" borderId="8" xfId="0" applyFont="1" applyBorder="1" applyAlignment="1" applyProtection="1">
      <alignment horizontal="center"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Protection="1">
      <alignment vertical="center"/>
    </xf>
    <xf numFmtId="0" fontId="9" fillId="0" borderId="2" xfId="0" applyFont="1" applyBorder="1" applyProtection="1">
      <alignment vertical="center"/>
    </xf>
    <xf numFmtId="0" fontId="9" fillId="0" borderId="3" xfId="0" applyFont="1" applyBorder="1" applyProtection="1">
      <alignment vertical="center"/>
    </xf>
    <xf numFmtId="0" fontId="16" fillId="0" borderId="2" xfId="0" applyFont="1" applyBorder="1" applyProtection="1">
      <alignment vertical="center"/>
    </xf>
    <xf numFmtId="0" fontId="8" fillId="0" borderId="0" xfId="0" applyFont="1" applyProtection="1">
      <alignment vertical="center"/>
    </xf>
    <xf numFmtId="0" fontId="8" fillId="0" borderId="0" xfId="0" applyFont="1" applyAlignment="1" applyProtection="1">
      <alignment horizontal="center" vertical="center"/>
    </xf>
    <xf numFmtId="0" fontId="12" fillId="0" borderId="0" xfId="0" applyFont="1" applyFill="1" applyBorder="1" applyAlignment="1" applyProtection="1">
      <alignment horizontal="left" vertical="center"/>
    </xf>
    <xf numFmtId="0" fontId="8" fillId="0" borderId="0" xfId="0" applyFont="1" applyFill="1" applyAlignment="1" applyProtection="1">
      <alignment horizontal="right" vertical="center"/>
    </xf>
    <xf numFmtId="0" fontId="5" fillId="3" borderId="51"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center" vertical="center"/>
    </xf>
    <xf numFmtId="0" fontId="15" fillId="0" borderId="0" xfId="0" applyFont="1" applyFill="1" applyProtection="1">
      <alignment vertical="center"/>
    </xf>
    <xf numFmtId="0" fontId="5" fillId="0" borderId="11" xfId="0" applyFont="1" applyFill="1" applyBorder="1" applyAlignment="1" applyProtection="1">
      <alignment vertical="center"/>
    </xf>
    <xf numFmtId="176" fontId="5" fillId="0" borderId="0" xfId="0" applyNumberFormat="1" applyFont="1" applyFill="1" applyBorder="1" applyAlignment="1" applyProtection="1">
      <alignment vertical="center"/>
    </xf>
    <xf numFmtId="0" fontId="21" fillId="2" borderId="0" xfId="0" applyFont="1" applyFill="1" applyAlignment="1" applyProtection="1">
      <alignment vertical="center"/>
    </xf>
    <xf numFmtId="0" fontId="21" fillId="6" borderId="9" xfId="0" applyFont="1" applyFill="1" applyBorder="1" applyAlignment="1" applyProtection="1"/>
    <xf numFmtId="0" fontId="21" fillId="6" borderId="4" xfId="0" applyFont="1" applyFill="1" applyBorder="1" applyAlignment="1" applyProtection="1"/>
    <xf numFmtId="0" fontId="21" fillId="6" borderId="5" xfId="0" applyFont="1" applyFill="1" applyBorder="1" applyAlignment="1" applyProtection="1"/>
    <xf numFmtId="0" fontId="21" fillId="6" borderId="6" xfId="0" applyFont="1" applyFill="1" applyBorder="1" applyAlignment="1" applyProtection="1"/>
    <xf numFmtId="0" fontId="21" fillId="6" borderId="11" xfId="0" applyFont="1" applyFill="1" applyBorder="1" applyAlignment="1" applyProtection="1"/>
    <xf numFmtId="0" fontId="19" fillId="2" borderId="0" xfId="0" applyFont="1" applyFill="1" applyAlignment="1" applyProtection="1">
      <alignment horizontal="left" vertical="center"/>
    </xf>
    <xf numFmtId="176" fontId="10" fillId="0" borderId="2" xfId="0" applyNumberFormat="1" applyFont="1" applyBorder="1" applyAlignment="1" applyProtection="1">
      <alignment vertical="center"/>
    </xf>
    <xf numFmtId="0" fontId="9" fillId="0" borderId="2" xfId="0" applyFont="1" applyBorder="1" applyAlignment="1" applyProtection="1">
      <alignment horizontal="center" vertical="center"/>
    </xf>
    <xf numFmtId="0" fontId="9" fillId="0" borderId="0" xfId="0" applyFont="1" applyAlignment="1" applyProtection="1">
      <alignment horizontal="center" vertical="center"/>
    </xf>
    <xf numFmtId="0" fontId="5" fillId="3" borderId="37"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xf>
    <xf numFmtId="0" fontId="14" fillId="2" borderId="62" xfId="0" applyFont="1" applyFill="1" applyBorder="1" applyAlignment="1" applyProtection="1">
      <alignment horizontal="left" vertical="center"/>
    </xf>
    <xf numFmtId="178" fontId="8" fillId="0" borderId="47" xfId="4" applyNumberFormat="1" applyFont="1" applyBorder="1" applyAlignment="1" applyProtection="1">
      <alignment horizontal="right" vertical="center" shrinkToFit="1"/>
    </xf>
    <xf numFmtId="178" fontId="8" fillId="0" borderId="48" xfId="4" applyNumberFormat="1" applyFont="1" applyBorder="1" applyAlignment="1" applyProtection="1">
      <alignment horizontal="center" vertical="center" shrinkToFit="1"/>
    </xf>
    <xf numFmtId="0" fontId="5" fillId="0" borderId="4"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11" borderId="0" xfId="0" applyFont="1" applyFill="1" applyBorder="1" applyAlignment="1" applyProtection="1">
      <alignment horizontal="left" vertical="center" wrapText="1"/>
      <protection locked="0"/>
    </xf>
    <xf numFmtId="0" fontId="33" fillId="10" borderId="36" xfId="5" applyNumberFormat="1" applyFont="1" applyFill="1" applyBorder="1" applyAlignment="1" applyProtection="1">
      <alignment horizontal="center" vertical="center"/>
    </xf>
    <xf numFmtId="0" fontId="33" fillId="10" borderId="2" xfId="5" applyNumberFormat="1" applyFont="1" applyFill="1" applyBorder="1" applyAlignment="1" applyProtection="1">
      <alignment horizontal="center" vertical="center"/>
    </xf>
    <xf numFmtId="0" fontId="33" fillId="0" borderId="0" xfId="0" applyFont="1" applyAlignment="1" applyProtection="1"/>
    <xf numFmtId="0" fontId="33" fillId="10" borderId="36" xfId="5" applyNumberFormat="1" applyFont="1" applyFill="1" applyBorder="1" applyAlignment="1" applyProtection="1">
      <alignment horizontal="center" vertical="center" wrapText="1"/>
    </xf>
    <xf numFmtId="182" fontId="35" fillId="8" borderId="36" xfId="5" applyNumberFormat="1" applyFont="1" applyFill="1" applyBorder="1" applyAlignment="1" applyProtection="1">
      <alignment horizontal="center" vertical="center"/>
    </xf>
    <xf numFmtId="182" fontId="35" fillId="8" borderId="36" xfId="5" applyNumberFormat="1" applyFont="1" applyFill="1" applyBorder="1" applyAlignment="1" applyProtection="1">
      <alignment horizontal="center" vertical="center" shrinkToFit="1"/>
    </xf>
    <xf numFmtId="0" fontId="9" fillId="8" borderId="36" xfId="5" applyFont="1" applyFill="1" applyBorder="1" applyAlignment="1" applyProtection="1">
      <alignment horizontal="center" vertical="center" wrapText="1" shrinkToFit="1"/>
    </xf>
    <xf numFmtId="0" fontId="35" fillId="8" borderId="11" xfId="5" applyFont="1" applyFill="1" applyBorder="1" applyAlignment="1" applyProtection="1">
      <alignment horizontal="center" vertical="center" shrinkToFit="1"/>
    </xf>
    <xf numFmtId="49" fontId="35" fillId="8" borderId="11" xfId="5" applyNumberFormat="1" applyFont="1" applyFill="1" applyBorder="1" applyAlignment="1" applyProtection="1">
      <alignment horizontal="center" vertical="center" shrinkToFit="1"/>
    </xf>
    <xf numFmtId="49" fontId="35" fillId="8" borderId="11" xfId="5" applyNumberFormat="1" applyFont="1" applyFill="1" applyBorder="1" applyAlignment="1" applyProtection="1">
      <alignment horizontal="left" vertical="center" shrinkToFit="1"/>
    </xf>
    <xf numFmtId="0" fontId="35" fillId="8" borderId="1" xfId="5" applyFont="1" applyFill="1" applyBorder="1" applyAlignment="1" applyProtection="1">
      <alignment horizontal="center" vertical="center" wrapText="1" shrinkToFit="1"/>
    </xf>
    <xf numFmtId="38" fontId="36" fillId="9" borderId="3" xfId="7" applyFont="1" applyFill="1" applyBorder="1" applyAlignment="1" applyProtection="1">
      <alignment horizontal="center" vertical="center" wrapText="1"/>
    </xf>
    <xf numFmtId="38" fontId="36" fillId="9" borderId="1" xfId="7" applyFont="1" applyFill="1" applyBorder="1" applyAlignment="1" applyProtection="1">
      <alignment horizontal="center" vertical="center" wrapText="1"/>
    </xf>
    <xf numFmtId="38" fontId="35" fillId="9" borderId="36" xfId="6" applyFont="1" applyFill="1" applyBorder="1" applyAlignment="1" applyProtection="1">
      <alignment horizontal="center" vertical="center" wrapText="1"/>
    </xf>
    <xf numFmtId="0" fontId="0" fillId="0" borderId="0" xfId="0" applyProtection="1">
      <alignment vertical="center"/>
    </xf>
    <xf numFmtId="0" fontId="0" fillId="0" borderId="0" xfId="0" applyAlignment="1" applyProtection="1">
      <alignment horizontal="left" vertical="center"/>
    </xf>
    <xf numFmtId="0" fontId="0" fillId="0" borderId="0" xfId="0" applyAlignment="1" applyProtection="1">
      <alignment horizontal="right" vertical="center"/>
    </xf>
    <xf numFmtId="0" fontId="0" fillId="0" borderId="0" xfId="0" applyNumberFormat="1" applyProtection="1">
      <alignment vertical="center"/>
    </xf>
    <xf numFmtId="49" fontId="0" fillId="0" borderId="0" xfId="0" applyNumberFormat="1" applyProtection="1">
      <alignment vertical="center"/>
    </xf>
    <xf numFmtId="0" fontId="35" fillId="8" borderId="36" xfId="5" applyFont="1" applyFill="1" applyBorder="1" applyAlignment="1" applyProtection="1">
      <alignment horizontal="center" vertical="center" wrapText="1" shrinkToFit="1"/>
    </xf>
    <xf numFmtId="0" fontId="35" fillId="8" borderId="36" xfId="5" applyFont="1" applyFill="1" applyBorder="1" applyAlignment="1" applyProtection="1">
      <alignment horizontal="center" vertical="center" shrinkToFit="1"/>
    </xf>
    <xf numFmtId="0" fontId="35" fillId="8" borderId="20" xfId="5" applyFont="1" applyFill="1" applyBorder="1" applyAlignment="1" applyProtection="1">
      <alignment horizontal="center" vertical="center" shrinkToFit="1"/>
    </xf>
    <xf numFmtId="0" fontId="35" fillId="8" borderId="36" xfId="5" applyFont="1" applyFill="1" applyBorder="1" applyAlignment="1" applyProtection="1">
      <alignment horizontal="center" vertical="center"/>
    </xf>
    <xf numFmtId="0" fontId="22" fillId="6" borderId="3"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2" borderId="0" xfId="0" applyFont="1" applyFill="1" applyBorder="1" applyAlignment="1" applyProtection="1">
      <alignment horizontal="left" shrinkToFit="1"/>
    </xf>
    <xf numFmtId="0" fontId="21" fillId="2" borderId="0" xfId="0" applyFont="1" applyFill="1" applyAlignment="1" applyProtection="1">
      <alignment vertical="center"/>
    </xf>
    <xf numFmtId="176" fontId="21" fillId="2" borderId="0" xfId="0" applyNumberFormat="1" applyFont="1" applyFill="1" applyAlignment="1" applyProtection="1">
      <alignment horizontal="right" vertical="center"/>
    </xf>
    <xf numFmtId="0" fontId="21" fillId="6" borderId="36" xfId="0" applyFont="1" applyFill="1" applyBorder="1" applyAlignment="1" applyProtection="1">
      <alignment horizontal="center" shrinkToFit="1"/>
    </xf>
    <xf numFmtId="0" fontId="22" fillId="2" borderId="36" xfId="0" applyFont="1" applyFill="1" applyBorder="1" applyAlignment="1" applyProtection="1">
      <alignment horizontal="right" vertical="center" shrinkToFit="1"/>
    </xf>
    <xf numFmtId="0" fontId="22" fillId="2" borderId="67" xfId="0" applyFont="1" applyFill="1" applyBorder="1" applyAlignment="1" applyProtection="1">
      <alignment horizontal="right" vertical="center" shrinkToFit="1"/>
    </xf>
    <xf numFmtId="0" fontId="22" fillId="6" borderId="3" xfId="0" applyFont="1" applyFill="1" applyBorder="1" applyAlignment="1" applyProtection="1">
      <alignment horizontal="left" vertical="center"/>
      <protection locked="0"/>
    </xf>
    <xf numFmtId="0" fontId="22" fillId="6" borderId="36" xfId="0" applyFont="1" applyFill="1" applyBorder="1" applyAlignment="1" applyProtection="1">
      <alignment horizontal="left" vertical="center"/>
      <protection locked="0"/>
    </xf>
    <xf numFmtId="0" fontId="21" fillId="6" borderId="20" xfId="0" applyFont="1" applyFill="1" applyBorder="1" applyAlignment="1" applyProtection="1">
      <alignment horizontal="center" shrinkToFit="1"/>
    </xf>
    <xf numFmtId="0" fontId="22" fillId="6" borderId="4" xfId="0" applyFont="1" applyFill="1" applyBorder="1" applyAlignment="1" applyProtection="1">
      <alignment horizontal="center" shrinkToFit="1"/>
    </xf>
    <xf numFmtId="0" fontId="22" fillId="6" borderId="5" xfId="0" applyFont="1" applyFill="1" applyBorder="1" applyAlignment="1" applyProtection="1">
      <alignment horizontal="center" shrinkToFit="1"/>
    </xf>
    <xf numFmtId="0" fontId="22" fillId="6" borderId="6" xfId="0" applyFont="1" applyFill="1" applyBorder="1" applyAlignment="1" applyProtection="1">
      <alignment horizontal="center" shrinkToFit="1"/>
    </xf>
    <xf numFmtId="0" fontId="21" fillId="6" borderId="1" xfId="0" applyFont="1" applyFill="1" applyBorder="1" applyAlignment="1" applyProtection="1">
      <alignment horizontal="center"/>
      <protection locked="0"/>
    </xf>
    <xf numFmtId="0" fontId="21" fillId="6" borderId="2" xfId="0" applyFont="1" applyFill="1" applyBorder="1" applyAlignment="1" applyProtection="1">
      <alignment horizontal="center"/>
      <protection locked="0"/>
    </xf>
    <xf numFmtId="0" fontId="21" fillId="6" borderId="3" xfId="0" applyFont="1" applyFill="1" applyBorder="1" applyAlignment="1" applyProtection="1">
      <alignment horizontal="center"/>
      <protection locked="0"/>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1" fillId="6" borderId="11" xfId="0" applyFont="1" applyFill="1" applyBorder="1" applyAlignment="1" applyProtection="1">
      <alignment horizontal="center" shrinkToFit="1"/>
      <protection locked="0"/>
    </xf>
    <xf numFmtId="0" fontId="21" fillId="6" borderId="8" xfId="0" applyFont="1" applyFill="1" applyBorder="1" applyAlignment="1" applyProtection="1">
      <alignment horizontal="center" shrinkToFit="1"/>
      <protection locked="0"/>
    </xf>
    <xf numFmtId="0" fontId="21" fillId="6" borderId="12" xfId="0" applyFont="1" applyFill="1" applyBorder="1" applyAlignment="1" applyProtection="1">
      <alignment horizontal="center" shrinkToFit="1"/>
      <protection locked="0"/>
    </xf>
    <xf numFmtId="0" fontId="21" fillId="6" borderId="4" xfId="0" applyFont="1" applyFill="1" applyBorder="1" applyAlignment="1" applyProtection="1">
      <alignment horizontal="left" shrinkToFit="1"/>
      <protection locked="0"/>
    </xf>
    <xf numFmtId="0" fontId="21" fillId="6" borderId="5" xfId="0" applyFont="1" applyFill="1" applyBorder="1" applyAlignment="1" applyProtection="1">
      <alignment horizontal="left" shrinkToFit="1"/>
      <protection locked="0"/>
    </xf>
    <xf numFmtId="0" fontId="21" fillId="6" borderId="6" xfId="0" applyFont="1" applyFill="1" applyBorder="1" applyAlignment="1" applyProtection="1">
      <alignment horizontal="left" shrinkToFit="1"/>
      <protection locked="0"/>
    </xf>
    <xf numFmtId="179" fontId="21" fillId="6" borderId="1" xfId="0" quotePrefix="1" applyNumberFormat="1" applyFont="1" applyFill="1" applyBorder="1" applyAlignment="1" applyProtection="1">
      <alignment horizontal="center"/>
      <protection locked="0"/>
    </xf>
    <xf numFmtId="179" fontId="21" fillId="6" borderId="2" xfId="0" applyNumberFormat="1" applyFont="1" applyFill="1" applyBorder="1" applyAlignment="1" applyProtection="1">
      <alignment horizontal="center"/>
      <protection locked="0"/>
    </xf>
    <xf numFmtId="0" fontId="21" fillId="6" borderId="2" xfId="0" applyFont="1" applyFill="1" applyBorder="1" applyAlignment="1" applyProtection="1">
      <alignment horizontal="center"/>
    </xf>
    <xf numFmtId="0" fontId="21" fillId="6" borderId="3" xfId="0" applyFont="1" applyFill="1" applyBorder="1" applyAlignment="1" applyProtection="1">
      <alignment horizontal="center"/>
    </xf>
    <xf numFmtId="0" fontId="21" fillId="2" borderId="0" xfId="0" applyFont="1" applyFill="1" applyAlignment="1" applyProtection="1">
      <alignment horizontal="center" vertical="center" wrapText="1" shrinkToFit="1"/>
    </xf>
    <xf numFmtId="0" fontId="21" fillId="2" borderId="0" xfId="0" applyFont="1" applyFill="1" applyAlignment="1" applyProtection="1">
      <alignment horizontal="center" vertical="center" shrinkToFit="1"/>
    </xf>
    <xf numFmtId="0" fontId="21" fillId="2" borderId="0" xfId="0" applyFont="1" applyFill="1" applyAlignment="1" applyProtection="1">
      <alignment horizontal="left" vertical="center"/>
    </xf>
    <xf numFmtId="0" fontId="21" fillId="6" borderId="0" xfId="0" applyFont="1" applyFill="1" applyAlignment="1" applyProtection="1">
      <alignment horizontal="center" vertical="center"/>
      <protection locked="0"/>
    </xf>
    <xf numFmtId="0" fontId="21" fillId="0" borderId="0" xfId="0" applyFont="1" applyFill="1" applyAlignment="1" applyProtection="1">
      <alignment horizontal="center" vertical="center" shrinkToFit="1"/>
      <protection locked="0"/>
    </xf>
    <xf numFmtId="0" fontId="21" fillId="6" borderId="0" xfId="0" applyFont="1" applyFill="1" applyAlignment="1" applyProtection="1">
      <alignment horizontal="center" vertical="center" shrinkToFit="1"/>
      <protection locked="0"/>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5" xfId="0" applyFont="1" applyBorder="1" applyAlignment="1" applyProtection="1">
      <alignment horizontal="left" vertical="center" shrinkToFit="1"/>
    </xf>
    <xf numFmtId="0" fontId="16" fillId="0" borderId="0" xfId="0" applyFont="1" applyAlignment="1" applyProtection="1">
      <alignment horizontal="left" vertical="center" shrinkToFit="1"/>
    </xf>
    <xf numFmtId="176" fontId="9" fillId="0" borderId="21" xfId="0" applyNumberFormat="1" applyFont="1" applyBorder="1" applyAlignment="1" applyProtection="1">
      <alignment vertical="center"/>
    </xf>
    <xf numFmtId="176" fontId="9" fillId="0" borderId="22" xfId="0" applyNumberFormat="1" applyFont="1" applyBorder="1" applyAlignment="1" applyProtection="1">
      <alignment vertical="center"/>
    </xf>
    <xf numFmtId="176" fontId="9" fillId="0" borderId="15" xfId="0" applyNumberFormat="1" applyFont="1" applyBorder="1" applyAlignment="1" applyProtection="1">
      <alignment vertical="center"/>
    </xf>
    <xf numFmtId="176" fontId="9" fillId="0" borderId="7" xfId="0" applyNumberFormat="1" applyFont="1" applyBorder="1" applyAlignment="1" applyProtection="1">
      <alignment vertical="center"/>
    </xf>
    <xf numFmtId="176" fontId="10" fillId="0" borderId="1" xfId="0" applyNumberFormat="1" applyFont="1" applyBorder="1" applyAlignment="1" applyProtection="1">
      <alignment vertical="center"/>
    </xf>
    <xf numFmtId="176" fontId="10" fillId="0" borderId="2" xfId="0" applyNumberFormat="1" applyFont="1" applyBorder="1" applyAlignment="1" applyProtection="1">
      <alignment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176" fontId="9" fillId="0" borderId="27" xfId="0" applyNumberFormat="1" applyFont="1" applyBorder="1" applyAlignment="1" applyProtection="1">
      <alignment vertical="center"/>
    </xf>
    <xf numFmtId="176" fontId="9" fillId="0" borderId="28" xfId="0" applyNumberFormat="1" applyFont="1" applyBorder="1" applyAlignment="1" applyProtection="1">
      <alignment vertical="center"/>
    </xf>
    <xf numFmtId="176" fontId="9" fillId="0" borderId="24" xfId="0" applyNumberFormat="1" applyFont="1" applyBorder="1" applyAlignment="1" applyProtection="1">
      <alignment vertical="center"/>
    </xf>
    <xf numFmtId="176" fontId="9" fillId="0" borderId="25" xfId="0" applyNumberFormat="1" applyFont="1" applyBorder="1" applyAlignment="1" applyProtection="1">
      <alignment vertical="center"/>
    </xf>
    <xf numFmtId="176" fontId="9" fillId="0" borderId="13" xfId="0" applyNumberFormat="1" applyFont="1" applyBorder="1" applyAlignment="1" applyProtection="1">
      <alignment vertical="center"/>
    </xf>
    <xf numFmtId="176" fontId="9" fillId="0" borderId="14" xfId="0" applyNumberFormat="1" applyFont="1" applyBorder="1" applyAlignment="1" applyProtection="1">
      <alignment vertical="center"/>
    </xf>
    <xf numFmtId="176" fontId="9" fillId="0" borderId="11" xfId="0" applyNumberFormat="1" applyFont="1" applyBorder="1" applyAlignment="1" applyProtection="1">
      <alignment vertical="center"/>
    </xf>
    <xf numFmtId="176" fontId="9" fillId="0" borderId="8" xfId="0" applyNumberFormat="1" applyFont="1" applyBorder="1" applyAlignment="1" applyProtection="1">
      <alignment vertical="center"/>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0" xfId="0" applyFont="1" applyAlignment="1" applyProtection="1">
      <alignment horizontal="center" vertical="center"/>
    </xf>
    <xf numFmtId="49" fontId="9" fillId="5" borderId="5" xfId="0" applyNumberFormat="1" applyFont="1" applyFill="1" applyBorder="1" applyAlignment="1" applyProtection="1">
      <alignment horizontal="center" vertical="center"/>
      <protection locked="0"/>
    </xf>
    <xf numFmtId="0" fontId="9" fillId="5" borderId="9"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9" fillId="5" borderId="10" xfId="0" applyFont="1" applyFill="1" applyBorder="1" applyAlignment="1" applyProtection="1">
      <alignment vertical="center"/>
      <protection locked="0"/>
    </xf>
    <xf numFmtId="0" fontId="9" fillId="5" borderId="11" xfId="0" applyFont="1" applyFill="1" applyBorder="1" applyAlignment="1" applyProtection="1">
      <alignment vertical="center"/>
      <protection locked="0"/>
    </xf>
    <xf numFmtId="0" fontId="9" fillId="5" borderId="8" xfId="0" applyFont="1" applyFill="1" applyBorder="1" applyAlignment="1" applyProtection="1">
      <alignment vertical="center"/>
      <protection locked="0"/>
    </xf>
    <xf numFmtId="0" fontId="9" fillId="5" borderId="12" xfId="0" applyFont="1" applyFill="1" applyBorder="1" applyAlignment="1" applyProtection="1">
      <alignment vertical="center"/>
      <protection locked="0"/>
    </xf>
    <xf numFmtId="0" fontId="9" fillId="5" borderId="15" xfId="0" applyFont="1" applyFill="1" applyBorder="1" applyAlignment="1" applyProtection="1">
      <alignment vertical="center" shrinkToFit="1"/>
      <protection locked="0"/>
    </xf>
    <xf numFmtId="0" fontId="9" fillId="5" borderId="7" xfId="0" applyFont="1" applyFill="1" applyBorder="1" applyAlignment="1" applyProtection="1">
      <alignment vertical="center" shrinkToFit="1"/>
      <protection locked="0"/>
    </xf>
    <xf numFmtId="0" fontId="9" fillId="5" borderId="17" xfId="0" applyFont="1" applyFill="1" applyBorder="1" applyAlignment="1" applyProtection="1">
      <alignment vertical="center" shrinkToFit="1"/>
      <protection locked="0"/>
    </xf>
    <xf numFmtId="0" fontId="9" fillId="5" borderId="13" xfId="0" applyFont="1" applyFill="1" applyBorder="1" applyAlignment="1" applyProtection="1">
      <alignment vertical="center" shrinkToFit="1"/>
      <protection locked="0"/>
    </xf>
    <xf numFmtId="0" fontId="9" fillId="5" borderId="14" xfId="0" applyFont="1" applyFill="1" applyBorder="1" applyAlignment="1" applyProtection="1">
      <alignment vertical="center" shrinkToFit="1"/>
      <protection locked="0"/>
    </xf>
    <xf numFmtId="0" fontId="9" fillId="5" borderId="16" xfId="0" applyFont="1" applyFill="1" applyBorder="1" applyAlignment="1" applyProtection="1">
      <alignment vertical="center" shrinkToFit="1"/>
      <protection locked="0"/>
    </xf>
    <xf numFmtId="0" fontId="9" fillId="0" borderId="4" xfId="0" applyFont="1" applyBorder="1" applyAlignment="1" applyProtection="1">
      <alignment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9" xfId="0" applyFont="1" applyBorder="1" applyAlignment="1" applyProtection="1">
      <alignment vertical="center"/>
    </xf>
    <xf numFmtId="0" fontId="9" fillId="0" borderId="0" xfId="0" applyFont="1" applyBorder="1" applyAlignment="1" applyProtection="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8" xfId="0" applyFont="1" applyBorder="1" applyAlignment="1" applyProtection="1">
      <alignment vertical="center"/>
    </xf>
    <xf numFmtId="0" fontId="9" fillId="0" borderId="12" xfId="0" applyFont="1" applyBorder="1" applyAlignment="1" applyProtection="1">
      <alignment vertical="center"/>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left" vertical="center"/>
    </xf>
    <xf numFmtId="0" fontId="9" fillId="0" borderId="7" xfId="0" applyFont="1" applyBorder="1" applyAlignment="1" applyProtection="1">
      <alignment horizontal="center" vertical="center"/>
    </xf>
    <xf numFmtId="0" fontId="9" fillId="0" borderId="17"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3" xfId="0" applyFont="1" applyBorder="1" applyAlignment="1" applyProtection="1">
      <alignment horizontal="center"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0" fillId="0" borderId="14" xfId="0" applyFont="1" applyBorder="1" applyAlignment="1" applyProtection="1">
      <alignment horizontal="center" vertical="center"/>
    </xf>
    <xf numFmtId="0" fontId="10" fillId="0" borderId="16" xfId="0" applyFont="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7" xfId="0" applyFont="1" applyBorder="1" applyAlignment="1" applyProtection="1">
      <alignment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2" xfId="0" applyFont="1" applyBorder="1" applyAlignment="1" applyProtection="1">
      <alignment horizontal="center" vertical="top" wrapText="1"/>
    </xf>
    <xf numFmtId="0" fontId="16" fillId="0" borderId="3" xfId="0" applyFont="1" applyBorder="1" applyAlignment="1" applyProtection="1">
      <alignment horizontal="center" vertical="top" wrapText="1"/>
    </xf>
    <xf numFmtId="0" fontId="16" fillId="0" borderId="1"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0" fillId="0" borderId="7" xfId="0" applyFont="1" applyBorder="1" applyAlignment="1" applyProtection="1">
      <alignment horizontal="center" vertical="center"/>
    </xf>
    <xf numFmtId="0" fontId="10" fillId="0" borderId="17" xfId="0" applyFont="1" applyBorder="1" applyAlignment="1" applyProtection="1">
      <alignment horizontal="center"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9" fillId="0" borderId="27" xfId="0" applyFont="1" applyBorder="1" applyAlignment="1" applyProtection="1">
      <alignment vertical="center"/>
    </xf>
    <xf numFmtId="0" fontId="9" fillId="0" borderId="28" xfId="0" applyFont="1" applyBorder="1" applyAlignment="1" applyProtection="1">
      <alignment vertical="center"/>
    </xf>
    <xf numFmtId="0" fontId="10" fillId="0" borderId="28"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2"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176" fontId="9" fillId="0" borderId="21" xfId="0" applyNumberFormat="1" applyFont="1" applyBorder="1" applyAlignment="1" applyProtection="1">
      <alignment horizontal="center" vertical="center"/>
    </xf>
    <xf numFmtId="176" fontId="9" fillId="0" borderId="22" xfId="0" applyNumberFormat="1" applyFont="1" applyBorder="1" applyAlignment="1" applyProtection="1">
      <alignment horizontal="center" vertical="center"/>
    </xf>
    <xf numFmtId="0" fontId="16" fillId="0" borderId="30" xfId="0" applyFont="1" applyBorder="1" applyAlignment="1" applyProtection="1">
      <alignment horizontal="left" vertical="center" wrapText="1"/>
    </xf>
    <xf numFmtId="0" fontId="16" fillId="0" borderId="31" xfId="0" applyFont="1" applyBorder="1" applyAlignment="1" applyProtection="1">
      <alignment horizontal="left" vertical="center"/>
    </xf>
    <xf numFmtId="0" fontId="16" fillId="0" borderId="32" xfId="0" applyFont="1" applyBorder="1" applyAlignment="1" applyProtection="1">
      <alignment horizontal="left" vertical="center"/>
    </xf>
    <xf numFmtId="0" fontId="16" fillId="0" borderId="53" xfId="0" applyFont="1" applyBorder="1" applyAlignment="1" applyProtection="1">
      <alignment horizontal="left" vertical="center" wrapText="1"/>
    </xf>
    <xf numFmtId="0" fontId="16" fillId="0" borderId="54" xfId="0" applyFont="1" applyBorder="1" applyAlignment="1" applyProtection="1">
      <alignment horizontal="left" vertical="center"/>
    </xf>
    <xf numFmtId="0" fontId="16" fillId="0" borderId="55" xfId="0" applyFont="1" applyBorder="1" applyAlignment="1" applyProtection="1">
      <alignment horizontal="left" vertical="center"/>
    </xf>
    <xf numFmtId="0" fontId="16" fillId="0" borderId="33" xfId="0" applyFont="1" applyBorder="1" applyAlignment="1" applyProtection="1">
      <alignment horizontal="left" vertical="center"/>
    </xf>
    <xf numFmtId="0" fontId="16" fillId="0" borderId="34" xfId="0" applyFont="1" applyBorder="1" applyAlignment="1" applyProtection="1">
      <alignment horizontal="left" vertical="center"/>
    </xf>
    <xf numFmtId="0" fontId="16" fillId="0" borderId="35" xfId="0" applyFont="1" applyBorder="1" applyAlignment="1" applyProtection="1">
      <alignment horizontal="lef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18" xfId="0" applyFont="1" applyBorder="1" applyAlignment="1" applyProtection="1">
      <alignment horizontal="center" vertical="center" textRotation="255" shrinkToFit="1"/>
    </xf>
    <xf numFmtId="0" fontId="9" fillId="0" borderId="20" xfId="0" applyFont="1" applyBorder="1" applyAlignment="1" applyProtection="1">
      <alignment horizontal="center" vertical="center" textRotation="255" shrinkToFit="1"/>
    </xf>
    <xf numFmtId="176" fontId="9" fillId="0" borderId="1" xfId="0" applyNumberFormat="1" applyFont="1" applyBorder="1" applyAlignment="1" applyProtection="1">
      <alignment vertical="center"/>
    </xf>
    <xf numFmtId="176" fontId="9" fillId="0" borderId="2" xfId="0" applyNumberFormat="1" applyFont="1" applyBorder="1" applyAlignment="1" applyProtection="1">
      <alignment vertical="center"/>
    </xf>
    <xf numFmtId="178" fontId="8" fillId="0" borderId="11" xfId="0" applyNumberFormat="1" applyFont="1" applyBorder="1" applyAlignment="1" applyProtection="1">
      <alignment horizontal="center" vertical="center" shrinkToFit="1"/>
    </xf>
    <xf numFmtId="178" fontId="8" fillId="0" borderId="8" xfId="0" applyNumberFormat="1" applyFont="1" applyBorder="1" applyAlignment="1" applyProtection="1">
      <alignment horizontal="center" vertical="center" shrinkToFit="1"/>
    </xf>
    <xf numFmtId="0" fontId="5" fillId="3" borderId="37" xfId="0" applyFont="1" applyFill="1" applyBorder="1" applyAlignment="1" applyProtection="1">
      <alignment horizontal="center" vertical="center"/>
    </xf>
    <xf numFmtId="0" fontId="5" fillId="3" borderId="38" xfId="0" applyFont="1" applyFill="1" applyBorder="1" applyAlignment="1" applyProtection="1">
      <alignment horizontal="center" vertical="center"/>
    </xf>
    <xf numFmtId="0" fontId="8" fillId="3" borderId="36" xfId="0" applyFont="1" applyFill="1" applyBorder="1" applyAlignment="1" applyProtection="1">
      <alignment horizontal="center" vertical="center" shrinkToFit="1"/>
    </xf>
    <xf numFmtId="0" fontId="5" fillId="3" borderId="36"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36"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6" fillId="5" borderId="36" xfId="0" applyFont="1" applyFill="1" applyBorder="1" applyAlignment="1" applyProtection="1">
      <alignment horizontal="center" vertical="center" shrinkToFit="1"/>
      <protection locked="0"/>
    </xf>
    <xf numFmtId="0" fontId="6" fillId="4" borderId="36" xfId="0" applyFont="1" applyFill="1" applyBorder="1" applyAlignment="1" applyProtection="1">
      <alignment vertical="center" shrinkToFit="1"/>
      <protection locked="0"/>
    </xf>
    <xf numFmtId="177" fontId="6" fillId="5" borderId="36" xfId="4" applyNumberFormat="1" applyFont="1" applyFill="1" applyBorder="1" applyAlignment="1" applyProtection="1">
      <alignment vertical="center" shrinkToFit="1"/>
      <protection locked="0"/>
    </xf>
    <xf numFmtId="0" fontId="25" fillId="7" borderId="36"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xf>
    <xf numFmtId="176" fontId="10" fillId="0" borderId="36" xfId="0" applyNumberFormat="1" applyFont="1" applyFill="1" applyBorder="1" applyAlignment="1" applyProtection="1">
      <alignment vertical="center" shrinkToFit="1"/>
    </xf>
    <xf numFmtId="0" fontId="10" fillId="0" borderId="36" xfId="0" applyFont="1" applyFill="1" applyBorder="1" applyAlignment="1" applyProtection="1">
      <alignment horizontal="center" vertical="center" wrapText="1"/>
    </xf>
    <xf numFmtId="178" fontId="10" fillId="0" borderId="36" xfId="0" applyNumberFormat="1"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9" fillId="5" borderId="13"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left" vertical="center" shrinkToFit="1"/>
      <protection locked="0"/>
    </xf>
    <xf numFmtId="0" fontId="9" fillId="5" borderId="16"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0" fontId="9" fillId="5" borderId="8" xfId="0" applyFont="1" applyFill="1" applyBorder="1" applyAlignment="1" applyProtection="1">
      <alignment horizontal="left" vertical="center" shrinkToFit="1"/>
      <protection locked="0"/>
    </xf>
    <xf numFmtId="0" fontId="9" fillId="5" borderId="12"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right" vertical="center"/>
    </xf>
    <xf numFmtId="0" fontId="11" fillId="0" borderId="3" xfId="0" applyFont="1" applyFill="1" applyBorder="1" applyAlignment="1" applyProtection="1">
      <alignment horizontal="right" vertical="center"/>
    </xf>
    <xf numFmtId="0" fontId="6" fillId="5" borderId="18" xfId="0" applyFont="1" applyFill="1" applyBorder="1" applyAlignment="1" applyProtection="1">
      <alignment horizontal="center" vertical="center" shrinkToFit="1"/>
      <protection locked="0"/>
    </xf>
    <xf numFmtId="177" fontId="6" fillId="5" borderId="40" xfId="4" applyNumberFormat="1" applyFont="1" applyFill="1" applyBorder="1" applyAlignment="1" applyProtection="1">
      <alignment vertical="center" shrinkToFit="1"/>
      <protection locked="0"/>
    </xf>
    <xf numFmtId="177" fontId="6" fillId="5" borderId="41" xfId="4" applyNumberFormat="1" applyFont="1" applyFill="1" applyBorder="1" applyAlignment="1" applyProtection="1">
      <alignment vertical="center" shrinkToFit="1"/>
      <protection locked="0"/>
    </xf>
    <xf numFmtId="177" fontId="6" fillId="5" borderId="42" xfId="4" applyNumberFormat="1" applyFont="1" applyFill="1" applyBorder="1" applyAlignment="1" applyProtection="1">
      <alignment vertical="center" shrinkToFit="1"/>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176" fontId="10" fillId="0" borderId="1" xfId="0" applyNumberFormat="1" applyFont="1" applyFill="1" applyBorder="1" applyAlignment="1" applyProtection="1">
      <alignment vertical="center" shrinkToFit="1"/>
    </xf>
    <xf numFmtId="176" fontId="10" fillId="0" borderId="2" xfId="0" applyNumberFormat="1" applyFont="1" applyFill="1" applyBorder="1" applyAlignment="1" applyProtection="1">
      <alignment vertical="center" shrinkToFit="1"/>
    </xf>
    <xf numFmtId="0" fontId="8" fillId="0" borderId="46" xfId="0" applyFont="1" applyFill="1" applyBorder="1" applyAlignment="1" applyProtection="1">
      <alignment horizontal="center" vertical="center"/>
    </xf>
    <xf numFmtId="178" fontId="10" fillId="0" borderId="1" xfId="0" applyNumberFormat="1" applyFont="1" applyFill="1" applyBorder="1" applyAlignment="1" applyProtection="1">
      <alignment horizontal="center" vertical="center" shrinkToFit="1"/>
    </xf>
    <xf numFmtId="178" fontId="10" fillId="0" borderId="2" xfId="0" applyNumberFormat="1" applyFont="1" applyFill="1" applyBorder="1" applyAlignment="1" applyProtection="1">
      <alignment horizontal="center" vertical="center" shrinkToFit="1"/>
    </xf>
    <xf numFmtId="0" fontId="23" fillId="0" borderId="5"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13" fillId="11"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9" fillId="0" borderId="18" xfId="0" applyFont="1" applyFill="1" applyBorder="1" applyAlignment="1" applyProtection="1">
      <alignment horizontal="center" vertical="center" textRotation="255"/>
    </xf>
    <xf numFmtId="0" fontId="9" fillId="0" borderId="19"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49" fontId="9" fillId="5" borderId="11" xfId="0" applyNumberFormat="1" applyFont="1" applyFill="1" applyBorder="1" applyAlignment="1" applyProtection="1">
      <alignment horizontal="center" vertical="center" shrinkToFit="1"/>
      <protection locked="0"/>
    </xf>
    <xf numFmtId="49" fontId="9" fillId="5" borderId="8" xfId="0" applyNumberFormat="1" applyFont="1" applyFill="1" applyBorder="1" applyAlignment="1" applyProtection="1">
      <alignment horizontal="center" vertical="center" shrinkToFit="1"/>
      <protection locked="0"/>
    </xf>
    <xf numFmtId="49" fontId="9" fillId="5" borderId="12"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5" fillId="5" borderId="8" xfId="0" applyFont="1" applyFill="1" applyBorder="1" applyAlignment="1" applyProtection="1">
      <alignment horizontal="center" vertical="center" shrinkToFit="1"/>
      <protection locked="0"/>
    </xf>
    <xf numFmtId="0" fontId="9" fillId="0" borderId="4"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12" xfId="0" applyFont="1" applyFill="1" applyBorder="1" applyAlignment="1" applyProtection="1">
      <alignment vertical="center"/>
    </xf>
    <xf numFmtId="49" fontId="9" fillId="5" borderId="5" xfId="0" applyNumberFormat="1" applyFont="1" applyFill="1" applyBorder="1" applyAlignment="1" applyProtection="1">
      <alignment horizontal="left" vertical="center" shrinkToFit="1"/>
      <protection locked="0"/>
    </xf>
    <xf numFmtId="0" fontId="11" fillId="0" borderId="1"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49" fontId="7" fillId="0" borderId="56" xfId="0" applyNumberFormat="1" applyFont="1" applyFill="1" applyBorder="1" applyAlignment="1" applyProtection="1">
      <alignment horizontal="center" vertical="center" wrapText="1"/>
    </xf>
    <xf numFmtId="49" fontId="7" fillId="0" borderId="57" xfId="0" applyNumberFormat="1" applyFont="1" applyFill="1" applyBorder="1" applyAlignment="1" applyProtection="1">
      <alignment horizontal="center" vertical="center" wrapText="1"/>
    </xf>
    <xf numFmtId="38" fontId="8" fillId="0" borderId="56" xfId="4" applyFont="1" applyFill="1" applyBorder="1" applyAlignment="1" applyProtection="1">
      <alignment horizontal="right" vertical="center" shrinkToFit="1"/>
    </xf>
    <xf numFmtId="38" fontId="8" fillId="0" borderId="57" xfId="4" applyFont="1" applyFill="1" applyBorder="1" applyAlignment="1" applyProtection="1">
      <alignment horizontal="right" vertical="center" shrinkToFit="1"/>
    </xf>
    <xf numFmtId="38" fontId="8" fillId="0" borderId="58" xfId="4" applyFont="1" applyFill="1" applyBorder="1" applyAlignment="1" applyProtection="1">
      <alignment horizontal="right" vertical="center" shrinkToFit="1"/>
    </xf>
    <xf numFmtId="177" fontId="6" fillId="5" borderId="1" xfId="4" applyNumberFormat="1" applyFont="1" applyFill="1" applyBorder="1" applyAlignment="1" applyProtection="1">
      <alignment vertical="center" shrinkToFit="1"/>
      <protection locked="0"/>
    </xf>
    <xf numFmtId="177" fontId="6" fillId="5" borderId="2" xfId="4" applyNumberFormat="1" applyFont="1" applyFill="1" applyBorder="1" applyAlignment="1" applyProtection="1">
      <alignment vertical="center" shrinkToFit="1"/>
      <protection locked="0"/>
    </xf>
    <xf numFmtId="177" fontId="6" fillId="5" borderId="3" xfId="4" applyNumberFormat="1" applyFont="1" applyFill="1" applyBorder="1" applyAlignment="1" applyProtection="1">
      <alignment vertical="center" shrinkToFit="1"/>
      <protection locked="0"/>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14" fillId="2" borderId="6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xf>
    <xf numFmtId="0" fontId="14" fillId="2" borderId="62" xfId="0" applyFont="1" applyFill="1" applyBorder="1" applyAlignment="1" applyProtection="1">
      <alignment horizontal="left" vertical="center"/>
    </xf>
    <xf numFmtId="0" fontId="8" fillId="0" borderId="20" xfId="0" applyFont="1" applyFill="1" applyBorder="1" applyAlignment="1" applyProtection="1">
      <alignment horizontal="center" vertical="center"/>
    </xf>
    <xf numFmtId="0" fontId="6" fillId="5" borderId="39" xfId="0" applyFont="1" applyFill="1" applyBorder="1" applyAlignment="1" applyProtection="1">
      <alignment horizontal="center" vertical="center" shrinkToFit="1"/>
      <protection locked="0"/>
    </xf>
    <xf numFmtId="49" fontId="7" fillId="0" borderId="58" xfId="0" applyNumberFormat="1" applyFont="1" applyFill="1" applyBorder="1" applyAlignment="1" applyProtection="1">
      <alignment horizontal="center" vertical="center" wrapText="1"/>
    </xf>
    <xf numFmtId="177" fontId="8" fillId="0" borderId="11" xfId="4" applyNumberFormat="1" applyFont="1" applyFill="1" applyBorder="1" applyAlignment="1" applyProtection="1">
      <alignment vertical="center" shrinkToFit="1"/>
    </xf>
    <xf numFmtId="177" fontId="8" fillId="0" borderId="8" xfId="4" applyNumberFormat="1" applyFont="1" applyFill="1" applyBorder="1" applyAlignment="1" applyProtection="1">
      <alignment vertical="center" shrinkToFit="1"/>
    </xf>
    <xf numFmtId="0" fontId="35" fillId="8" borderId="18" xfId="5" applyFont="1" applyFill="1" applyBorder="1" applyAlignment="1" applyProtection="1">
      <alignment horizontal="center" vertical="center" shrinkToFit="1"/>
    </xf>
    <xf numFmtId="0" fontId="35" fillId="8" borderId="20" xfId="5" applyFont="1" applyFill="1" applyBorder="1" applyAlignment="1" applyProtection="1">
      <alignment horizontal="center" vertical="center" shrinkToFit="1"/>
    </xf>
    <xf numFmtId="0" fontId="35" fillId="8" borderId="18" xfId="5" applyNumberFormat="1" applyFont="1" applyFill="1" applyBorder="1" applyAlignment="1" applyProtection="1">
      <alignment horizontal="center" vertical="center"/>
    </xf>
    <xf numFmtId="0" fontId="35" fillId="8" borderId="20" xfId="5" applyNumberFormat="1" applyFont="1" applyFill="1" applyBorder="1" applyAlignment="1" applyProtection="1">
      <alignment horizontal="center" vertical="center"/>
    </xf>
    <xf numFmtId="0" fontId="35" fillId="8" borderId="1" xfId="5" applyFont="1" applyFill="1" applyBorder="1" applyAlignment="1" applyProtection="1">
      <alignment horizontal="center" vertical="center"/>
    </xf>
    <xf numFmtId="0" fontId="35" fillId="8" borderId="2" xfId="5" applyFont="1" applyFill="1" applyBorder="1" applyAlignment="1" applyProtection="1">
      <alignment horizontal="center" vertical="center"/>
    </xf>
    <xf numFmtId="0" fontId="35" fillId="8" borderId="3" xfId="5" applyFont="1" applyFill="1" applyBorder="1" applyAlignment="1" applyProtection="1">
      <alignment horizontal="center" vertical="center"/>
    </xf>
    <xf numFmtId="0" fontId="35" fillId="6" borderId="36" xfId="5" applyFont="1" applyFill="1" applyBorder="1" applyAlignment="1" applyProtection="1">
      <alignment horizontal="center" vertical="center"/>
    </xf>
    <xf numFmtId="0" fontId="35" fillId="8" borderId="36" xfId="5" applyFont="1" applyFill="1" applyBorder="1" applyAlignment="1" applyProtection="1">
      <alignment horizontal="center" vertical="center"/>
    </xf>
    <xf numFmtId="49" fontId="35" fillId="8" borderId="36" xfId="5" applyNumberFormat="1" applyFont="1" applyFill="1" applyBorder="1" applyAlignment="1" applyProtection="1">
      <alignment horizontal="center" vertical="center"/>
    </xf>
    <xf numFmtId="0" fontId="35" fillId="8" borderId="36" xfId="5" applyFont="1" applyFill="1" applyBorder="1" applyAlignment="1" applyProtection="1">
      <alignment horizontal="center" vertical="center" shrinkToFit="1"/>
    </xf>
    <xf numFmtId="0" fontId="35" fillId="8" borderId="6" xfId="5" applyFont="1" applyFill="1" applyBorder="1" applyAlignment="1" applyProtection="1">
      <alignment horizontal="center" vertical="center" shrinkToFit="1"/>
    </xf>
    <xf numFmtId="0" fontId="35" fillId="8" borderId="12" xfId="5" applyFont="1" applyFill="1" applyBorder="1" applyAlignment="1" applyProtection="1">
      <alignment horizontal="center" vertical="center" shrinkToFit="1"/>
    </xf>
    <xf numFmtId="0" fontId="35" fillId="8" borderId="4" xfId="5" applyFont="1" applyFill="1" applyBorder="1" applyAlignment="1" applyProtection="1">
      <alignment horizontal="center" vertical="center"/>
    </xf>
    <xf numFmtId="0" fontId="35" fillId="8" borderId="5" xfId="5" applyFont="1" applyFill="1" applyBorder="1" applyAlignment="1" applyProtection="1">
      <alignment horizontal="center" vertical="center"/>
    </xf>
    <xf numFmtId="0" fontId="35" fillId="8" borderId="36" xfId="5" applyFont="1" applyFill="1" applyBorder="1" applyAlignment="1" applyProtection="1">
      <alignment horizontal="center" vertical="center" wrapText="1" shrinkToFit="1"/>
    </xf>
    <xf numFmtId="0" fontId="35" fillId="8" borderId="18" xfId="5" applyFont="1" applyFill="1" applyBorder="1" applyAlignment="1" applyProtection="1">
      <alignment horizontal="center" vertical="center" wrapText="1"/>
    </xf>
    <xf numFmtId="0" fontId="35" fillId="8" borderId="20" xfId="5" applyFont="1" applyFill="1" applyBorder="1" applyAlignment="1" applyProtection="1">
      <alignment horizontal="center" vertical="center"/>
    </xf>
    <xf numFmtId="180" fontId="35" fillId="8" borderId="36" xfId="6" applyNumberFormat="1" applyFont="1" applyFill="1" applyBorder="1" applyAlignment="1" applyProtection="1">
      <alignment horizontal="center" vertical="center" wrapText="1" shrinkToFit="1"/>
    </xf>
    <xf numFmtId="38" fontId="36" fillId="9" borderId="36" xfId="6" applyFont="1" applyFill="1" applyBorder="1" applyAlignment="1" applyProtection="1">
      <alignment horizontal="center" vertical="center" wrapText="1"/>
    </xf>
    <xf numFmtId="38" fontId="35" fillId="9" borderId="36" xfId="6" applyFont="1" applyFill="1" applyBorder="1" applyAlignment="1" applyProtection="1">
      <alignment horizontal="center" vertical="center" shrinkToFit="1"/>
    </xf>
    <xf numFmtId="181" fontId="35" fillId="8" borderId="18" xfId="6" applyNumberFormat="1" applyFont="1" applyFill="1" applyBorder="1" applyAlignment="1" applyProtection="1">
      <alignment horizontal="center" vertical="center" wrapText="1"/>
    </xf>
    <xf numFmtId="181" fontId="35" fillId="8" borderId="20" xfId="6" applyNumberFormat="1" applyFont="1" applyFill="1" applyBorder="1" applyAlignment="1" applyProtection="1">
      <alignment horizontal="center" vertical="center" wrapText="1"/>
    </xf>
    <xf numFmtId="180" fontId="35" fillId="8" borderId="36" xfId="6" applyNumberFormat="1" applyFont="1" applyFill="1" applyBorder="1" applyAlignment="1" applyProtection="1">
      <alignment horizontal="center" vertical="center" shrinkToFit="1"/>
    </xf>
  </cellXfs>
  <cellStyles count="8">
    <cellStyle name="パーセント 2" xfId="2"/>
    <cellStyle name="桁区切り" xfId="4" builtinId="6"/>
    <cellStyle name="桁区切り 2" xfId="1"/>
    <cellStyle name="桁区切り 3" xfId="6"/>
    <cellStyle name="桁区切り 6" xfId="7"/>
    <cellStyle name="標準" xfId="0" builtinId="0"/>
    <cellStyle name="標準 2" xfId="3"/>
    <cellStyle name="標準 2 2" xfId="5"/>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70658" name="Check Box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72705" name="Check Box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73729" name="Check Box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73730" name="Check Box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75777" name="Check Box 1" hidden="1">
              <a:extLst>
                <a:ext uri="{63B3BB69-23CF-44E3-9099-C40C66FF867C}">
                  <a14:compatExt spid="_x0000_s7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75778" name="Check Box 2" hidden="1">
              <a:extLst>
                <a:ext uri="{63B3BB69-23CF-44E3-9099-C40C66FF867C}">
                  <a14:compatExt spid="_x0000_s7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2465" name="Check Box 1" hidden="1">
              <a:extLst>
                <a:ext uri="{63B3BB69-23CF-44E3-9099-C40C66FF867C}">
                  <a14:compatExt spid="_x0000_s6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2466" name="Check Box 2"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3489" name="Check Box 1" hidden="1">
              <a:extLst>
                <a:ext uri="{63B3BB69-23CF-44E3-9099-C40C66FF867C}">
                  <a14:compatExt spid="_x0000_s6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3490" name="Check Box 2" hidden="1">
              <a:extLst>
                <a:ext uri="{63B3BB69-23CF-44E3-9099-C40C66FF867C}">
                  <a14:compatExt spid="_x0000_s6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5537" name="Check Box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5538" name="Check Box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6561" name="Check Box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6562" name="Check Box 2" hidden="1">
              <a:extLst>
                <a:ext uri="{63B3BB69-23CF-44E3-9099-C40C66FF867C}">
                  <a14:compatExt spid="_x0000_s6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7585"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7586"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15900" y="30607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xdr:cNvSpPr/>
      </xdr:nvSpPr>
      <xdr:spPr>
        <a:xfrm>
          <a:off x="215900" y="11099800"/>
          <a:ext cx="83654" cy="5527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omments" Target="../comments10.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omments" Target="../comments11.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omments" Target="../comments12.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omments" Target="../comments13.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omments" Target="../comments14.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5.bin"/><Relationship Id="rId6" Type="http://schemas.openxmlformats.org/officeDocument/2006/relationships/comments" Target="../comments1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omments" Target="../comments16.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17.bin"/><Relationship Id="rId6" Type="http://schemas.openxmlformats.org/officeDocument/2006/relationships/comments" Target="../comments17.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18.bin"/><Relationship Id="rId6" Type="http://schemas.openxmlformats.org/officeDocument/2006/relationships/comments" Target="../comments18.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mments" Target="../comments9.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3"/>
  <sheetViews>
    <sheetView tabSelected="1" view="pageBreakPreview" zoomScaleNormal="100" zoomScaleSheetLayoutView="100" workbookViewId="0">
      <selection activeCell="H8" sqref="H8"/>
    </sheetView>
  </sheetViews>
  <sheetFormatPr defaultColWidth="2.26953125" defaultRowHeight="12"/>
  <cols>
    <col min="1" max="1" width="2.6328125" style="130" customWidth="1"/>
    <col min="2" max="2" width="2.6328125" style="130" bestFit="1" customWidth="1"/>
    <col min="3" max="48" width="2.26953125" style="130"/>
    <col min="49" max="49" width="8.54296875" style="130" customWidth="1"/>
    <col min="50" max="16384" width="2.26953125" style="130"/>
  </cols>
  <sheetData>
    <row r="1" spans="1:49" ht="14">
      <c r="A1" s="181" t="s">
        <v>151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4">
      <c r="A2" s="131"/>
      <c r="B2" s="132"/>
      <c r="C2" s="133"/>
      <c r="D2" s="133"/>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4"/>
      <c r="AK2" s="135" t="s">
        <v>251</v>
      </c>
      <c r="AL2" s="262"/>
      <c r="AM2" s="262"/>
      <c r="AN2" s="136" t="s">
        <v>3</v>
      </c>
      <c r="AO2" s="262"/>
      <c r="AP2" s="262"/>
      <c r="AQ2" s="136" t="s">
        <v>2</v>
      </c>
      <c r="AR2" s="262"/>
      <c r="AS2" s="262"/>
      <c r="AT2" s="136" t="s">
        <v>1</v>
      </c>
      <c r="AW2" s="187" t="str">
        <f>AK2&amp;AL2&amp;AN2&amp;AO2&amp;AQ2&amp;AR2&amp;AT2</f>
        <v>令和年月日</v>
      </c>
    </row>
    <row r="3" spans="1:49" ht="45" customHeight="1">
      <c r="A3" s="131"/>
      <c r="B3" s="132"/>
      <c r="C3" s="133"/>
      <c r="D3" s="133"/>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row>
    <row r="4" spans="1:49" ht="18" customHeight="1">
      <c r="A4" s="137"/>
      <c r="B4" s="261" t="s">
        <v>164</v>
      </c>
      <c r="C4" s="261"/>
      <c r="D4" s="261"/>
      <c r="E4" s="261"/>
      <c r="F4" s="261"/>
      <c r="G4" s="261"/>
      <c r="H4" s="261"/>
      <c r="I4" s="261"/>
      <c r="J4" s="261"/>
      <c r="K4" s="261"/>
      <c r="L4" s="261"/>
      <c r="M4" s="261"/>
      <c r="N4" s="261"/>
      <c r="O4" s="261"/>
      <c r="P4" s="26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row>
    <row r="5" spans="1:49" ht="45" customHeight="1">
      <c r="A5" s="138"/>
      <c r="B5" s="138"/>
      <c r="C5" s="138"/>
      <c r="D5" s="138"/>
      <c r="E5" s="138"/>
      <c r="F5" s="138"/>
      <c r="G5" s="138"/>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row>
    <row r="6" spans="1:49" ht="14">
      <c r="A6" s="138"/>
      <c r="B6" s="138"/>
      <c r="C6" s="138"/>
      <c r="D6" s="138"/>
      <c r="E6" s="138"/>
      <c r="F6" s="138"/>
      <c r="G6" s="138"/>
      <c r="H6" s="131"/>
      <c r="I6" s="131"/>
      <c r="J6" s="131"/>
      <c r="K6" s="131"/>
      <c r="L6" s="131"/>
      <c r="M6" s="131"/>
      <c r="N6" s="131"/>
      <c r="O6" s="131"/>
      <c r="P6" s="131"/>
      <c r="Q6" s="131"/>
      <c r="R6" s="131"/>
      <c r="S6" s="131"/>
      <c r="T6" s="131"/>
      <c r="U6" s="131"/>
      <c r="V6" s="131"/>
      <c r="W6" s="131"/>
      <c r="X6" s="131"/>
      <c r="Y6" s="131"/>
      <c r="Z6" s="263" t="s">
        <v>180</v>
      </c>
      <c r="AA6" s="263"/>
      <c r="AB6" s="263"/>
      <c r="AC6" s="263"/>
      <c r="AD6" s="263"/>
      <c r="AE6" s="264"/>
      <c r="AF6" s="264"/>
      <c r="AG6" s="264"/>
      <c r="AH6" s="264"/>
      <c r="AI6" s="264"/>
      <c r="AJ6" s="264"/>
      <c r="AK6" s="264"/>
      <c r="AL6" s="264"/>
      <c r="AM6" s="264"/>
      <c r="AN6" s="264"/>
      <c r="AO6" s="264"/>
      <c r="AP6" s="264"/>
      <c r="AQ6" s="264"/>
      <c r="AR6" s="264"/>
      <c r="AS6" s="264"/>
      <c r="AT6" s="264"/>
      <c r="AU6" s="264"/>
      <c r="AV6" s="138"/>
      <c r="AW6" s="131"/>
    </row>
    <row r="7" spans="1:49" ht="14">
      <c r="A7" s="138"/>
      <c r="B7" s="138"/>
      <c r="C7" s="138"/>
      <c r="D7" s="138"/>
      <c r="E7" s="138"/>
      <c r="F7" s="138"/>
      <c r="G7" s="138"/>
      <c r="H7" s="131"/>
      <c r="I7" s="131"/>
      <c r="J7" s="131"/>
      <c r="K7" s="131"/>
      <c r="L7" s="131"/>
      <c r="M7" s="131"/>
      <c r="N7" s="131"/>
      <c r="O7" s="131"/>
      <c r="P7" s="131"/>
      <c r="Q7" s="131"/>
      <c r="R7" s="131"/>
      <c r="S7" s="131"/>
      <c r="T7" s="131"/>
      <c r="U7" s="131"/>
      <c r="V7" s="131"/>
      <c r="W7" s="131"/>
      <c r="X7" s="131"/>
      <c r="Y7" s="131"/>
      <c r="Z7" s="263" t="s">
        <v>181</v>
      </c>
      <c r="AA7" s="263"/>
      <c r="AB7" s="263"/>
      <c r="AC7" s="263"/>
      <c r="AD7" s="263"/>
      <c r="AE7" s="264"/>
      <c r="AF7" s="264"/>
      <c r="AG7" s="264"/>
      <c r="AH7" s="264"/>
      <c r="AI7" s="264"/>
      <c r="AJ7" s="264"/>
      <c r="AK7" s="264"/>
      <c r="AL7" s="264"/>
      <c r="AM7" s="264"/>
      <c r="AN7" s="264"/>
      <c r="AO7" s="264"/>
      <c r="AP7" s="264"/>
      <c r="AQ7" s="264"/>
      <c r="AR7" s="264"/>
      <c r="AS7" s="264"/>
      <c r="AT7" s="264"/>
      <c r="AU7" s="264"/>
      <c r="AV7" s="138"/>
      <c r="AW7" s="131"/>
    </row>
    <row r="8" spans="1:49" ht="18" customHeight="1">
      <c r="A8" s="138"/>
      <c r="B8" s="138"/>
      <c r="C8" s="138"/>
      <c r="D8" s="138"/>
      <c r="E8" s="138"/>
      <c r="F8" s="138"/>
      <c r="G8" s="138"/>
      <c r="H8" s="131"/>
      <c r="I8" s="131"/>
      <c r="J8" s="131"/>
      <c r="K8" s="131"/>
      <c r="L8" s="131"/>
      <c r="M8" s="131"/>
      <c r="N8" s="131"/>
      <c r="O8" s="131"/>
      <c r="P8" s="131"/>
      <c r="Q8" s="131"/>
      <c r="R8" s="131"/>
      <c r="S8" s="131"/>
      <c r="T8" s="131"/>
      <c r="U8" s="131"/>
      <c r="V8" s="131"/>
      <c r="W8" s="131"/>
      <c r="X8" s="131"/>
      <c r="Y8" s="131"/>
      <c r="Z8" s="263" t="s">
        <v>179</v>
      </c>
      <c r="AA8" s="263"/>
      <c r="AB8" s="263"/>
      <c r="AC8" s="263"/>
      <c r="AD8" s="263"/>
      <c r="AE8" s="264"/>
      <c r="AF8" s="264"/>
      <c r="AG8" s="264"/>
      <c r="AH8" s="264"/>
      <c r="AI8" s="264"/>
      <c r="AJ8" s="264"/>
      <c r="AK8" s="264"/>
      <c r="AL8" s="264"/>
      <c r="AM8" s="264"/>
      <c r="AN8" s="264"/>
      <c r="AO8" s="264"/>
      <c r="AP8" s="264"/>
      <c r="AQ8" s="264"/>
      <c r="AR8" s="264"/>
      <c r="AS8" s="264"/>
      <c r="AT8" s="264"/>
      <c r="AU8" s="264"/>
      <c r="AV8" s="139"/>
      <c r="AW8" s="131"/>
    </row>
    <row r="9" spans="1:49" ht="18" customHeight="1">
      <c r="A9" s="138"/>
      <c r="B9" s="138"/>
      <c r="C9" s="138"/>
      <c r="D9" s="138"/>
      <c r="E9" s="138"/>
      <c r="F9" s="138"/>
      <c r="G9" s="138"/>
      <c r="H9" s="131"/>
      <c r="I9" s="131"/>
      <c r="J9" s="131"/>
      <c r="K9" s="131"/>
      <c r="L9" s="131"/>
      <c r="M9" s="131"/>
      <c r="N9" s="131"/>
      <c r="O9" s="131"/>
      <c r="P9" s="131"/>
      <c r="Q9" s="131"/>
      <c r="R9" s="131"/>
      <c r="S9" s="131"/>
      <c r="T9" s="131"/>
      <c r="U9" s="131"/>
      <c r="V9" s="131"/>
      <c r="W9" s="131"/>
      <c r="X9" s="131"/>
      <c r="Y9" s="131"/>
      <c r="Z9" s="263" t="s">
        <v>178</v>
      </c>
      <c r="AA9" s="263"/>
      <c r="AB9" s="263"/>
      <c r="AC9" s="263"/>
      <c r="AD9" s="263"/>
      <c r="AE9" s="263"/>
      <c r="AF9" s="263"/>
      <c r="AG9" s="263"/>
      <c r="AH9" s="263"/>
      <c r="AI9" s="264"/>
      <c r="AJ9" s="264"/>
      <c r="AK9" s="264"/>
      <c r="AL9" s="264"/>
      <c r="AM9" s="264"/>
      <c r="AN9" s="264"/>
      <c r="AO9" s="264"/>
      <c r="AP9" s="264"/>
      <c r="AQ9" s="264"/>
      <c r="AR9" s="264"/>
      <c r="AS9" s="264"/>
      <c r="AT9" s="264"/>
      <c r="AU9" s="264"/>
      <c r="AV9" s="139"/>
      <c r="AW9" s="131"/>
    </row>
    <row r="10" spans="1:49" ht="30.75" customHeight="1">
      <c r="A10" s="138"/>
      <c r="B10" s="138"/>
      <c r="C10" s="138"/>
      <c r="D10" s="138"/>
      <c r="E10" s="138"/>
      <c r="F10" s="138"/>
      <c r="G10" s="138"/>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row>
    <row r="11" spans="1:49" ht="49.5" customHeight="1">
      <c r="A11" s="259" t="s">
        <v>184</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140"/>
      <c r="AW11" s="140"/>
    </row>
    <row r="12" spans="1:49" ht="39" customHeight="1">
      <c r="A12" s="131"/>
      <c r="B12" s="132"/>
      <c r="C12" s="133"/>
      <c r="D12" s="133"/>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row>
    <row r="13" spans="1:49" ht="14">
      <c r="A13" s="134" t="s">
        <v>152</v>
      </c>
      <c r="B13" s="132"/>
      <c r="C13" s="133"/>
      <c r="D13" s="133"/>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row>
    <row r="14" spans="1:49" ht="57"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row>
    <row r="15" spans="1:49" ht="14">
      <c r="A15" s="131"/>
      <c r="B15" s="232" t="s">
        <v>153</v>
      </c>
      <c r="C15" s="232"/>
      <c r="D15" s="232"/>
      <c r="E15" s="232"/>
      <c r="F15" s="232"/>
      <c r="G15" s="232"/>
      <c r="H15" s="232"/>
      <c r="I15" s="232"/>
      <c r="J15" s="232"/>
      <c r="K15" s="233">
        <f ca="1">'（別表１）総括表'!T59*1000</f>
        <v>0</v>
      </c>
      <c r="L15" s="233"/>
      <c r="M15" s="233"/>
      <c r="N15" s="233"/>
      <c r="O15" s="233"/>
      <c r="P15" s="233"/>
      <c r="Q15" s="233"/>
      <c r="R15" s="233"/>
      <c r="S15" s="233"/>
      <c r="T15" s="233"/>
      <c r="U15" s="233"/>
      <c r="V15" s="181" t="s">
        <v>177</v>
      </c>
      <c r="W15" s="137"/>
      <c r="X15" s="137"/>
      <c r="Y15" s="137"/>
      <c r="Z15" s="137"/>
      <c r="AA15" s="137"/>
      <c r="AB15" s="137"/>
      <c r="AC15" s="137"/>
      <c r="AD15" s="137"/>
      <c r="AE15" s="131"/>
      <c r="AF15" s="131"/>
      <c r="AG15" s="131"/>
      <c r="AH15" s="131"/>
      <c r="AI15" s="131"/>
      <c r="AJ15" s="131"/>
      <c r="AK15" s="131"/>
      <c r="AL15" s="131"/>
      <c r="AM15" s="131"/>
      <c r="AN15" s="131"/>
      <c r="AO15" s="131"/>
      <c r="AP15" s="131"/>
      <c r="AQ15" s="131"/>
      <c r="AR15" s="131"/>
      <c r="AS15" s="131"/>
      <c r="AT15" s="131"/>
      <c r="AU15" s="131"/>
      <c r="AV15" s="131"/>
      <c r="AW15" s="131"/>
    </row>
    <row r="16" spans="1:49" ht="7.5" customHeight="1">
      <c r="A16" s="131"/>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1"/>
      <c r="AF16" s="131"/>
      <c r="AG16" s="131"/>
      <c r="AH16" s="131"/>
      <c r="AI16" s="131"/>
      <c r="AJ16" s="131"/>
      <c r="AK16" s="131"/>
      <c r="AL16" s="131"/>
      <c r="AM16" s="131"/>
      <c r="AN16" s="131"/>
      <c r="AO16" s="131"/>
      <c r="AP16" s="131"/>
      <c r="AQ16" s="131"/>
      <c r="AR16" s="131"/>
      <c r="AS16" s="131"/>
      <c r="AT16" s="131"/>
      <c r="AU16" s="131"/>
      <c r="AV16" s="131"/>
      <c r="AW16" s="131"/>
    </row>
    <row r="17" spans="1:49" ht="13">
      <c r="A17" s="131"/>
      <c r="B17" s="131"/>
      <c r="C17" s="131"/>
      <c r="D17" s="131"/>
      <c r="E17" s="131"/>
      <c r="F17" s="131"/>
      <c r="G17" s="131"/>
      <c r="H17" s="131"/>
      <c r="I17" s="131"/>
      <c r="J17" s="131"/>
      <c r="K17" s="131"/>
      <c r="L17" s="131"/>
      <c r="M17" s="137"/>
      <c r="N17" s="137"/>
      <c r="O17" s="137"/>
      <c r="P17" s="137"/>
      <c r="Q17" s="137"/>
      <c r="R17" s="137"/>
      <c r="S17" s="137"/>
      <c r="T17" s="137"/>
      <c r="U17" s="137"/>
      <c r="V17" s="137"/>
      <c r="W17" s="137"/>
      <c r="X17" s="137"/>
      <c r="Y17" s="137"/>
      <c r="Z17" s="137"/>
      <c r="AA17" s="137"/>
      <c r="AB17" s="137"/>
      <c r="AC17" s="137"/>
      <c r="AD17" s="137"/>
      <c r="AE17" s="131"/>
      <c r="AF17" s="131"/>
      <c r="AG17" s="131"/>
      <c r="AH17" s="131"/>
      <c r="AI17" s="131"/>
      <c r="AJ17" s="131"/>
      <c r="AK17" s="131"/>
      <c r="AL17" s="131"/>
      <c r="AM17" s="131"/>
      <c r="AN17" s="131"/>
      <c r="AO17" s="131"/>
      <c r="AP17" s="131"/>
      <c r="AQ17" s="131"/>
      <c r="AR17" s="131"/>
      <c r="AS17" s="131"/>
      <c r="AT17" s="131"/>
      <c r="AU17" s="131"/>
      <c r="AV17" s="131"/>
      <c r="AW17" s="131"/>
    </row>
    <row r="18" spans="1:49" ht="13">
      <c r="A18" s="131"/>
      <c r="B18" s="131"/>
      <c r="C18" s="131"/>
      <c r="D18" s="131"/>
      <c r="E18" s="131"/>
      <c r="F18" s="131"/>
      <c r="G18" s="131"/>
      <c r="H18" s="131"/>
      <c r="I18" s="131"/>
      <c r="J18" s="131"/>
      <c r="K18" s="131"/>
      <c r="L18" s="131"/>
      <c r="M18" s="137"/>
      <c r="N18" s="137"/>
      <c r="O18" s="137"/>
      <c r="P18" s="137"/>
      <c r="Q18" s="137"/>
      <c r="R18" s="137"/>
      <c r="S18" s="137"/>
      <c r="T18" s="137"/>
      <c r="U18" s="137"/>
      <c r="V18" s="137"/>
      <c r="W18" s="137"/>
      <c r="X18" s="137"/>
      <c r="Y18" s="137"/>
      <c r="Z18" s="137"/>
      <c r="AA18" s="137"/>
      <c r="AB18" s="137"/>
      <c r="AC18" s="137"/>
      <c r="AD18" s="137"/>
      <c r="AE18" s="131"/>
      <c r="AF18" s="131"/>
      <c r="AG18" s="131"/>
      <c r="AH18" s="131"/>
      <c r="AI18" s="131"/>
      <c r="AJ18" s="131"/>
      <c r="AK18" s="131"/>
      <c r="AL18" s="131"/>
      <c r="AM18" s="131"/>
      <c r="AN18" s="131"/>
      <c r="AO18" s="131"/>
      <c r="AP18" s="131"/>
      <c r="AQ18" s="131"/>
      <c r="AR18" s="131"/>
      <c r="AS18" s="131"/>
      <c r="AT18" s="131"/>
      <c r="AU18" s="131"/>
      <c r="AV18" s="131"/>
      <c r="AW18" s="131"/>
    </row>
    <row r="19" spans="1:49" ht="24" customHeight="1">
      <c r="A19" s="131"/>
      <c r="B19" s="134" t="s">
        <v>154</v>
      </c>
      <c r="C19" s="131"/>
      <c r="D19" s="131"/>
      <c r="E19" s="131"/>
      <c r="F19" s="131"/>
      <c r="G19" s="131"/>
      <c r="H19" s="131"/>
      <c r="I19" s="131"/>
      <c r="J19" s="131"/>
      <c r="K19" s="131"/>
      <c r="L19" s="131"/>
      <c r="M19" s="137"/>
      <c r="N19" s="137"/>
      <c r="O19" s="137"/>
      <c r="P19" s="137"/>
      <c r="Q19" s="137"/>
      <c r="R19" s="137"/>
      <c r="S19" s="137"/>
      <c r="T19" s="137"/>
      <c r="U19" s="137"/>
      <c r="V19" s="137"/>
      <c r="W19" s="137"/>
      <c r="X19" s="137"/>
      <c r="Y19" s="137"/>
      <c r="Z19" s="137"/>
      <c r="AA19" s="137"/>
      <c r="AB19" s="137"/>
      <c r="AC19" s="137"/>
      <c r="AD19" s="137"/>
      <c r="AE19" s="131"/>
      <c r="AF19" s="131"/>
      <c r="AG19" s="131"/>
      <c r="AH19" s="131"/>
      <c r="AI19" s="131"/>
      <c r="AJ19" s="131"/>
      <c r="AK19" s="131"/>
      <c r="AL19" s="131"/>
      <c r="AM19" s="131"/>
      <c r="AN19" s="131"/>
      <c r="AO19" s="131"/>
      <c r="AP19" s="131"/>
      <c r="AQ19" s="131"/>
      <c r="AR19" s="131"/>
      <c r="AS19" s="131"/>
      <c r="AT19" s="131"/>
      <c r="AU19" s="131"/>
      <c r="AV19" s="131"/>
      <c r="AW19" s="131"/>
    </row>
    <row r="20" spans="1:49" s="141" customFormat="1" ht="24" customHeight="1">
      <c r="A20" s="131"/>
      <c r="B20" s="134" t="s">
        <v>155</v>
      </c>
      <c r="C20" s="131"/>
      <c r="D20" s="131"/>
      <c r="E20" s="131"/>
      <c r="F20" s="131"/>
      <c r="G20" s="131"/>
      <c r="H20" s="131"/>
      <c r="I20" s="131"/>
      <c r="J20" s="131"/>
      <c r="K20" s="131"/>
      <c r="L20" s="131"/>
      <c r="M20" s="137"/>
      <c r="N20" s="137"/>
      <c r="O20" s="137"/>
      <c r="P20" s="137"/>
      <c r="Q20" s="137"/>
      <c r="R20" s="137"/>
      <c r="S20" s="137"/>
      <c r="T20" s="137"/>
      <c r="U20" s="137"/>
      <c r="V20" s="137"/>
      <c r="W20" s="137"/>
      <c r="X20" s="137"/>
      <c r="Y20" s="137"/>
      <c r="Z20" s="137"/>
      <c r="AA20" s="137"/>
      <c r="AB20" s="137"/>
      <c r="AC20" s="137"/>
      <c r="AD20" s="137"/>
      <c r="AE20" s="131"/>
      <c r="AF20" s="131"/>
      <c r="AG20" s="131"/>
      <c r="AH20" s="131"/>
      <c r="AI20" s="131"/>
      <c r="AJ20" s="131"/>
      <c r="AK20" s="131"/>
      <c r="AL20" s="131"/>
      <c r="AM20" s="131"/>
      <c r="AN20" s="131"/>
      <c r="AO20" s="131"/>
      <c r="AP20" s="131"/>
      <c r="AQ20" s="131"/>
      <c r="AR20" s="131"/>
      <c r="AS20" s="131"/>
      <c r="AT20" s="131"/>
      <c r="AU20" s="131"/>
      <c r="AV20" s="131"/>
      <c r="AW20" s="131"/>
    </row>
    <row r="21" spans="1:49" ht="24" customHeight="1">
      <c r="A21" s="142"/>
      <c r="B21" s="134" t="s">
        <v>156</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row>
    <row r="22" spans="1:49" ht="24" customHeight="1">
      <c r="A22" s="142"/>
      <c r="B22" s="134" t="s">
        <v>157</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row>
    <row r="23" spans="1:49" ht="24" customHeight="1">
      <c r="A23" s="142"/>
      <c r="B23" s="134" t="s">
        <v>182</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row>
    <row r="24" spans="1:49" ht="24" customHeight="1">
      <c r="A24" s="142"/>
      <c r="B24" s="143"/>
      <c r="C24" s="142"/>
      <c r="D24" s="131"/>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row>
    <row r="25" spans="1:49" ht="24" customHeight="1">
      <c r="A25" s="142"/>
      <c r="B25" s="143"/>
      <c r="C25" s="142"/>
      <c r="D25" s="131"/>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row>
    <row r="26" spans="1:49" ht="24" customHeight="1">
      <c r="A26" s="142"/>
      <c r="B26" s="143"/>
      <c r="C26" s="142"/>
      <c r="D26" s="131"/>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row>
    <row r="27" spans="1:49" ht="24" customHeight="1">
      <c r="A27" s="142"/>
      <c r="B27" s="134" t="s">
        <v>183</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row>
    <row r="28" spans="1:49" s="146" customFormat="1" ht="22.5" customHeight="1">
      <c r="A28" s="144"/>
      <c r="B28" s="145"/>
      <c r="C28" s="183"/>
      <c r="D28" s="184" t="s">
        <v>158</v>
      </c>
      <c r="E28" s="184"/>
      <c r="F28" s="184"/>
      <c r="G28" s="184"/>
      <c r="H28" s="184"/>
      <c r="I28" s="184"/>
      <c r="J28" s="184"/>
      <c r="K28" s="184"/>
      <c r="L28" s="184"/>
      <c r="M28" s="184"/>
      <c r="N28" s="184"/>
      <c r="O28" s="184"/>
      <c r="P28" s="184"/>
      <c r="Q28" s="184"/>
      <c r="R28" s="184"/>
      <c r="S28" s="184"/>
      <c r="T28" s="184"/>
      <c r="U28" s="184"/>
      <c r="V28" s="185"/>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row>
    <row r="29" spans="1:49" s="146" customFormat="1" ht="22.5" customHeight="1">
      <c r="A29" s="144"/>
      <c r="B29" s="145"/>
      <c r="C29" s="182"/>
      <c r="D29" s="234" t="s">
        <v>159</v>
      </c>
      <c r="E29" s="234"/>
      <c r="F29" s="234"/>
      <c r="G29" s="234"/>
      <c r="H29" s="234"/>
      <c r="I29" s="243" t="s">
        <v>160</v>
      </c>
      <c r="J29" s="244"/>
      <c r="K29" s="244"/>
      <c r="L29" s="244"/>
      <c r="M29" s="244"/>
      <c r="N29" s="244"/>
      <c r="O29" s="244"/>
      <c r="P29" s="244"/>
      <c r="Q29" s="244"/>
      <c r="R29" s="244"/>
      <c r="S29" s="244"/>
      <c r="T29" s="244"/>
      <c r="U29" s="244"/>
      <c r="V29" s="245"/>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row>
    <row r="30" spans="1:49" s="146" customFormat="1" ht="22.5" customHeight="1">
      <c r="A30" s="144"/>
      <c r="B30" s="145"/>
      <c r="C30" s="182"/>
      <c r="D30" s="234" t="s">
        <v>209</v>
      </c>
      <c r="E30" s="234"/>
      <c r="F30" s="234"/>
      <c r="G30" s="234"/>
      <c r="H30" s="234"/>
      <c r="I30" s="243"/>
      <c r="J30" s="244"/>
      <c r="K30" s="244"/>
      <c r="L30" s="244"/>
      <c r="M30" s="244"/>
      <c r="N30" s="244"/>
      <c r="O30" s="244"/>
      <c r="P30" s="244"/>
      <c r="Q30" s="244"/>
      <c r="R30" s="244"/>
      <c r="S30" s="244"/>
      <c r="T30" s="244"/>
      <c r="U30" s="244"/>
      <c r="V30" s="245"/>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row>
    <row r="31" spans="1:49" s="146" customFormat="1" ht="22.5" customHeight="1">
      <c r="A31" s="144"/>
      <c r="B31" s="145"/>
      <c r="C31" s="182"/>
      <c r="D31" s="234" t="s">
        <v>210</v>
      </c>
      <c r="E31" s="234"/>
      <c r="F31" s="234"/>
      <c r="G31" s="234"/>
      <c r="H31" s="234"/>
      <c r="I31" s="243"/>
      <c r="J31" s="244"/>
      <c r="K31" s="244"/>
      <c r="L31" s="244"/>
      <c r="M31" s="244"/>
      <c r="N31" s="244"/>
      <c r="O31" s="244"/>
      <c r="P31" s="244"/>
      <c r="Q31" s="244"/>
      <c r="R31" s="244"/>
      <c r="S31" s="244"/>
      <c r="T31" s="244"/>
      <c r="U31" s="244"/>
      <c r="V31" s="245"/>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row>
    <row r="32" spans="1:49" s="146" customFormat="1" ht="22.5" customHeight="1">
      <c r="A32" s="144"/>
      <c r="B32" s="145"/>
      <c r="C32" s="182"/>
      <c r="D32" s="234" t="s">
        <v>161</v>
      </c>
      <c r="E32" s="234"/>
      <c r="F32" s="234"/>
      <c r="G32" s="234"/>
      <c r="H32" s="234"/>
      <c r="I32" s="255" t="s">
        <v>252</v>
      </c>
      <c r="J32" s="256"/>
      <c r="K32" s="256"/>
      <c r="L32" s="257" t="str">
        <f>IF(I32="01","普通",IF(I32="02","当座",""))</f>
        <v>普通</v>
      </c>
      <c r="M32" s="257"/>
      <c r="N32" s="257"/>
      <c r="O32" s="257"/>
      <c r="P32" s="257"/>
      <c r="Q32" s="257"/>
      <c r="R32" s="257"/>
      <c r="S32" s="257"/>
      <c r="T32" s="257"/>
      <c r="U32" s="257"/>
      <c r="V32" s="258"/>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row>
    <row r="33" spans="1:49" s="146" customFormat="1" ht="22.5" customHeight="1">
      <c r="A33" s="144"/>
      <c r="B33" s="145"/>
      <c r="C33" s="182"/>
      <c r="D33" s="234" t="s">
        <v>162</v>
      </c>
      <c r="E33" s="234"/>
      <c r="F33" s="234"/>
      <c r="G33" s="234"/>
      <c r="H33" s="234"/>
      <c r="I33" s="243"/>
      <c r="J33" s="244"/>
      <c r="K33" s="244"/>
      <c r="L33" s="244"/>
      <c r="M33" s="244"/>
      <c r="N33" s="244"/>
      <c r="O33" s="244"/>
      <c r="P33" s="244"/>
      <c r="Q33" s="244"/>
      <c r="R33" s="244"/>
      <c r="S33" s="244"/>
      <c r="T33" s="244"/>
      <c r="U33" s="244"/>
      <c r="V33" s="245"/>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row>
    <row r="34" spans="1:49" s="146" customFormat="1" ht="18.75" customHeight="1">
      <c r="A34" s="144"/>
      <c r="B34" s="145"/>
      <c r="C34" s="182"/>
      <c r="D34" s="240" t="s">
        <v>169</v>
      </c>
      <c r="E34" s="241"/>
      <c r="F34" s="241"/>
      <c r="G34" s="241"/>
      <c r="H34" s="242"/>
      <c r="I34" s="252"/>
      <c r="J34" s="253"/>
      <c r="K34" s="253"/>
      <c r="L34" s="253"/>
      <c r="M34" s="253"/>
      <c r="N34" s="253"/>
      <c r="O34" s="253"/>
      <c r="P34" s="253"/>
      <c r="Q34" s="253"/>
      <c r="R34" s="253"/>
      <c r="S34" s="253"/>
      <c r="T34" s="253"/>
      <c r="U34" s="253"/>
      <c r="V34" s="25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row>
    <row r="35" spans="1:49" s="146" customFormat="1" ht="18.75" customHeight="1">
      <c r="A35" s="144"/>
      <c r="B35" s="145"/>
      <c r="C35" s="186"/>
      <c r="D35" s="239" t="s">
        <v>163</v>
      </c>
      <c r="E35" s="239"/>
      <c r="F35" s="239"/>
      <c r="G35" s="239"/>
      <c r="H35" s="239"/>
      <c r="I35" s="249"/>
      <c r="J35" s="250"/>
      <c r="K35" s="250"/>
      <c r="L35" s="250"/>
      <c r="M35" s="250"/>
      <c r="N35" s="250"/>
      <c r="O35" s="250"/>
      <c r="P35" s="250"/>
      <c r="Q35" s="250"/>
      <c r="R35" s="250"/>
      <c r="S35" s="250"/>
      <c r="T35" s="250"/>
      <c r="U35" s="250"/>
      <c r="V35" s="251"/>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row>
    <row r="36" spans="1:49" s="147" customFormat="1" ht="18.7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row>
    <row r="37" spans="1:49" ht="25" customHeight="1">
      <c r="A37" s="142"/>
      <c r="B37" s="148"/>
      <c r="C37" s="148"/>
      <c r="D37" s="148"/>
      <c r="E37" s="231" t="s">
        <v>165</v>
      </c>
      <c r="F37" s="231"/>
      <c r="G37" s="231"/>
      <c r="H37" s="231"/>
      <c r="I37" s="231"/>
      <c r="J37" s="231"/>
      <c r="K37" s="231"/>
      <c r="L37" s="231"/>
      <c r="M37" s="231"/>
      <c r="N37" s="231"/>
      <c r="O37" s="231"/>
      <c r="P37" s="231"/>
      <c r="Q37" s="149"/>
      <c r="R37" s="149"/>
      <c r="S37" s="149"/>
      <c r="T37" s="149"/>
      <c r="U37" s="149"/>
      <c r="V37" s="149"/>
      <c r="W37" s="149"/>
      <c r="X37" s="149"/>
      <c r="Y37" s="149"/>
      <c r="Z37" s="149"/>
      <c r="AA37" s="149"/>
      <c r="AB37" s="149"/>
      <c r="AC37" s="149"/>
      <c r="AD37" s="149"/>
      <c r="AE37" s="149"/>
      <c r="AF37" s="149"/>
      <c r="AG37" s="149"/>
      <c r="AH37" s="149"/>
      <c r="AI37" s="149"/>
      <c r="AJ37" s="149"/>
      <c r="AK37" s="148"/>
      <c r="AL37" s="148"/>
      <c r="AM37" s="148"/>
      <c r="AN37" s="148"/>
      <c r="AO37" s="148"/>
      <c r="AP37" s="148"/>
      <c r="AQ37" s="148"/>
      <c r="AR37" s="148"/>
      <c r="AS37" s="148"/>
      <c r="AT37" s="148"/>
      <c r="AU37" s="148"/>
      <c r="AV37" s="142"/>
      <c r="AW37" s="142"/>
    </row>
    <row r="38" spans="1:49" ht="25" customHeight="1">
      <c r="A38" s="142"/>
      <c r="B38" s="148"/>
      <c r="C38" s="148"/>
      <c r="D38" s="148"/>
      <c r="E38" s="150"/>
      <c r="F38" s="235" t="s">
        <v>166</v>
      </c>
      <c r="G38" s="235"/>
      <c r="H38" s="235"/>
      <c r="I38" s="235"/>
      <c r="J38" s="235"/>
      <c r="K38" s="235"/>
      <c r="L38" s="235"/>
      <c r="M38" s="235"/>
      <c r="N38" s="236"/>
      <c r="O38" s="237"/>
      <c r="P38" s="238"/>
      <c r="Q38" s="238"/>
      <c r="R38" s="238"/>
      <c r="S38" s="238"/>
      <c r="T38" s="238"/>
      <c r="U38" s="238"/>
      <c r="V38" s="238"/>
      <c r="W38" s="238"/>
      <c r="X38" s="235" t="s">
        <v>168</v>
      </c>
      <c r="Y38" s="235"/>
      <c r="Z38" s="235"/>
      <c r="AA38" s="235"/>
      <c r="AB38" s="235"/>
      <c r="AC38" s="235"/>
      <c r="AD38" s="235"/>
      <c r="AE38" s="236"/>
      <c r="AF38" s="229"/>
      <c r="AG38" s="230"/>
      <c r="AH38" s="230"/>
      <c r="AI38" s="230"/>
      <c r="AJ38" s="230"/>
      <c r="AK38" s="230"/>
      <c r="AL38" s="230"/>
      <c r="AM38" s="230"/>
      <c r="AN38" s="230"/>
      <c r="AO38" s="230"/>
      <c r="AP38" s="148"/>
      <c r="AQ38" s="148"/>
      <c r="AR38" s="148"/>
      <c r="AS38" s="148"/>
      <c r="AT38" s="148"/>
      <c r="AU38" s="148"/>
      <c r="AV38" s="142"/>
      <c r="AW38" s="142"/>
    </row>
    <row r="39" spans="1:49" ht="25" customHeight="1">
      <c r="A39" s="142"/>
      <c r="B39" s="148"/>
      <c r="C39" s="148"/>
      <c r="D39" s="148"/>
      <c r="E39" s="150"/>
      <c r="F39" s="235" t="s">
        <v>167</v>
      </c>
      <c r="G39" s="235"/>
      <c r="H39" s="235"/>
      <c r="I39" s="235"/>
      <c r="J39" s="235"/>
      <c r="K39" s="235"/>
      <c r="L39" s="235"/>
      <c r="M39" s="235"/>
      <c r="N39" s="236"/>
      <c r="O39" s="237"/>
      <c r="P39" s="238"/>
      <c r="Q39" s="238"/>
      <c r="R39" s="238"/>
      <c r="S39" s="238"/>
      <c r="T39" s="238"/>
      <c r="U39" s="238"/>
      <c r="V39" s="238"/>
      <c r="W39" s="238"/>
      <c r="X39" s="235" t="s">
        <v>168</v>
      </c>
      <c r="Y39" s="235"/>
      <c r="Z39" s="235"/>
      <c r="AA39" s="235"/>
      <c r="AB39" s="235"/>
      <c r="AC39" s="235"/>
      <c r="AD39" s="235"/>
      <c r="AE39" s="236"/>
      <c r="AF39" s="229"/>
      <c r="AG39" s="230"/>
      <c r="AH39" s="230"/>
      <c r="AI39" s="230"/>
      <c r="AJ39" s="230"/>
      <c r="AK39" s="230"/>
      <c r="AL39" s="230"/>
      <c r="AM39" s="230"/>
      <c r="AN39" s="230"/>
      <c r="AO39" s="230"/>
      <c r="AP39" s="148"/>
      <c r="AQ39" s="148"/>
      <c r="AR39" s="148"/>
      <c r="AS39" s="148"/>
      <c r="AT39" s="148"/>
      <c r="AU39" s="148"/>
      <c r="AV39" s="142"/>
      <c r="AW39" s="142"/>
    </row>
    <row r="40" spans="1:49" ht="13.5" customHeight="1">
      <c r="A40" s="142"/>
      <c r="B40" s="148"/>
      <c r="C40" s="148"/>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8"/>
      <c r="AP40" s="148"/>
      <c r="AQ40" s="148"/>
      <c r="AR40" s="148"/>
      <c r="AS40" s="148"/>
      <c r="AT40" s="148"/>
      <c r="AU40" s="148"/>
      <c r="AV40" s="142"/>
      <c r="AW40" s="142"/>
    </row>
    <row r="41" spans="1:49" ht="6" customHeight="1">
      <c r="A41" s="142"/>
      <c r="B41" s="148"/>
      <c r="C41" s="148"/>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8"/>
      <c r="AP41" s="148"/>
      <c r="AQ41" s="148"/>
      <c r="AR41" s="148"/>
      <c r="AS41" s="148"/>
      <c r="AT41" s="148"/>
      <c r="AU41" s="148"/>
      <c r="AV41" s="142"/>
      <c r="AW41" s="142"/>
    </row>
    <row r="42" spans="1:49" ht="14.25" customHeight="1">
      <c r="A42" s="142"/>
      <c r="B42" s="148"/>
      <c r="C42" s="148"/>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8"/>
      <c r="AP42" s="148"/>
      <c r="AQ42" s="148"/>
      <c r="AR42" s="148"/>
      <c r="AS42" s="148"/>
      <c r="AT42" s="148"/>
      <c r="AU42" s="148"/>
      <c r="AV42" s="142"/>
      <c r="AW42" s="142"/>
    </row>
    <row r="43" spans="1:49" ht="21" customHeight="1">
      <c r="A43" s="142"/>
      <c r="B43" s="148"/>
      <c r="C43" s="148"/>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8"/>
      <c r="AP43" s="148"/>
      <c r="AQ43" s="148"/>
      <c r="AR43" s="148"/>
      <c r="AS43" s="148"/>
      <c r="AT43" s="148"/>
      <c r="AU43" s="148"/>
      <c r="AV43" s="142"/>
      <c r="AW43" s="142"/>
    </row>
    <row r="44" spans="1:49" ht="18.75" customHeight="1">
      <c r="A44" s="14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2"/>
      <c r="AW44" s="142"/>
    </row>
    <row r="45" spans="1:49" ht="18.75" customHeight="1">
      <c r="A45" s="142"/>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2"/>
      <c r="AW45" s="142"/>
    </row>
    <row r="46" spans="1:49" ht="18.7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246"/>
      <c r="AA46" s="246"/>
      <c r="AB46" s="246"/>
      <c r="AC46" s="246"/>
      <c r="AD46" s="247"/>
      <c r="AE46" s="247"/>
      <c r="AF46" s="247"/>
      <c r="AG46" s="247"/>
      <c r="AH46" s="248"/>
      <c r="AI46" s="248"/>
      <c r="AJ46" s="248"/>
      <c r="AK46" s="248"/>
      <c r="AL46" s="248"/>
      <c r="AM46" s="248"/>
      <c r="AN46" s="248"/>
      <c r="AO46" s="248"/>
      <c r="AP46" s="248"/>
      <c r="AQ46" s="248"/>
      <c r="AR46" s="248"/>
      <c r="AS46" s="248"/>
      <c r="AT46" s="142"/>
      <c r="AU46" s="142"/>
      <c r="AV46" s="142"/>
      <c r="AW46" s="142"/>
    </row>
    <row r="47" spans="1:49" ht="18.75" customHeigh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246"/>
      <c r="AA47" s="246"/>
      <c r="AB47" s="246"/>
      <c r="AC47" s="246"/>
      <c r="AD47" s="247"/>
      <c r="AE47" s="247"/>
      <c r="AF47" s="247"/>
      <c r="AG47" s="247"/>
      <c r="AH47" s="248"/>
      <c r="AI47" s="248"/>
      <c r="AJ47" s="248"/>
      <c r="AK47" s="248"/>
      <c r="AL47" s="248"/>
      <c r="AM47" s="248"/>
      <c r="AN47" s="248"/>
      <c r="AO47" s="248"/>
      <c r="AP47" s="248"/>
      <c r="AQ47" s="248"/>
      <c r="AR47" s="248"/>
      <c r="AS47" s="248"/>
      <c r="AT47" s="142"/>
      <c r="AU47" s="142"/>
      <c r="AV47" s="142"/>
      <c r="AW47" s="142"/>
    </row>
    <row r="48" spans="1:49" ht="18.7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row>
    <row r="49" spans="1:49">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row>
    <row r="50" spans="1:49">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row>
    <row r="51" spans="1:49">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row>
    <row r="52" spans="1:49">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row>
    <row r="53" spans="1:49">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row>
  </sheetData>
  <sheetProtection algorithmName="SHA-512" hashValue="J2Jy63JIWm8dhF2hLP7UyQyoRvxiusbuHvoA0UyJglKlLTSTCGeauVL+i0cODRBCwfJW9lAzD1ExfeVsN027zw==" saltValue="t/goBs9qVgX7ZHL1pdRsTQ==" spinCount="100000" sheet="1" objects="1" scenarios="1"/>
  <mergeCells count="44">
    <mergeCell ref="A11:AU11"/>
    <mergeCell ref="B4:P4"/>
    <mergeCell ref="AL2:AM2"/>
    <mergeCell ref="AO2:AP2"/>
    <mergeCell ref="AR2:AS2"/>
    <mergeCell ref="Z6:AD6"/>
    <mergeCell ref="AE6:AU6"/>
    <mergeCell ref="AE7:AU7"/>
    <mergeCell ref="AE8:AU8"/>
    <mergeCell ref="Z7:AD7"/>
    <mergeCell ref="Z8:AD8"/>
    <mergeCell ref="AI9:AU9"/>
    <mergeCell ref="Z9:AH9"/>
    <mergeCell ref="I35:V35"/>
    <mergeCell ref="I33:V33"/>
    <mergeCell ref="I34:V34"/>
    <mergeCell ref="D30:H30"/>
    <mergeCell ref="I30:V30"/>
    <mergeCell ref="D31:H31"/>
    <mergeCell ref="I31:V31"/>
    <mergeCell ref="D32:H32"/>
    <mergeCell ref="I32:K32"/>
    <mergeCell ref="L32:V32"/>
    <mergeCell ref="Z46:AC47"/>
    <mergeCell ref="AD46:AG46"/>
    <mergeCell ref="AH46:AS46"/>
    <mergeCell ref="AD47:AG47"/>
    <mergeCell ref="AH47:AS47"/>
    <mergeCell ref="AF39:AO39"/>
    <mergeCell ref="AF38:AO38"/>
    <mergeCell ref="E37:P37"/>
    <mergeCell ref="B15:J15"/>
    <mergeCell ref="K15:U15"/>
    <mergeCell ref="D29:H29"/>
    <mergeCell ref="D33:H33"/>
    <mergeCell ref="F38:N38"/>
    <mergeCell ref="F39:N39"/>
    <mergeCell ref="X39:AE39"/>
    <mergeCell ref="X38:AE38"/>
    <mergeCell ref="O39:W39"/>
    <mergeCell ref="O38:W38"/>
    <mergeCell ref="D35:H35"/>
    <mergeCell ref="D34:H34"/>
    <mergeCell ref="I29:V29"/>
  </mergeCells>
  <phoneticPr fontId="2"/>
  <dataValidations count="1">
    <dataValidation type="list" allowBlank="1" showInputMessage="1" showErrorMessage="1" sqref="I32:K32">
      <formula1>"'01,'02"</formula1>
    </dataValidation>
  </dataValidations>
  <pageMargins left="0.70866141732283472" right="0.70866141732283472" top="0.74803149606299213" bottom="0.74803149606299213" header="0.31496062992125984" footer="0.31496062992125984"/>
  <pageSetup paperSize="9" scale="8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AS15" sqref="AS15"/>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AG4" sqref="AG4:AM4"/>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2"/>
  <sheetViews>
    <sheetView workbookViewId="0">
      <selection activeCell="K3" sqref="K3"/>
    </sheetView>
  </sheetViews>
  <sheetFormatPr defaultRowHeight="13"/>
  <cols>
    <col min="1" max="2" width="8.7265625" style="220"/>
    <col min="3" max="3" width="15.36328125" style="220" bestFit="1" customWidth="1"/>
    <col min="4" max="4" width="8.7265625" style="220"/>
    <col min="5" max="5" width="11.453125" style="220" bestFit="1" customWidth="1"/>
    <col min="6" max="6" width="8.7265625" style="220"/>
    <col min="7" max="7" width="10.453125" style="220" bestFit="1" customWidth="1"/>
    <col min="8" max="8" width="8.7265625" style="220"/>
    <col min="9" max="9" width="10.36328125" style="220" bestFit="1" customWidth="1"/>
    <col min="10" max="10" width="8.54296875" style="220" bestFit="1" customWidth="1"/>
    <col min="11" max="11" width="12.36328125" style="220" bestFit="1" customWidth="1"/>
    <col min="12" max="12" width="11.6328125" style="220" bestFit="1" customWidth="1"/>
    <col min="13" max="15" width="8.7265625" style="220"/>
    <col min="16" max="16" width="10.453125" style="220" bestFit="1" customWidth="1"/>
    <col min="17" max="17" width="15" style="220" bestFit="1" customWidth="1"/>
    <col min="18" max="18" width="10.08984375" style="220" bestFit="1" customWidth="1"/>
    <col min="19" max="19" width="8.7265625" style="223"/>
    <col min="20" max="20" width="30" style="220" bestFit="1" customWidth="1"/>
    <col min="21" max="16384" width="8.7265625" style="220"/>
  </cols>
  <sheetData>
    <row r="1" spans="1:41" s="208" customFormat="1" ht="31.5" customHeight="1">
      <c r="A1" s="206"/>
      <c r="B1" s="207"/>
      <c r="C1" s="481" t="s">
        <v>253</v>
      </c>
      <c r="D1" s="482"/>
      <c r="E1" s="482"/>
      <c r="F1" s="482"/>
      <c r="G1" s="482"/>
      <c r="H1" s="483"/>
      <c r="I1" s="484" t="s">
        <v>249</v>
      </c>
      <c r="J1" s="484" t="s">
        <v>10</v>
      </c>
      <c r="K1" s="484" t="s">
        <v>248</v>
      </c>
      <c r="L1" s="485" t="s">
        <v>247</v>
      </c>
      <c r="M1" s="486"/>
      <c r="N1" s="485"/>
      <c r="O1" s="485"/>
      <c r="P1" s="485"/>
      <c r="Q1" s="485"/>
      <c r="R1" s="477" t="s">
        <v>221</v>
      </c>
      <c r="S1" s="479" t="s">
        <v>220</v>
      </c>
      <c r="T1" s="477" t="s">
        <v>79</v>
      </c>
      <c r="U1" s="487" t="s">
        <v>70</v>
      </c>
      <c r="V1" s="488" t="s">
        <v>246</v>
      </c>
      <c r="W1" s="487" t="s">
        <v>188</v>
      </c>
      <c r="X1" s="487" t="s">
        <v>245</v>
      </c>
      <c r="Y1" s="477" t="s">
        <v>244</v>
      </c>
      <c r="Z1" s="490" t="s">
        <v>243</v>
      </c>
      <c r="AA1" s="491"/>
      <c r="AB1" s="491"/>
      <c r="AC1" s="491"/>
      <c r="AD1" s="492" t="s">
        <v>216</v>
      </c>
      <c r="AE1" s="493" t="s">
        <v>242</v>
      </c>
      <c r="AF1" s="495" t="s">
        <v>215</v>
      </c>
      <c r="AG1" s="495" t="s">
        <v>241</v>
      </c>
      <c r="AH1" s="496" t="s">
        <v>240</v>
      </c>
      <c r="AI1" s="496"/>
      <c r="AJ1" s="497" t="s">
        <v>239</v>
      </c>
      <c r="AK1" s="497"/>
      <c r="AL1" s="498" t="s">
        <v>238</v>
      </c>
      <c r="AM1" s="500" t="s">
        <v>237</v>
      </c>
      <c r="AN1" s="228" t="s">
        <v>236</v>
      </c>
      <c r="AO1" s="487" t="s">
        <v>235</v>
      </c>
    </row>
    <row r="2" spans="1:41" s="208" customFormat="1" ht="56.25" customHeight="1">
      <c r="A2" s="209" t="s">
        <v>234</v>
      </c>
      <c r="B2" s="209" t="s">
        <v>233</v>
      </c>
      <c r="C2" s="210" t="s">
        <v>232</v>
      </c>
      <c r="D2" s="211" t="s">
        <v>231</v>
      </c>
      <c r="E2" s="226" t="s">
        <v>230</v>
      </c>
      <c r="F2" s="212" t="s">
        <v>229</v>
      </c>
      <c r="G2" s="226" t="s">
        <v>228</v>
      </c>
      <c r="H2" s="226" t="s">
        <v>227</v>
      </c>
      <c r="I2" s="484"/>
      <c r="J2" s="484"/>
      <c r="K2" s="484"/>
      <c r="L2" s="213" t="s">
        <v>226</v>
      </c>
      <c r="M2" s="214" t="s">
        <v>225</v>
      </c>
      <c r="N2" s="213" t="s">
        <v>210</v>
      </c>
      <c r="O2" s="214" t="s">
        <v>224</v>
      </c>
      <c r="P2" s="215" t="s">
        <v>223</v>
      </c>
      <c r="Q2" s="213" t="s">
        <v>222</v>
      </c>
      <c r="R2" s="478"/>
      <c r="S2" s="480"/>
      <c r="T2" s="478"/>
      <c r="U2" s="487"/>
      <c r="V2" s="489"/>
      <c r="W2" s="487"/>
      <c r="X2" s="487"/>
      <c r="Y2" s="478"/>
      <c r="Z2" s="227"/>
      <c r="AA2" s="225" t="s">
        <v>219</v>
      </c>
      <c r="AB2" s="225" t="s">
        <v>218</v>
      </c>
      <c r="AC2" s="216" t="s">
        <v>217</v>
      </c>
      <c r="AD2" s="492"/>
      <c r="AE2" s="494"/>
      <c r="AF2" s="495"/>
      <c r="AG2" s="495"/>
      <c r="AH2" s="217" t="s">
        <v>215</v>
      </c>
      <c r="AI2" s="218" t="s">
        <v>214</v>
      </c>
      <c r="AJ2" s="219" t="s">
        <v>213</v>
      </c>
      <c r="AK2" s="219" t="s">
        <v>212</v>
      </c>
      <c r="AL2" s="499"/>
      <c r="AM2" s="500"/>
      <c r="AN2" s="226" t="s">
        <v>211</v>
      </c>
      <c r="AO2" s="487"/>
    </row>
    <row r="3" spans="1:41">
      <c r="B3" s="220" t="s">
        <v>250</v>
      </c>
      <c r="C3" s="221" t="str">
        <f>'（第１号様式）交付申請書兼請求書'!$AW$2</f>
        <v>令和年月日</v>
      </c>
      <c r="E3" s="220">
        <f>'（第１号様式）交付申請書兼請求書'!$AE$8</f>
        <v>0</v>
      </c>
      <c r="F3" s="220">
        <f>'（第１号様式）交付申請書兼請求書'!$AI$9</f>
        <v>0</v>
      </c>
      <c r="G3" s="220">
        <f>'（第１号様式）交付申請書兼請求書'!$AE$6</f>
        <v>0</v>
      </c>
      <c r="H3" s="220">
        <f>'（第１号様式）交付申請書兼請求書'!$AE$7</f>
        <v>0</v>
      </c>
      <c r="I3" s="220">
        <f>'（別表１）総括表'!$AG$18</f>
        <v>0</v>
      </c>
      <c r="J3" s="220">
        <f>'（別表１）総括表'!$S$16</f>
        <v>0</v>
      </c>
      <c r="K3" s="220">
        <f>'（別表１）総括表'!$AG$16</f>
        <v>0</v>
      </c>
      <c r="L3" s="220">
        <f>'（別表１）総括表'!$L$11</f>
        <v>0</v>
      </c>
      <c r="M3" s="220">
        <f>'（第１号様式）交付申請書兼請求書'!$I$30</f>
        <v>0</v>
      </c>
      <c r="N3" s="220">
        <f>'（第１号様式）交付申請書兼請求書'!$I$31</f>
        <v>0</v>
      </c>
      <c r="O3" s="222" t="str">
        <f>'（第１号様式）交付申請書兼請求書'!$I$32</f>
        <v>01</v>
      </c>
      <c r="P3" s="223">
        <f>'（第１号様式）交付申請書兼請求書'!$I$33</f>
        <v>0</v>
      </c>
      <c r="Q3" s="220">
        <f>'（第１号様式）交付申請書兼請求書'!$I$34</f>
        <v>0</v>
      </c>
      <c r="R3" s="220">
        <f>個票１!$L$4</f>
        <v>0</v>
      </c>
      <c r="S3" s="223">
        <f>個票１!$AG$4</f>
        <v>0</v>
      </c>
      <c r="T3" s="220">
        <f>個票１!$L$5</f>
        <v>0</v>
      </c>
      <c r="U3" s="220">
        <f>個票１!$AG$5</f>
        <v>0</v>
      </c>
      <c r="V3" s="220">
        <f>個票１!$H$14</f>
        <v>0</v>
      </c>
      <c r="W3" s="220">
        <f>'（別表２）申請額一覧 '!$N$6</f>
        <v>0</v>
      </c>
      <c r="AA3" s="220" t="str">
        <f>個票１!$O$13</f>
        <v/>
      </c>
      <c r="AC3" s="220">
        <f>個票１!$Y$13</f>
        <v>0</v>
      </c>
      <c r="AD3" s="220">
        <f>個票１!$AI$13</f>
        <v>0</v>
      </c>
    </row>
    <row r="4" spans="1:41">
      <c r="R4" s="220">
        <f>R3</f>
        <v>0</v>
      </c>
      <c r="S4" s="223">
        <f>S3</f>
        <v>0</v>
      </c>
      <c r="T4" s="220">
        <f>T3</f>
        <v>0</v>
      </c>
      <c r="U4" s="220">
        <f>U3</f>
        <v>0</v>
      </c>
      <c r="V4" s="220">
        <f>個票１!$H$59</f>
        <v>0</v>
      </c>
      <c r="W4" s="220">
        <f>W3</f>
        <v>0</v>
      </c>
      <c r="AA4" s="220" t="str">
        <f>個票１!$AA$58</f>
        <v/>
      </c>
    </row>
    <row r="5" spans="1:41">
      <c r="O5" s="222"/>
      <c r="R5" s="220">
        <f>個票２!$L$4</f>
        <v>0</v>
      </c>
      <c r="S5" s="224">
        <f>個票２!$AG$4</f>
        <v>0</v>
      </c>
      <c r="T5" s="220">
        <f>個票２!$L$5</f>
        <v>0</v>
      </c>
      <c r="U5" s="220">
        <f>個票２!$AG$5</f>
        <v>0</v>
      </c>
      <c r="V5" s="220">
        <f>個票２!$H$14</f>
        <v>0</v>
      </c>
      <c r="W5" s="220">
        <f>'（別表２）申請額一覧 '!$N$6</f>
        <v>0</v>
      </c>
      <c r="AA5" s="220" t="str">
        <f>個票２!$O$13</f>
        <v/>
      </c>
      <c r="AC5" s="220">
        <f>個票２!$Y$13</f>
        <v>0</v>
      </c>
      <c r="AD5" s="220">
        <f>個票２!$AI$13</f>
        <v>0</v>
      </c>
    </row>
    <row r="6" spans="1:41">
      <c r="R6" s="220">
        <f>R5</f>
        <v>0</v>
      </c>
      <c r="S6" s="223">
        <f>S5</f>
        <v>0</v>
      </c>
      <c r="T6" s="220">
        <f>T5</f>
        <v>0</v>
      </c>
      <c r="U6" s="220">
        <f>U5</f>
        <v>0</v>
      </c>
      <c r="V6" s="220">
        <f>個票２!$H$59</f>
        <v>0</v>
      </c>
      <c r="W6" s="220">
        <f>W5</f>
        <v>0</v>
      </c>
      <c r="AA6" s="220" t="str">
        <f>個票２!$AA$58</f>
        <v/>
      </c>
    </row>
    <row r="7" spans="1:41">
      <c r="O7" s="222"/>
      <c r="R7" s="220">
        <f>個票３!$L$4</f>
        <v>0</v>
      </c>
      <c r="S7" s="224">
        <f>個票３!$AG$4</f>
        <v>0</v>
      </c>
      <c r="T7" s="220">
        <f>個票３!$L$5</f>
        <v>0</v>
      </c>
      <c r="U7" s="220">
        <f>個票３!$AG$5</f>
        <v>0</v>
      </c>
      <c r="V7" s="220">
        <f>個票３!$H$14</f>
        <v>0</v>
      </c>
      <c r="W7" s="220">
        <f>'（別表２）申請額一覧 '!$N$6</f>
        <v>0</v>
      </c>
      <c r="AA7" s="220" t="str">
        <f>個票３!$O$13</f>
        <v/>
      </c>
      <c r="AC7" s="220">
        <f>個票３!$Y$13</f>
        <v>0</v>
      </c>
      <c r="AD7" s="220">
        <f>個票３!$AI$13</f>
        <v>0</v>
      </c>
    </row>
    <row r="8" spans="1:41">
      <c r="R8" s="220">
        <f>R7</f>
        <v>0</v>
      </c>
      <c r="S8" s="223">
        <f>S7</f>
        <v>0</v>
      </c>
      <c r="T8" s="220">
        <f>T7</f>
        <v>0</v>
      </c>
      <c r="U8" s="220">
        <f>U7</f>
        <v>0</v>
      </c>
      <c r="V8" s="220">
        <f>個票３!$H$59</f>
        <v>0</v>
      </c>
      <c r="W8" s="220">
        <f>W7</f>
        <v>0</v>
      </c>
      <c r="AA8" s="220" t="str">
        <f>個票３!$AA$58</f>
        <v/>
      </c>
    </row>
    <row r="9" spans="1:41">
      <c r="R9" s="220">
        <f>個票４!$L$4</f>
        <v>0</v>
      </c>
      <c r="S9" s="224">
        <f>個票４!$AG$4</f>
        <v>0</v>
      </c>
      <c r="T9" s="220">
        <f>個票４!$L$5</f>
        <v>0</v>
      </c>
      <c r="U9" s="220">
        <f>個票４!$AG$5</f>
        <v>0</v>
      </c>
      <c r="V9" s="220">
        <f>個票４!$H$14</f>
        <v>0</v>
      </c>
      <c r="W9" s="220">
        <f>'（別表２）申請額一覧 '!$N$6</f>
        <v>0</v>
      </c>
      <c r="AA9" s="220" t="str">
        <f>個票４!$O$13</f>
        <v/>
      </c>
      <c r="AC9" s="220">
        <f>個票４!$Y$13</f>
        <v>0</v>
      </c>
      <c r="AD9" s="220">
        <f>個票４!$AI$13</f>
        <v>0</v>
      </c>
    </row>
    <row r="10" spans="1:41">
      <c r="R10" s="220">
        <f>R9</f>
        <v>0</v>
      </c>
      <c r="S10" s="223">
        <f>S9</f>
        <v>0</v>
      </c>
      <c r="T10" s="220">
        <f>T9</f>
        <v>0</v>
      </c>
      <c r="U10" s="220">
        <f>U9</f>
        <v>0</v>
      </c>
      <c r="V10" s="220">
        <f>個票４!$H$59</f>
        <v>0</v>
      </c>
      <c r="W10" s="220">
        <f>W9</f>
        <v>0</v>
      </c>
      <c r="AA10" s="220" t="str">
        <f>個票４!$AA$58</f>
        <v/>
      </c>
    </row>
    <row r="11" spans="1:41">
      <c r="R11" s="220">
        <f>個票５!$L$4</f>
        <v>0</v>
      </c>
      <c r="S11" s="224">
        <f>個票５!$AG$4</f>
        <v>0</v>
      </c>
      <c r="T11" s="220">
        <f>個票５!$L$5</f>
        <v>0</v>
      </c>
      <c r="U11" s="220">
        <f>個票５!$AG$5</f>
        <v>0</v>
      </c>
      <c r="V11" s="220">
        <f>個票５!$H$14</f>
        <v>0</v>
      </c>
      <c r="W11" s="220">
        <f>'（別表２）申請額一覧 '!$N$6</f>
        <v>0</v>
      </c>
      <c r="AA11" s="220" t="str">
        <f>個票５!$O$13</f>
        <v/>
      </c>
      <c r="AC11" s="220">
        <f>個票５!$Y$13</f>
        <v>0</v>
      </c>
      <c r="AD11" s="220">
        <f>個票５!$AI$13</f>
        <v>0</v>
      </c>
    </row>
    <row r="12" spans="1:41">
      <c r="R12" s="220">
        <f>R11</f>
        <v>0</v>
      </c>
      <c r="S12" s="223">
        <f>S11</f>
        <v>0</v>
      </c>
      <c r="T12" s="220">
        <f>T11</f>
        <v>0</v>
      </c>
      <c r="U12" s="220">
        <f>U11</f>
        <v>0</v>
      </c>
      <c r="V12" s="220">
        <f>個票５!$H$59</f>
        <v>0</v>
      </c>
      <c r="W12" s="220">
        <f>W11</f>
        <v>0</v>
      </c>
      <c r="AA12" s="220" t="str">
        <f>個票５!$AA$58</f>
        <v/>
      </c>
    </row>
    <row r="13" spans="1:41">
      <c r="R13" s="220">
        <f>個票６!$L$4</f>
        <v>0</v>
      </c>
      <c r="S13" s="224">
        <f>個票６!$AG$4</f>
        <v>0</v>
      </c>
      <c r="T13" s="220">
        <f>個票６!$L$5</f>
        <v>0</v>
      </c>
      <c r="U13" s="220">
        <f>個票６!$AG$5</f>
        <v>0</v>
      </c>
      <c r="V13" s="220">
        <f>個票６!$H$14</f>
        <v>0</v>
      </c>
      <c r="W13" s="220">
        <f>'（別表２）申請額一覧 '!$N$6</f>
        <v>0</v>
      </c>
      <c r="AA13" s="220" t="str">
        <f>個票６!$O$13</f>
        <v/>
      </c>
      <c r="AC13" s="220">
        <f>個票６!$Y$13</f>
        <v>0</v>
      </c>
      <c r="AD13" s="220">
        <f>個票６!$AI$13</f>
        <v>0</v>
      </c>
    </row>
    <row r="14" spans="1:41">
      <c r="R14" s="220">
        <f>R13</f>
        <v>0</v>
      </c>
      <c r="S14" s="223">
        <f>S13</f>
        <v>0</v>
      </c>
      <c r="T14" s="220">
        <f>T13</f>
        <v>0</v>
      </c>
      <c r="U14" s="220">
        <f>U13</f>
        <v>0</v>
      </c>
      <c r="V14" s="220">
        <f>個票６!$H$59</f>
        <v>0</v>
      </c>
      <c r="W14" s="220">
        <f>W13</f>
        <v>0</v>
      </c>
      <c r="AA14" s="220" t="str">
        <f>個票６!$AA$58</f>
        <v/>
      </c>
    </row>
    <row r="15" spans="1:41">
      <c r="R15" s="220">
        <f>個票７!$L$4</f>
        <v>0</v>
      </c>
      <c r="S15" s="224">
        <f>個票７!$AG$4</f>
        <v>0</v>
      </c>
      <c r="T15" s="220">
        <f>個票７!$L$5</f>
        <v>0</v>
      </c>
      <c r="U15" s="220">
        <f>個票７!$AG$5</f>
        <v>0</v>
      </c>
      <c r="V15" s="220">
        <f>個票７!$H$14</f>
        <v>0</v>
      </c>
      <c r="W15" s="220">
        <f>'（別表２）申請額一覧 '!$N$6</f>
        <v>0</v>
      </c>
      <c r="AA15" s="220" t="str">
        <f>個票７!$O$13</f>
        <v/>
      </c>
      <c r="AC15" s="220">
        <f>個票７!$Y$13</f>
        <v>0</v>
      </c>
      <c r="AD15" s="220">
        <f>個票７!$AI$13</f>
        <v>0</v>
      </c>
    </row>
    <row r="16" spans="1:41">
      <c r="R16" s="220">
        <f>R15</f>
        <v>0</v>
      </c>
      <c r="S16" s="223">
        <f>S15</f>
        <v>0</v>
      </c>
      <c r="T16" s="220">
        <f>T15</f>
        <v>0</v>
      </c>
      <c r="U16" s="220">
        <f>U15</f>
        <v>0</v>
      </c>
      <c r="V16" s="220">
        <f>個票７!$H$59</f>
        <v>0</v>
      </c>
      <c r="W16" s="220">
        <f>W15</f>
        <v>0</v>
      </c>
      <c r="AA16" s="220" t="str">
        <f>個票７!$AA$58</f>
        <v/>
      </c>
    </row>
    <row r="17" spans="18:30">
      <c r="R17" s="220">
        <f>個票８!$L$4</f>
        <v>0</v>
      </c>
      <c r="S17" s="224">
        <f>個票８!$AG$4</f>
        <v>0</v>
      </c>
      <c r="T17" s="220">
        <f>個票８!$L$5</f>
        <v>0</v>
      </c>
      <c r="U17" s="220">
        <f>個票８!$AG$5</f>
        <v>0</v>
      </c>
      <c r="V17" s="220">
        <f>個票８!$H$14</f>
        <v>0</v>
      </c>
      <c r="W17" s="220">
        <f>'（別表２）申請額一覧 '!$N$6</f>
        <v>0</v>
      </c>
      <c r="AA17" s="220" t="str">
        <f>個票８!$O$13</f>
        <v/>
      </c>
      <c r="AC17" s="220">
        <f>個票８!$Y$13</f>
        <v>0</v>
      </c>
      <c r="AD17" s="220">
        <f>個票８!$AI$13</f>
        <v>0</v>
      </c>
    </row>
    <row r="18" spans="18:30">
      <c r="R18" s="220">
        <f>R17</f>
        <v>0</v>
      </c>
      <c r="S18" s="223">
        <f>S17</f>
        <v>0</v>
      </c>
      <c r="T18" s="220">
        <f>T17</f>
        <v>0</v>
      </c>
      <c r="U18" s="220">
        <f>U17</f>
        <v>0</v>
      </c>
      <c r="V18" s="220">
        <f>個票８!$H$59</f>
        <v>0</v>
      </c>
      <c r="W18" s="220">
        <f>W17</f>
        <v>0</v>
      </c>
      <c r="AA18" s="220" t="str">
        <f>個票８!$AA$58</f>
        <v/>
      </c>
    </row>
    <row r="19" spans="18:30">
      <c r="R19" s="220">
        <f>個票９!$L$4</f>
        <v>0</v>
      </c>
      <c r="S19" s="224">
        <f>個票９!$AG$4</f>
        <v>0</v>
      </c>
      <c r="T19" s="220">
        <f>個票９!$L$5</f>
        <v>0</v>
      </c>
      <c r="U19" s="220">
        <f>個票９!$AG$5</f>
        <v>0</v>
      </c>
      <c r="V19" s="220">
        <f>個票９!$H$14</f>
        <v>0</v>
      </c>
      <c r="W19" s="220">
        <f>'（別表２）申請額一覧 '!$N$6</f>
        <v>0</v>
      </c>
      <c r="AA19" s="220" t="str">
        <f>個票９!$O$13</f>
        <v/>
      </c>
      <c r="AC19" s="220">
        <f>個票９!$Y$13</f>
        <v>0</v>
      </c>
      <c r="AD19" s="220">
        <f>個票９!$AI$13</f>
        <v>0</v>
      </c>
    </row>
    <row r="20" spans="18:30">
      <c r="R20" s="220">
        <f>R19</f>
        <v>0</v>
      </c>
      <c r="S20" s="223">
        <f>S19</f>
        <v>0</v>
      </c>
      <c r="T20" s="220">
        <f>T19</f>
        <v>0</v>
      </c>
      <c r="U20" s="220">
        <f>U19</f>
        <v>0</v>
      </c>
      <c r="V20" s="220">
        <f>個票９!$H$59</f>
        <v>0</v>
      </c>
      <c r="W20" s="220">
        <f>W19</f>
        <v>0</v>
      </c>
      <c r="AA20" s="220" t="str">
        <f>個票９!$AA$58</f>
        <v/>
      </c>
    </row>
    <row r="21" spans="18:30">
      <c r="R21" s="220">
        <f>個票１０!$L$4</f>
        <v>0</v>
      </c>
      <c r="S21" s="224">
        <f>個票１０!$AG$4</f>
        <v>0</v>
      </c>
      <c r="T21" s="220">
        <f>個票１０!$L$5</f>
        <v>0</v>
      </c>
      <c r="U21" s="220">
        <f>個票１０!$AG$5</f>
        <v>0</v>
      </c>
      <c r="V21" s="220">
        <f>個票１０!$H$14</f>
        <v>0</v>
      </c>
      <c r="W21" s="220">
        <f>'（別表２）申請額一覧 '!$N$6</f>
        <v>0</v>
      </c>
      <c r="AA21" s="220" t="str">
        <f>個票１０!$O$13</f>
        <v/>
      </c>
      <c r="AC21" s="220">
        <f>個票１０!$Y$13</f>
        <v>0</v>
      </c>
      <c r="AD21" s="220">
        <f>個票１０!$AI$13</f>
        <v>0</v>
      </c>
    </row>
    <row r="22" spans="18:30">
      <c r="R22" s="220">
        <f>R21</f>
        <v>0</v>
      </c>
      <c r="S22" s="223">
        <f>S21</f>
        <v>0</v>
      </c>
      <c r="T22" s="220">
        <f>T21</f>
        <v>0</v>
      </c>
      <c r="U22" s="220">
        <f>U21</f>
        <v>0</v>
      </c>
      <c r="V22" s="220">
        <f>個票１０!$H$59</f>
        <v>0</v>
      </c>
      <c r="W22" s="220">
        <f>W21</f>
        <v>0</v>
      </c>
      <c r="AA22" s="220" t="str">
        <f>個票１０!$AA$58</f>
        <v/>
      </c>
    </row>
    <row r="23" spans="18:30">
      <c r="R23" s="220">
        <f>個票１１!$L$4</f>
        <v>0</v>
      </c>
      <c r="S23" s="224">
        <f>個票１１!$AG$4</f>
        <v>0</v>
      </c>
      <c r="T23" s="220">
        <f>個票１１!$L$5</f>
        <v>0</v>
      </c>
      <c r="U23" s="220">
        <f>個票１１!$AG$5</f>
        <v>0</v>
      </c>
      <c r="V23" s="220">
        <f>個票１１!$H$14</f>
        <v>0</v>
      </c>
      <c r="W23" s="220">
        <f>'（別表２）申請額一覧 '!$N$6</f>
        <v>0</v>
      </c>
      <c r="AA23" s="220" t="str">
        <f>個票１１!$O$13</f>
        <v/>
      </c>
      <c r="AC23" s="220">
        <f>個票１１!$Y$13</f>
        <v>0</v>
      </c>
      <c r="AD23" s="220">
        <f>個票１１!$AI$13</f>
        <v>0</v>
      </c>
    </row>
    <row r="24" spans="18:30">
      <c r="R24" s="220">
        <f>R23</f>
        <v>0</v>
      </c>
      <c r="S24" s="223">
        <f>S23</f>
        <v>0</v>
      </c>
      <c r="T24" s="220">
        <f>T23</f>
        <v>0</v>
      </c>
      <c r="U24" s="220">
        <f>U23</f>
        <v>0</v>
      </c>
      <c r="V24" s="220">
        <f>個票１１!$H$59</f>
        <v>0</v>
      </c>
      <c r="W24" s="220">
        <f>W23</f>
        <v>0</v>
      </c>
      <c r="AA24" s="220" t="str">
        <f>個票１１!$AA$58</f>
        <v/>
      </c>
    </row>
    <row r="25" spans="18:30">
      <c r="R25" s="220">
        <f>個票１２!$L$4</f>
        <v>0</v>
      </c>
      <c r="S25" s="224">
        <f>個票１２!$AG$4</f>
        <v>0</v>
      </c>
      <c r="T25" s="220">
        <f>個票１２!$L$5</f>
        <v>0</v>
      </c>
      <c r="U25" s="220">
        <f>個票１２!$AG$5</f>
        <v>0</v>
      </c>
      <c r="V25" s="220">
        <f>個票１２!$H$14</f>
        <v>0</v>
      </c>
      <c r="W25" s="220">
        <f>'（別表２）申請額一覧 '!$N$6</f>
        <v>0</v>
      </c>
      <c r="AA25" s="220" t="str">
        <f>個票１２!$O$13</f>
        <v/>
      </c>
      <c r="AC25" s="220">
        <f>個票１２!$Y$13</f>
        <v>0</v>
      </c>
      <c r="AD25" s="220">
        <f>個票１２!$AI$13</f>
        <v>0</v>
      </c>
    </row>
    <row r="26" spans="18:30">
      <c r="R26" s="220">
        <f>R25</f>
        <v>0</v>
      </c>
      <c r="S26" s="223">
        <f>S25</f>
        <v>0</v>
      </c>
      <c r="T26" s="220">
        <f>T25</f>
        <v>0</v>
      </c>
      <c r="U26" s="220">
        <f>U25</f>
        <v>0</v>
      </c>
      <c r="V26" s="220">
        <f>個票１２!$H$59</f>
        <v>0</v>
      </c>
      <c r="W26" s="220">
        <f>W25</f>
        <v>0</v>
      </c>
      <c r="AA26" s="220" t="str">
        <f>個票１２!$AA$58</f>
        <v/>
      </c>
    </row>
    <row r="27" spans="18:30">
      <c r="R27" s="220">
        <f>個票１３!$L$4</f>
        <v>0</v>
      </c>
      <c r="S27" s="224">
        <f>個票１３!$AG$4</f>
        <v>0</v>
      </c>
      <c r="T27" s="220">
        <f>個票１３!$L$5</f>
        <v>0</v>
      </c>
      <c r="U27" s="220">
        <f>個票１３!$AG$5</f>
        <v>0</v>
      </c>
      <c r="V27" s="220">
        <f>個票１３!$H$14</f>
        <v>0</v>
      </c>
      <c r="W27" s="220">
        <f>'（別表２）申請額一覧 '!$N$6</f>
        <v>0</v>
      </c>
      <c r="AA27" s="220" t="str">
        <f>個票１３!$O$13</f>
        <v/>
      </c>
      <c r="AC27" s="220">
        <f>個票１３!$Y$13</f>
        <v>0</v>
      </c>
      <c r="AD27" s="220">
        <f>個票１３!$AI$13</f>
        <v>0</v>
      </c>
    </row>
    <row r="28" spans="18:30">
      <c r="R28" s="220">
        <f>R27</f>
        <v>0</v>
      </c>
      <c r="S28" s="223">
        <f>S27</f>
        <v>0</v>
      </c>
      <c r="T28" s="220">
        <f>T27</f>
        <v>0</v>
      </c>
      <c r="U28" s="220">
        <f>U27</f>
        <v>0</v>
      </c>
      <c r="V28" s="220">
        <f>個票１３!$H$59</f>
        <v>0</v>
      </c>
      <c r="W28" s="220">
        <f>W27</f>
        <v>0</v>
      </c>
      <c r="AA28" s="220" t="str">
        <f>個票１３!$AA$58</f>
        <v/>
      </c>
    </row>
    <row r="29" spans="18:30">
      <c r="R29" s="220">
        <f>個票１４!$L$4</f>
        <v>0</v>
      </c>
      <c r="S29" s="224">
        <f>個票１４!$AG$4</f>
        <v>0</v>
      </c>
      <c r="T29" s="220">
        <f>個票１４!$L$5</f>
        <v>0</v>
      </c>
      <c r="U29" s="220">
        <f>個票１４!$AG$5</f>
        <v>0</v>
      </c>
      <c r="V29" s="220">
        <f>個票１４!$H$14</f>
        <v>0</v>
      </c>
      <c r="W29" s="220">
        <f>'（別表２）申請額一覧 '!$N$6</f>
        <v>0</v>
      </c>
      <c r="AA29" s="220" t="str">
        <f>個票１４!$O$13</f>
        <v/>
      </c>
      <c r="AC29" s="220">
        <f>個票１４!$Y$13</f>
        <v>0</v>
      </c>
      <c r="AD29" s="220">
        <f>個票１４!$AI$13</f>
        <v>0</v>
      </c>
    </row>
    <row r="30" spans="18:30">
      <c r="R30" s="220">
        <f>R29</f>
        <v>0</v>
      </c>
      <c r="S30" s="223">
        <f>S29</f>
        <v>0</v>
      </c>
      <c r="T30" s="220">
        <f>T29</f>
        <v>0</v>
      </c>
      <c r="U30" s="220">
        <f>U29</f>
        <v>0</v>
      </c>
      <c r="V30" s="220">
        <f>個票１４!$H$59</f>
        <v>0</v>
      </c>
      <c r="W30" s="220">
        <f>W29</f>
        <v>0</v>
      </c>
      <c r="AA30" s="220" t="str">
        <f>個票１４!$AA$58</f>
        <v/>
      </c>
    </row>
    <row r="31" spans="18:30">
      <c r="R31" s="220">
        <f>個票１５!$L$4</f>
        <v>0</v>
      </c>
      <c r="S31" s="224">
        <f>個票１５!$AG$4</f>
        <v>0</v>
      </c>
      <c r="T31" s="220">
        <f>個票１５!$L$5</f>
        <v>0</v>
      </c>
      <c r="U31" s="220">
        <f>個票１５!$AG$5</f>
        <v>0</v>
      </c>
      <c r="V31" s="220">
        <f>個票１５!$H$14</f>
        <v>0</v>
      </c>
      <c r="W31" s="220">
        <f>'（別表２）申請額一覧 '!$N$6</f>
        <v>0</v>
      </c>
      <c r="AA31" s="220" t="str">
        <f>個票１５!$O$13</f>
        <v/>
      </c>
      <c r="AC31" s="220">
        <f>個票１５!$Y$13</f>
        <v>0</v>
      </c>
      <c r="AD31" s="220">
        <f>個票１５!$AI$13</f>
        <v>0</v>
      </c>
    </row>
    <row r="32" spans="18:30">
      <c r="R32" s="220">
        <f>R31</f>
        <v>0</v>
      </c>
      <c r="S32" s="223">
        <f>S31</f>
        <v>0</v>
      </c>
      <c r="T32" s="220">
        <f>T31</f>
        <v>0</v>
      </c>
      <c r="U32" s="220">
        <f>U31</f>
        <v>0</v>
      </c>
      <c r="V32" s="220">
        <f>個票１５!$H$59</f>
        <v>0</v>
      </c>
      <c r="W32" s="220">
        <f>W31</f>
        <v>0</v>
      </c>
      <c r="AA32" s="220" t="str">
        <f>個票１５!$AA$58</f>
        <v/>
      </c>
    </row>
  </sheetData>
  <sheetProtection algorithmName="SHA-512" hashValue="sHP1uCtWD4OpqcbZXDdoMkT0+WBrDBTJYU/hvNBqu0M426OCRjBlQH9GKU3P/gOkLdIanlQWoaXkPk+MWOjhbw==" saltValue="rySqMlZ6wfnk3wBAwwHlPQ==" spinCount="100000" sheet="1" objects="1" scenarios="1"/>
  <mergeCells count="23">
    <mergeCell ref="Z1:AC1"/>
    <mergeCell ref="AD1:AD2"/>
    <mergeCell ref="AE1:AE2"/>
    <mergeCell ref="AO1:AO2"/>
    <mergeCell ref="AF1:AF2"/>
    <mergeCell ref="AG1:AG2"/>
    <mergeCell ref="AH1:AI1"/>
    <mergeCell ref="AJ1:AK1"/>
    <mergeCell ref="AL1:AL2"/>
    <mergeCell ref="AM1:AM2"/>
    <mergeCell ref="U1:U2"/>
    <mergeCell ref="V1:V2"/>
    <mergeCell ref="W1:W2"/>
    <mergeCell ref="X1:X2"/>
    <mergeCell ref="Y1:Y2"/>
    <mergeCell ref="R1:R2"/>
    <mergeCell ref="S1:S2"/>
    <mergeCell ref="T1:T2"/>
    <mergeCell ref="C1:H1"/>
    <mergeCell ref="I1:I2"/>
    <mergeCell ref="J1:J2"/>
    <mergeCell ref="K1:K2"/>
    <mergeCell ref="L1:Q1"/>
  </mergeCells>
  <phoneticPr fontId="2"/>
  <pageMargins left="0.7" right="0.7" top="0.75" bottom="0.75" header="0.3" footer="0.3"/>
  <pageSetup paperSize="9" scale="3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3"/>
  <sheetViews>
    <sheetView view="pageBreakPreview" zoomScale="120" zoomScaleNormal="120" zoomScaleSheetLayoutView="120" workbookViewId="0">
      <selection activeCell="AG16" sqref="AG16:AM16"/>
    </sheetView>
  </sheetViews>
  <sheetFormatPr defaultColWidth="2.26953125" defaultRowHeight="12"/>
  <cols>
    <col min="1" max="1" width="2.6328125" style="158" customWidth="1"/>
    <col min="2" max="20" width="2.26953125" style="158"/>
    <col min="21" max="21" width="2.26953125" style="158" customWidth="1"/>
    <col min="22" max="26" width="2.26953125" style="158"/>
    <col min="27" max="27" width="2.26953125" style="158" customWidth="1"/>
    <col min="28" max="30" width="2.26953125" style="158"/>
    <col min="31" max="31" width="2.26953125" style="158" customWidth="1"/>
    <col min="32" max="36" width="2.26953125" style="158"/>
    <col min="37" max="37" width="2.26953125" style="158" customWidth="1"/>
    <col min="38" max="16384" width="2.26953125" style="158"/>
  </cols>
  <sheetData>
    <row r="1" spans="1:39" ht="13.5" customHeight="1">
      <c r="A1" s="155" t="s">
        <v>254</v>
      </c>
      <c r="B1" s="156"/>
      <c r="C1" s="157"/>
      <c r="D1" s="157"/>
    </row>
    <row r="2" spans="1:39" ht="8.25" customHeight="1">
      <c r="A2" s="155"/>
      <c r="B2" s="156"/>
      <c r="C2" s="157"/>
      <c r="D2" s="157"/>
    </row>
    <row r="3" spans="1:39" ht="18" customHeight="1">
      <c r="A3" s="293" t="s">
        <v>185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row>
    <row r="4" spans="1:39" ht="18" customHeight="1">
      <c r="A4" s="293" t="s">
        <v>170</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row>
    <row r="5" spans="1:39" ht="8.2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row>
    <row r="6" spans="1:39">
      <c r="B6" s="156"/>
      <c r="C6" s="157"/>
      <c r="D6" s="157"/>
      <c r="AB6" s="159"/>
      <c r="AC6" s="160" t="s">
        <v>82</v>
      </c>
      <c r="AD6" s="316"/>
      <c r="AE6" s="316"/>
      <c r="AF6" s="190" t="s">
        <v>3</v>
      </c>
      <c r="AG6" s="316"/>
      <c r="AH6" s="316"/>
      <c r="AI6" s="190" t="s">
        <v>2</v>
      </c>
      <c r="AJ6" s="316"/>
      <c r="AK6" s="316"/>
      <c r="AL6" s="190" t="s">
        <v>1</v>
      </c>
      <c r="AM6" s="190"/>
    </row>
    <row r="7" spans="1:39" ht="18" customHeight="1">
      <c r="A7" s="317" t="s">
        <v>140</v>
      </c>
      <c r="B7" s="317"/>
      <c r="C7" s="317"/>
      <c r="D7" s="317"/>
      <c r="E7" s="317"/>
      <c r="F7" s="317"/>
      <c r="G7" s="317"/>
      <c r="H7" s="317"/>
      <c r="I7" s="317"/>
      <c r="J7" s="317"/>
      <c r="K7" s="317"/>
      <c r="L7" s="317"/>
      <c r="M7" s="317"/>
    </row>
    <row r="8" spans="1:39" ht="8.25" customHeight="1">
      <c r="B8" s="156"/>
      <c r="C8" s="157"/>
      <c r="D8" s="157"/>
    </row>
    <row r="9" spans="1:39">
      <c r="B9" s="156"/>
      <c r="C9" s="157"/>
      <c r="D9" s="157"/>
    </row>
    <row r="10" spans="1:39" ht="11.25" customHeight="1">
      <c r="B10" s="156"/>
      <c r="C10" s="157"/>
      <c r="D10" s="157"/>
    </row>
    <row r="11" spans="1:39" ht="13.5" customHeight="1">
      <c r="A11" s="290" t="s">
        <v>62</v>
      </c>
      <c r="B11" s="14" t="s">
        <v>4</v>
      </c>
      <c r="C11" s="161"/>
      <c r="D11" s="161"/>
      <c r="E11" s="15"/>
      <c r="F11" s="15"/>
      <c r="G11" s="15"/>
      <c r="H11" s="15"/>
      <c r="I11" s="15"/>
      <c r="J11" s="15"/>
      <c r="K11" s="16"/>
      <c r="L11" s="304"/>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6"/>
    </row>
    <row r="12" spans="1:39" ht="21" customHeight="1">
      <c r="A12" s="291"/>
      <c r="B12" s="162" t="s">
        <v>5</v>
      </c>
      <c r="C12" s="163"/>
      <c r="D12" s="163"/>
      <c r="E12" s="23"/>
      <c r="F12" s="23"/>
      <c r="G12" s="318" t="s">
        <v>186</v>
      </c>
      <c r="H12" s="318"/>
      <c r="I12" s="318"/>
      <c r="J12" s="318"/>
      <c r="K12" s="319"/>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3"/>
    </row>
    <row r="13" spans="1:39">
      <c r="A13" s="291"/>
      <c r="B13" s="307" t="s">
        <v>187</v>
      </c>
      <c r="C13" s="308"/>
      <c r="D13" s="308"/>
      <c r="E13" s="308"/>
      <c r="F13" s="308"/>
      <c r="G13" s="308"/>
      <c r="H13" s="308"/>
      <c r="I13" s="308"/>
      <c r="J13" s="308"/>
      <c r="K13" s="309"/>
      <c r="L13" s="164" t="s">
        <v>6</v>
      </c>
      <c r="M13" s="164"/>
      <c r="N13" s="164"/>
      <c r="O13" s="164"/>
      <c r="P13" s="164"/>
      <c r="Q13" s="294"/>
      <c r="R13" s="294"/>
      <c r="S13" s="164" t="s">
        <v>7</v>
      </c>
      <c r="T13" s="294"/>
      <c r="U13" s="294"/>
      <c r="V13" s="294"/>
      <c r="W13" s="164" t="s">
        <v>8</v>
      </c>
      <c r="X13" s="164"/>
      <c r="Y13" s="164"/>
      <c r="Z13" s="164"/>
      <c r="AA13" s="164"/>
      <c r="AB13" s="164"/>
      <c r="AC13" s="164"/>
      <c r="AD13" s="164"/>
      <c r="AE13" s="164"/>
      <c r="AF13" s="164"/>
      <c r="AG13" s="164"/>
      <c r="AH13" s="164"/>
      <c r="AI13" s="164"/>
      <c r="AJ13" s="164"/>
      <c r="AK13" s="164"/>
      <c r="AL13" s="164"/>
      <c r="AM13" s="165"/>
    </row>
    <row r="14" spans="1:39" ht="13.5" customHeight="1">
      <c r="A14" s="291"/>
      <c r="B14" s="310"/>
      <c r="C14" s="311"/>
      <c r="D14" s="311"/>
      <c r="E14" s="311"/>
      <c r="F14" s="311"/>
      <c r="G14" s="311"/>
      <c r="H14" s="311"/>
      <c r="I14" s="311"/>
      <c r="J14" s="311"/>
      <c r="K14" s="312"/>
      <c r="L14" s="295"/>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39" ht="13.5" customHeight="1">
      <c r="A15" s="291"/>
      <c r="B15" s="313"/>
      <c r="C15" s="314"/>
      <c r="D15" s="314"/>
      <c r="E15" s="314"/>
      <c r="F15" s="314"/>
      <c r="G15" s="314"/>
      <c r="H15" s="314"/>
      <c r="I15" s="314"/>
      <c r="J15" s="314"/>
      <c r="K15" s="315"/>
      <c r="L15" s="298"/>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300"/>
    </row>
    <row r="16" spans="1:39" ht="18" customHeight="1">
      <c r="A16" s="291"/>
      <c r="B16" s="166" t="s">
        <v>9</v>
      </c>
      <c r="C16" s="189"/>
      <c r="D16" s="189"/>
      <c r="E16" s="167"/>
      <c r="F16" s="167"/>
      <c r="G16" s="167"/>
      <c r="H16" s="167"/>
      <c r="I16" s="167"/>
      <c r="J16" s="167"/>
      <c r="K16" s="167"/>
      <c r="L16" s="166" t="s">
        <v>10</v>
      </c>
      <c r="M16" s="167"/>
      <c r="N16" s="167"/>
      <c r="O16" s="167"/>
      <c r="P16" s="167"/>
      <c r="Q16" s="167"/>
      <c r="R16" s="168"/>
      <c r="S16" s="287"/>
      <c r="T16" s="288"/>
      <c r="U16" s="288"/>
      <c r="V16" s="288"/>
      <c r="W16" s="288"/>
      <c r="X16" s="288"/>
      <c r="Y16" s="289"/>
      <c r="Z16" s="166" t="s">
        <v>63</v>
      </c>
      <c r="AA16" s="167"/>
      <c r="AB16" s="167"/>
      <c r="AC16" s="167"/>
      <c r="AD16" s="167"/>
      <c r="AE16" s="167"/>
      <c r="AF16" s="168"/>
      <c r="AG16" s="287"/>
      <c r="AH16" s="288"/>
      <c r="AI16" s="288"/>
      <c r="AJ16" s="288"/>
      <c r="AK16" s="288"/>
      <c r="AL16" s="288"/>
      <c r="AM16" s="289"/>
    </row>
    <row r="17" spans="1:39" ht="18" customHeight="1">
      <c r="A17" s="291"/>
      <c r="B17" s="166" t="s">
        <v>11</v>
      </c>
      <c r="C17" s="189"/>
      <c r="D17" s="189"/>
      <c r="E17" s="167"/>
      <c r="F17" s="167"/>
      <c r="G17" s="167"/>
      <c r="H17" s="167"/>
      <c r="I17" s="167"/>
      <c r="J17" s="167"/>
      <c r="K17" s="167"/>
      <c r="L17" s="166" t="s">
        <v>12</v>
      </c>
      <c r="M17" s="167"/>
      <c r="N17" s="167"/>
      <c r="O17" s="167"/>
      <c r="P17" s="167"/>
      <c r="Q17" s="167"/>
      <c r="R17" s="168"/>
      <c r="S17" s="287"/>
      <c r="T17" s="288"/>
      <c r="U17" s="288"/>
      <c r="V17" s="288"/>
      <c r="W17" s="288"/>
      <c r="X17" s="288"/>
      <c r="Y17" s="289"/>
      <c r="Z17" s="166" t="s">
        <v>13</v>
      </c>
      <c r="AA17" s="167"/>
      <c r="AB17" s="167"/>
      <c r="AC17" s="167"/>
      <c r="AD17" s="167"/>
      <c r="AE17" s="167"/>
      <c r="AF17" s="168"/>
      <c r="AG17" s="287"/>
      <c r="AH17" s="288"/>
      <c r="AI17" s="288"/>
      <c r="AJ17" s="288"/>
      <c r="AK17" s="288"/>
      <c r="AL17" s="288"/>
      <c r="AM17" s="289"/>
    </row>
    <row r="18" spans="1:39" ht="18.75" customHeight="1">
      <c r="A18" s="292"/>
      <c r="B18" s="166" t="s">
        <v>14</v>
      </c>
      <c r="C18" s="189"/>
      <c r="D18" s="189"/>
      <c r="E18" s="167"/>
      <c r="F18" s="167"/>
      <c r="G18" s="167"/>
      <c r="H18" s="167"/>
      <c r="I18" s="167"/>
      <c r="J18" s="167"/>
      <c r="K18" s="167"/>
      <c r="L18" s="166" t="s">
        <v>12</v>
      </c>
      <c r="M18" s="167"/>
      <c r="N18" s="167"/>
      <c r="O18" s="167"/>
      <c r="P18" s="167"/>
      <c r="Q18" s="167"/>
      <c r="R18" s="168"/>
      <c r="S18" s="287"/>
      <c r="T18" s="288"/>
      <c r="U18" s="288"/>
      <c r="V18" s="288"/>
      <c r="W18" s="288"/>
      <c r="X18" s="288"/>
      <c r="Y18" s="289"/>
      <c r="Z18" s="166" t="s">
        <v>13</v>
      </c>
      <c r="AA18" s="167"/>
      <c r="AB18" s="167"/>
      <c r="AC18" s="167"/>
      <c r="AD18" s="167"/>
      <c r="AE18" s="167"/>
      <c r="AF18" s="168"/>
      <c r="AG18" s="287"/>
      <c r="AH18" s="288"/>
      <c r="AI18" s="288"/>
      <c r="AJ18" s="288"/>
      <c r="AK18" s="288"/>
      <c r="AL18" s="288"/>
      <c r="AM18" s="289"/>
    </row>
    <row r="19" spans="1:39" ht="18" customHeight="1">
      <c r="A19" s="166" t="s">
        <v>48</v>
      </c>
      <c r="B19" s="167"/>
      <c r="C19" s="167"/>
      <c r="D19" s="167"/>
      <c r="E19" s="167"/>
      <c r="F19" s="167"/>
      <c r="G19" s="169"/>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8"/>
    </row>
    <row r="20" spans="1:39" ht="22.5" customHeight="1">
      <c r="A20" s="355" t="s">
        <v>39</v>
      </c>
      <c r="B20" s="356"/>
      <c r="C20" s="356"/>
      <c r="D20" s="356"/>
      <c r="E20" s="356"/>
      <c r="F20" s="356"/>
      <c r="G20" s="356"/>
      <c r="H20" s="356"/>
      <c r="I20" s="356"/>
      <c r="J20" s="356"/>
      <c r="K20" s="356"/>
      <c r="L20" s="356"/>
      <c r="M20" s="356"/>
      <c r="N20" s="356"/>
      <c r="O20" s="356"/>
      <c r="P20" s="356"/>
      <c r="Q20" s="356"/>
      <c r="R20" s="356"/>
      <c r="S20" s="357"/>
      <c r="T20" s="265" t="s">
        <v>205</v>
      </c>
      <c r="U20" s="266"/>
      <c r="V20" s="266"/>
      <c r="W20" s="266"/>
      <c r="X20" s="266"/>
      <c r="Y20" s="266"/>
      <c r="Z20" s="266"/>
      <c r="AA20" s="266"/>
      <c r="AB20" s="266"/>
      <c r="AC20" s="266"/>
      <c r="AD20" s="266"/>
      <c r="AE20" s="266"/>
      <c r="AF20" s="266"/>
      <c r="AG20" s="266"/>
      <c r="AH20" s="266"/>
      <c r="AI20" s="266"/>
      <c r="AJ20" s="266"/>
      <c r="AK20" s="266"/>
      <c r="AL20" s="266"/>
      <c r="AM20" s="267"/>
    </row>
    <row r="21" spans="1:39" ht="22.5" customHeight="1">
      <c r="A21" s="358"/>
      <c r="B21" s="359"/>
      <c r="C21" s="359"/>
      <c r="D21" s="359"/>
      <c r="E21" s="359"/>
      <c r="F21" s="359"/>
      <c r="G21" s="359"/>
      <c r="H21" s="359"/>
      <c r="I21" s="359"/>
      <c r="J21" s="359"/>
      <c r="K21" s="359"/>
      <c r="L21" s="359"/>
      <c r="M21" s="359"/>
      <c r="N21" s="359"/>
      <c r="O21" s="359"/>
      <c r="P21" s="359"/>
      <c r="Q21" s="359"/>
      <c r="R21" s="359"/>
      <c r="S21" s="360"/>
      <c r="T21" s="265" t="s">
        <v>85</v>
      </c>
      <c r="U21" s="266"/>
      <c r="V21" s="266"/>
      <c r="W21" s="266"/>
      <c r="X21" s="266"/>
      <c r="Y21" s="266"/>
      <c r="Z21" s="266"/>
      <c r="AA21" s="266"/>
      <c r="AB21" s="266"/>
      <c r="AC21" s="267"/>
      <c r="AD21" s="265" t="s">
        <v>86</v>
      </c>
      <c r="AE21" s="266"/>
      <c r="AF21" s="266"/>
      <c r="AG21" s="266"/>
      <c r="AH21" s="266"/>
      <c r="AI21" s="266"/>
      <c r="AJ21" s="266"/>
      <c r="AK21" s="266"/>
      <c r="AL21" s="266"/>
      <c r="AM21" s="267"/>
    </row>
    <row r="22" spans="1:39" ht="12.75" customHeight="1">
      <c r="A22" s="361"/>
      <c r="B22" s="362"/>
      <c r="C22" s="362"/>
      <c r="D22" s="362"/>
      <c r="E22" s="362"/>
      <c r="F22" s="362"/>
      <c r="G22" s="362"/>
      <c r="H22" s="362"/>
      <c r="I22" s="362"/>
      <c r="J22" s="362"/>
      <c r="K22" s="362"/>
      <c r="L22" s="362"/>
      <c r="M22" s="362"/>
      <c r="N22" s="362"/>
      <c r="O22" s="362"/>
      <c r="P22" s="362"/>
      <c r="Q22" s="362"/>
      <c r="R22" s="362"/>
      <c r="S22" s="363"/>
      <c r="T22" s="334" t="s">
        <v>68</v>
      </c>
      <c r="U22" s="335"/>
      <c r="V22" s="335"/>
      <c r="W22" s="336"/>
      <c r="X22" s="332" t="s">
        <v>15</v>
      </c>
      <c r="Y22" s="332"/>
      <c r="Z22" s="332"/>
      <c r="AA22" s="332"/>
      <c r="AB22" s="332"/>
      <c r="AC22" s="333"/>
      <c r="AD22" s="334" t="s">
        <v>68</v>
      </c>
      <c r="AE22" s="335"/>
      <c r="AF22" s="335"/>
      <c r="AG22" s="336"/>
      <c r="AH22" s="330" t="s">
        <v>15</v>
      </c>
      <c r="AI22" s="330"/>
      <c r="AJ22" s="330"/>
      <c r="AK22" s="330"/>
      <c r="AL22" s="330"/>
      <c r="AM22" s="331"/>
    </row>
    <row r="23" spans="1:39" ht="12.75" customHeight="1">
      <c r="A23" s="291" t="s">
        <v>106</v>
      </c>
      <c r="B23" s="14" t="s">
        <v>50</v>
      </c>
      <c r="C23" s="15"/>
      <c r="D23" s="15"/>
      <c r="E23" s="15"/>
      <c r="F23" s="15"/>
      <c r="G23" s="15"/>
      <c r="H23" s="15"/>
      <c r="I23" s="15"/>
      <c r="J23" s="15"/>
      <c r="K23" s="15"/>
      <c r="L23" s="15"/>
      <c r="M23" s="15"/>
      <c r="N23" s="15"/>
      <c r="O23" s="15"/>
      <c r="P23" s="15"/>
      <c r="Q23" s="15"/>
      <c r="R23" s="15"/>
      <c r="S23" s="16"/>
      <c r="T23" s="326">
        <f ca="1">COUNTIFS('（別表２）申請額一覧 '!$E$6:$E$20,B23,'（別表２）申請額一覧 '!$I$6:$I$20,"&gt;0")</f>
        <v>0</v>
      </c>
      <c r="U23" s="327"/>
      <c r="V23" s="324" t="s">
        <v>16</v>
      </c>
      <c r="W23" s="325"/>
      <c r="X23" s="283">
        <f ca="1">SUMIF('（別表２）申請額一覧 '!$E$6:$E$20,B23,'（別表２）申請額一覧 '!$I$6:$I$20)</f>
        <v>0</v>
      </c>
      <c r="Y23" s="284"/>
      <c r="Z23" s="284"/>
      <c r="AA23" s="284"/>
      <c r="AB23" s="1" t="s">
        <v>78</v>
      </c>
      <c r="AC23" s="2"/>
      <c r="AD23" s="326">
        <f ca="1">COUNTIFS('（別表２）申請額一覧 '!$E$6:$E$20,B23,'（別表２）申請額一覧 '!$L$6:$L$20,"&gt;0")</f>
        <v>0</v>
      </c>
      <c r="AE23" s="327"/>
      <c r="AF23" s="324" t="s">
        <v>16</v>
      </c>
      <c r="AG23" s="325"/>
      <c r="AH23" s="283">
        <f ca="1">SUMIF('（別表２）申請額一覧 '!$E$6:$E$20,B23,'（別表２）申請額一覧 '!$L$6:$L$20)</f>
        <v>0</v>
      </c>
      <c r="AI23" s="284"/>
      <c r="AJ23" s="284"/>
      <c r="AK23" s="284"/>
      <c r="AL23" s="1" t="s">
        <v>78</v>
      </c>
      <c r="AM23" s="2"/>
    </row>
    <row r="24" spans="1:39" ht="12.75" customHeight="1">
      <c r="A24" s="291"/>
      <c r="B24" s="17" t="s">
        <v>51</v>
      </c>
      <c r="C24" s="18"/>
      <c r="D24" s="18"/>
      <c r="E24" s="18"/>
      <c r="F24" s="18"/>
      <c r="G24" s="18"/>
      <c r="H24" s="18"/>
      <c r="I24" s="18"/>
      <c r="J24" s="18"/>
      <c r="K24" s="18"/>
      <c r="L24" s="18"/>
      <c r="M24" s="18"/>
      <c r="N24" s="18"/>
      <c r="O24" s="18"/>
      <c r="P24" s="18"/>
      <c r="Q24" s="18"/>
      <c r="R24" s="18"/>
      <c r="S24" s="19"/>
      <c r="T24" s="322">
        <f ca="1">COUNTIFS('（別表２）申請額一覧 '!$E$6:$E$20,B24,'（別表２）申請額一覧 '!$I$6:$I$20,"&gt;0")</f>
        <v>0</v>
      </c>
      <c r="U24" s="323"/>
      <c r="V24" s="320" t="s">
        <v>16</v>
      </c>
      <c r="W24" s="321"/>
      <c r="X24" s="279">
        <f ca="1">SUMIF('（別表２）申請額一覧 '!$E$6:$E$20,B24,'（別表２）申請額一覧 '!$I$6:$I$20)</f>
        <v>0</v>
      </c>
      <c r="Y24" s="280"/>
      <c r="Z24" s="280"/>
      <c r="AA24" s="280"/>
      <c r="AB24" s="3" t="s">
        <v>78</v>
      </c>
      <c r="AC24" s="4"/>
      <c r="AD24" s="322">
        <f ca="1">COUNTIFS('（別表２）申請額一覧 '!$E$6:$E$20,B24,'（別表２）申請額一覧 '!$L$6:$L$20,"&gt;0")</f>
        <v>0</v>
      </c>
      <c r="AE24" s="323"/>
      <c r="AF24" s="320" t="s">
        <v>16</v>
      </c>
      <c r="AG24" s="321"/>
      <c r="AH24" s="270">
        <f ca="1">SUMIF('（別表２）申請額一覧 '!$E$6:$E$20,B24,'（別表２）申請額一覧 '!$L$6:$L$20)</f>
        <v>0</v>
      </c>
      <c r="AI24" s="271"/>
      <c r="AJ24" s="271"/>
      <c r="AK24" s="271"/>
      <c r="AL24" s="3" t="s">
        <v>78</v>
      </c>
      <c r="AM24" s="4"/>
    </row>
    <row r="25" spans="1:39" ht="12.75" customHeight="1">
      <c r="A25" s="291"/>
      <c r="B25" s="17" t="s">
        <v>52</v>
      </c>
      <c r="C25" s="18"/>
      <c r="D25" s="18"/>
      <c r="E25" s="18"/>
      <c r="F25" s="18"/>
      <c r="G25" s="18"/>
      <c r="H25" s="18"/>
      <c r="I25" s="18"/>
      <c r="J25" s="18"/>
      <c r="K25" s="18"/>
      <c r="L25" s="18"/>
      <c r="M25" s="18"/>
      <c r="N25" s="18"/>
      <c r="O25" s="18"/>
      <c r="P25" s="18"/>
      <c r="Q25" s="18"/>
      <c r="R25" s="18"/>
      <c r="S25" s="19"/>
      <c r="T25" s="322">
        <f ca="1">COUNTIFS('（別表２）申請額一覧 '!$E$6:$E$20,B25,'（別表２）申請額一覧 '!$I$6:$I$20,"&gt;0")</f>
        <v>0</v>
      </c>
      <c r="U25" s="323"/>
      <c r="V25" s="320" t="s">
        <v>16</v>
      </c>
      <c r="W25" s="321"/>
      <c r="X25" s="270">
        <f ca="1">SUMIF('（別表２）申請額一覧 '!$E$6:$E$20,B25,'（別表２）申請額一覧 '!$I$6:$I$20)</f>
        <v>0</v>
      </c>
      <c r="Y25" s="271"/>
      <c r="Z25" s="271"/>
      <c r="AA25" s="271"/>
      <c r="AB25" s="3" t="s">
        <v>78</v>
      </c>
      <c r="AC25" s="4"/>
      <c r="AD25" s="322">
        <f ca="1">COUNTIFS('（別表２）申請額一覧 '!$E$6:$E$20,B25,'（別表２）申請額一覧 '!$L$6:$L$20,"&gt;0")</f>
        <v>0</v>
      </c>
      <c r="AE25" s="323"/>
      <c r="AF25" s="320" t="s">
        <v>16</v>
      </c>
      <c r="AG25" s="321"/>
      <c r="AH25" s="270">
        <f ca="1">SUMIF('（別表２）申請額一覧 '!$E$6:$E$20,B25,'（別表２）申請額一覧 '!$L$6:$L$20)</f>
        <v>0</v>
      </c>
      <c r="AI25" s="271"/>
      <c r="AJ25" s="271"/>
      <c r="AK25" s="271"/>
      <c r="AL25" s="3" t="s">
        <v>78</v>
      </c>
      <c r="AM25" s="4"/>
    </row>
    <row r="26" spans="1:39" ht="12.75" customHeight="1">
      <c r="A26" s="291"/>
      <c r="B26" s="20" t="s">
        <v>67</v>
      </c>
      <c r="C26" s="18"/>
      <c r="D26" s="18"/>
      <c r="E26" s="18"/>
      <c r="F26" s="18"/>
      <c r="G26" s="18"/>
      <c r="H26" s="18"/>
      <c r="I26" s="18"/>
      <c r="J26" s="18"/>
      <c r="K26" s="18"/>
      <c r="L26" s="18"/>
      <c r="M26" s="18"/>
      <c r="N26" s="18"/>
      <c r="O26" s="18"/>
      <c r="P26" s="18"/>
      <c r="Q26" s="18"/>
      <c r="R26" s="18"/>
      <c r="S26" s="18"/>
      <c r="T26" s="322">
        <f ca="1">COUNTIFS('（別表２）申請額一覧 '!$E$6:$E$20,B26,'（別表２）申請額一覧 '!$I$6:$I$20,"&gt;0")</f>
        <v>0</v>
      </c>
      <c r="U26" s="323"/>
      <c r="V26" s="320" t="s">
        <v>16</v>
      </c>
      <c r="W26" s="321"/>
      <c r="X26" s="270">
        <f ca="1">SUMIF('（別表２）申請額一覧 '!$E$6:$E$20,B26,'（別表２）申請額一覧 '!$I$6:$I$20)</f>
        <v>0</v>
      </c>
      <c r="Y26" s="271"/>
      <c r="Z26" s="271"/>
      <c r="AA26" s="271"/>
      <c r="AB26" s="5" t="s">
        <v>78</v>
      </c>
      <c r="AC26" s="4"/>
      <c r="AD26" s="322">
        <f ca="1">COUNTIFS('（別表２）申請額一覧 '!$E$6:$E$20,B26,'（別表２）申請額一覧 '!$L$6:$L$20,"&gt;0")</f>
        <v>0</v>
      </c>
      <c r="AE26" s="323"/>
      <c r="AF26" s="320" t="s">
        <v>16</v>
      </c>
      <c r="AG26" s="321"/>
      <c r="AH26" s="270">
        <f ca="1">SUMIF('（別表２）申請額一覧 '!$E$6:$E$20,B26,'（別表２）申請額一覧 '!$L$6:$L$20)</f>
        <v>0</v>
      </c>
      <c r="AI26" s="271"/>
      <c r="AJ26" s="271"/>
      <c r="AK26" s="271"/>
      <c r="AL26" s="5" t="s">
        <v>78</v>
      </c>
      <c r="AM26" s="4"/>
    </row>
    <row r="27" spans="1:39" ht="12.75" customHeight="1">
      <c r="A27" s="291"/>
      <c r="B27" s="17" t="s">
        <v>17</v>
      </c>
      <c r="C27" s="18"/>
      <c r="D27" s="18"/>
      <c r="E27" s="18"/>
      <c r="F27" s="18"/>
      <c r="G27" s="18"/>
      <c r="H27" s="18"/>
      <c r="I27" s="18"/>
      <c r="J27" s="18"/>
      <c r="K27" s="18"/>
      <c r="L27" s="18"/>
      <c r="M27" s="18"/>
      <c r="N27" s="18"/>
      <c r="O27" s="18"/>
      <c r="P27" s="18"/>
      <c r="Q27" s="18"/>
      <c r="R27" s="18"/>
      <c r="S27" s="18"/>
      <c r="T27" s="322">
        <f ca="1">COUNTIFS('（別表２）申請額一覧 '!$E$6:$E$20,B27,'（別表２）申請額一覧 '!$I$6:$I$20,"&gt;0")</f>
        <v>0</v>
      </c>
      <c r="U27" s="323"/>
      <c r="V27" s="320" t="s">
        <v>16</v>
      </c>
      <c r="W27" s="321"/>
      <c r="X27" s="270">
        <f ca="1">SUMIF('（別表２）申請額一覧 '!$E$6:$E$20,B27,'（別表２）申請額一覧 '!$I$6:$I$20)</f>
        <v>0</v>
      </c>
      <c r="Y27" s="271"/>
      <c r="Z27" s="271"/>
      <c r="AA27" s="271"/>
      <c r="AB27" s="5" t="s">
        <v>78</v>
      </c>
      <c r="AC27" s="4"/>
      <c r="AD27" s="322">
        <f ca="1">COUNTIFS('（別表２）申請額一覧 '!$E$6:$E$20,B27,'（別表２）申請額一覧 '!$L$6:$L$20,"&gt;0")</f>
        <v>0</v>
      </c>
      <c r="AE27" s="323"/>
      <c r="AF27" s="320" t="s">
        <v>16</v>
      </c>
      <c r="AG27" s="321"/>
      <c r="AH27" s="270">
        <f ca="1">SUMIF('（別表２）申請額一覧 '!$E$6:$E$20,B27,'（別表２）申請額一覧 '!$L$6:$L$20)</f>
        <v>0</v>
      </c>
      <c r="AI27" s="271"/>
      <c r="AJ27" s="271"/>
      <c r="AK27" s="271"/>
      <c r="AL27" s="5" t="s">
        <v>78</v>
      </c>
      <c r="AM27" s="4"/>
    </row>
    <row r="28" spans="1:39" ht="12.75" customHeight="1">
      <c r="A28" s="291"/>
      <c r="B28" s="17" t="s">
        <v>103</v>
      </c>
      <c r="C28" s="18"/>
      <c r="D28" s="18"/>
      <c r="E28" s="18"/>
      <c r="F28" s="18"/>
      <c r="G28" s="18"/>
      <c r="H28" s="18"/>
      <c r="I28" s="18"/>
      <c r="J28" s="18"/>
      <c r="K28" s="18"/>
      <c r="L28" s="18"/>
      <c r="M28" s="18"/>
      <c r="N28" s="18"/>
      <c r="O28" s="18"/>
      <c r="P28" s="18"/>
      <c r="Q28" s="18"/>
      <c r="R28" s="18"/>
      <c r="S28" s="18"/>
      <c r="T28" s="322">
        <f ca="1">COUNTIFS('（別表２）申請額一覧 '!$E$6:$E$20,B28,'（別表２）申請額一覧 '!$I$6:$I$20,"&gt;0")</f>
        <v>0</v>
      </c>
      <c r="U28" s="323"/>
      <c r="V28" s="320" t="s">
        <v>16</v>
      </c>
      <c r="W28" s="321"/>
      <c r="X28" s="270">
        <f ca="1">SUMIF('（別表２）申請額一覧 '!$E$6:$E$20,B28,'（別表２）申請額一覧 '!$I$6:$I$20)</f>
        <v>0</v>
      </c>
      <c r="Y28" s="271"/>
      <c r="Z28" s="271"/>
      <c r="AA28" s="271"/>
      <c r="AB28" s="3" t="s">
        <v>78</v>
      </c>
      <c r="AC28" s="4"/>
      <c r="AD28" s="322">
        <f ca="1">COUNTIFS('（別表２）申請額一覧 '!$E$6:$E$20,B28,'（別表２）申請額一覧 '!$L$6:$L$20,"&gt;0")</f>
        <v>0</v>
      </c>
      <c r="AE28" s="323"/>
      <c r="AF28" s="320" t="s">
        <v>16</v>
      </c>
      <c r="AG28" s="321"/>
      <c r="AH28" s="270">
        <f ca="1">SUMIF('（別表２）申請額一覧 '!$E$6:$E$20,B28,'（別表２）申請額一覧 '!$L$6:$L$20)</f>
        <v>0</v>
      </c>
      <c r="AI28" s="271"/>
      <c r="AJ28" s="271"/>
      <c r="AK28" s="271"/>
      <c r="AL28" s="3" t="s">
        <v>78</v>
      </c>
      <c r="AM28" s="4"/>
    </row>
    <row r="29" spans="1:39" ht="12.75" customHeight="1">
      <c r="A29" s="291"/>
      <c r="B29" s="17" t="s">
        <v>104</v>
      </c>
      <c r="C29" s="18"/>
      <c r="D29" s="18"/>
      <c r="E29" s="18"/>
      <c r="F29" s="18"/>
      <c r="G29" s="18"/>
      <c r="H29" s="18"/>
      <c r="I29" s="18"/>
      <c r="J29" s="18"/>
      <c r="K29" s="18"/>
      <c r="L29" s="18"/>
      <c r="M29" s="18"/>
      <c r="N29" s="18"/>
      <c r="O29" s="18"/>
      <c r="P29" s="18"/>
      <c r="Q29" s="18"/>
      <c r="R29" s="18"/>
      <c r="S29" s="18"/>
      <c r="T29" s="322">
        <f ca="1">COUNTIFS('（別表２）申請額一覧 '!$E$6:$E$20,B29,'（別表２）申請額一覧 '!$I$6:$I$20,"&gt;0")</f>
        <v>0</v>
      </c>
      <c r="U29" s="323"/>
      <c r="V29" s="320" t="s">
        <v>16</v>
      </c>
      <c r="W29" s="321"/>
      <c r="X29" s="270">
        <f ca="1">SUMIF('（別表２）申請額一覧 '!$E$6:$E$20,B29,'（別表２）申請額一覧 '!$I$6:$I$20)</f>
        <v>0</v>
      </c>
      <c r="Y29" s="271"/>
      <c r="Z29" s="271"/>
      <c r="AA29" s="271"/>
      <c r="AB29" s="3" t="s">
        <v>78</v>
      </c>
      <c r="AC29" s="4"/>
      <c r="AD29" s="322">
        <f ca="1">COUNTIFS('（別表２）申請額一覧 '!$E$6:$E$20,B29,'（別表２）申請額一覧 '!$L$6:$L$20,"&gt;0")</f>
        <v>0</v>
      </c>
      <c r="AE29" s="323"/>
      <c r="AF29" s="320" t="s">
        <v>16</v>
      </c>
      <c r="AG29" s="321"/>
      <c r="AH29" s="270">
        <f ca="1">SUMIF('（別表２）申請額一覧 '!$E$6:$E$20,B29,'（別表２）申請額一覧 '!$L$6:$L$20)</f>
        <v>0</v>
      </c>
      <c r="AI29" s="271"/>
      <c r="AJ29" s="271"/>
      <c r="AK29" s="271"/>
      <c r="AL29" s="3" t="s">
        <v>78</v>
      </c>
      <c r="AM29" s="4"/>
    </row>
    <row r="30" spans="1:39" ht="12.75" customHeight="1">
      <c r="A30" s="292"/>
      <c r="B30" s="21" t="s">
        <v>105</v>
      </c>
      <c r="C30" s="22"/>
      <c r="D30" s="22"/>
      <c r="E30" s="22"/>
      <c r="F30" s="22"/>
      <c r="G30" s="22"/>
      <c r="H30" s="22"/>
      <c r="I30" s="22"/>
      <c r="J30" s="22"/>
      <c r="K30" s="22"/>
      <c r="L30" s="22"/>
      <c r="M30" s="22"/>
      <c r="N30" s="22"/>
      <c r="O30" s="22"/>
      <c r="P30" s="22"/>
      <c r="Q30" s="22"/>
      <c r="R30" s="22"/>
      <c r="S30" s="22"/>
      <c r="T30" s="328">
        <f ca="1">COUNTIFS('（別表２）申請額一覧 '!$E$6:$E$20,B30,'（別表２）申請額一覧 '!$I$6:$I$20,"&gt;0")</f>
        <v>0</v>
      </c>
      <c r="U30" s="329"/>
      <c r="V30" s="337" t="s">
        <v>16</v>
      </c>
      <c r="W30" s="338"/>
      <c r="X30" s="281">
        <f ca="1">SUMIF('（別表２）申請額一覧 '!$E$6:$E$20,B30,'（別表２）申請額一覧 '!$I$6:$I$20)</f>
        <v>0</v>
      </c>
      <c r="Y30" s="282"/>
      <c r="Z30" s="282"/>
      <c r="AA30" s="282"/>
      <c r="AB30" s="6" t="s">
        <v>78</v>
      </c>
      <c r="AC30" s="7"/>
      <c r="AD30" s="339">
        <f ca="1">COUNTIFS('（別表２）申請額一覧 '!$E$6:$E$20,B30,'（別表２）申請額一覧 '!$L$6:$L$20,"&gt;0")</f>
        <v>0</v>
      </c>
      <c r="AE30" s="340"/>
      <c r="AF30" s="341" t="s">
        <v>16</v>
      </c>
      <c r="AG30" s="342"/>
      <c r="AH30" s="281">
        <f ca="1">SUMIF('（別表２）申請額一覧 '!$E$6:$E$20,B30,'（別表２）申請額一覧 '!$L$6:$L$20)</f>
        <v>0</v>
      </c>
      <c r="AI30" s="282"/>
      <c r="AJ30" s="282"/>
      <c r="AK30" s="282"/>
      <c r="AL30" s="6" t="s">
        <v>78</v>
      </c>
      <c r="AM30" s="7"/>
    </row>
    <row r="31" spans="1:39" ht="12.75" customHeight="1">
      <c r="A31" s="368" t="s">
        <v>64</v>
      </c>
      <c r="B31" s="14" t="s">
        <v>37</v>
      </c>
      <c r="C31" s="15"/>
      <c r="D31" s="15"/>
      <c r="E31" s="15"/>
      <c r="F31" s="15"/>
      <c r="G31" s="15"/>
      <c r="H31" s="15"/>
      <c r="I31" s="15"/>
      <c r="J31" s="15"/>
      <c r="K31" s="15"/>
      <c r="L31" s="15"/>
      <c r="M31" s="15"/>
      <c r="N31" s="15"/>
      <c r="O31" s="15"/>
      <c r="P31" s="15"/>
      <c r="Q31" s="15"/>
      <c r="R31" s="15"/>
      <c r="S31" s="15"/>
      <c r="T31" s="326">
        <f ca="1">COUNTIFS('（別表２）申請額一覧 '!$E$6:$E$20,B31,'（別表２）申請額一覧 '!$I$6:$I$20,"&gt;0")</f>
        <v>0</v>
      </c>
      <c r="U31" s="327"/>
      <c r="V31" s="324" t="s">
        <v>16</v>
      </c>
      <c r="W31" s="325"/>
      <c r="X31" s="283">
        <f ca="1">SUMIF('（別表２）申請額一覧 '!$E$6:$E$20,B31,'（別表２）申請額一覧 '!$I$6:$I$20)</f>
        <v>0</v>
      </c>
      <c r="Y31" s="284"/>
      <c r="Z31" s="284"/>
      <c r="AA31" s="284"/>
      <c r="AB31" s="8" t="s">
        <v>78</v>
      </c>
      <c r="AC31" s="2"/>
      <c r="AD31" s="326">
        <f ca="1">COUNTIFS('（別表２）申請額一覧 '!$E$6:$E$20,B31,'（別表２）申請額一覧 '!$L$6:$L$20,"&gt;0")</f>
        <v>0</v>
      </c>
      <c r="AE31" s="327"/>
      <c r="AF31" s="324" t="s">
        <v>16</v>
      </c>
      <c r="AG31" s="325"/>
      <c r="AH31" s="283">
        <f ca="1">SUMIF('（別表２）申請額一覧 '!$E$6:$E$20,B31,'（別表２）申請額一覧 '!$L$6:$L$20)</f>
        <v>0</v>
      </c>
      <c r="AI31" s="284"/>
      <c r="AJ31" s="284"/>
      <c r="AK31" s="284"/>
      <c r="AL31" s="8" t="s">
        <v>78</v>
      </c>
      <c r="AM31" s="2"/>
    </row>
    <row r="32" spans="1:39" ht="12.75" customHeight="1">
      <c r="A32" s="369"/>
      <c r="B32" s="23" t="s">
        <v>36</v>
      </c>
      <c r="C32" s="23"/>
      <c r="D32" s="23"/>
      <c r="E32" s="23"/>
      <c r="F32" s="23"/>
      <c r="G32" s="23"/>
      <c r="H32" s="23"/>
      <c r="I32" s="23"/>
      <c r="J32" s="23"/>
      <c r="K32" s="23"/>
      <c r="L32" s="23"/>
      <c r="M32" s="23"/>
      <c r="N32" s="23"/>
      <c r="O32" s="23"/>
      <c r="P32" s="23"/>
      <c r="Q32" s="23"/>
      <c r="R32" s="23"/>
      <c r="S32" s="23"/>
      <c r="T32" s="310">
        <f ca="1">COUNTIFS('（別表２）申請額一覧 '!$E$6:$E$20,B32,'（別表２）申請額一覧 '!$I$6:$I$20,"&gt;0")</f>
        <v>0</v>
      </c>
      <c r="U32" s="311"/>
      <c r="V32" s="347" t="s">
        <v>16</v>
      </c>
      <c r="W32" s="348"/>
      <c r="X32" s="285">
        <f ca="1">SUMIF('（別表２）申請額一覧 '!$E$6:$E$20,B32,'（別表２）申請額一覧 '!$I$6:$I$20)</f>
        <v>0</v>
      </c>
      <c r="Y32" s="286"/>
      <c r="Z32" s="286"/>
      <c r="AA32" s="286"/>
      <c r="AB32" s="9" t="s">
        <v>78</v>
      </c>
      <c r="AC32" s="10"/>
      <c r="AD32" s="313">
        <f ca="1">COUNTIFS('（別表２）申請額一覧 '!$E$6:$E$20,B32,'（別表２）申請額一覧 '!$L$6:$L$20,"&gt;0")</f>
        <v>0</v>
      </c>
      <c r="AE32" s="314"/>
      <c r="AF32" s="349" t="s">
        <v>16</v>
      </c>
      <c r="AG32" s="350"/>
      <c r="AH32" s="285">
        <f ca="1">SUMIF('（別表２）申請額一覧 '!$E$6:$E$20,B32,'（別表２）申請額一覧 '!$L$6:$L$20)</f>
        <v>0</v>
      </c>
      <c r="AI32" s="286"/>
      <c r="AJ32" s="286"/>
      <c r="AK32" s="286"/>
      <c r="AL32" s="9" t="s">
        <v>78</v>
      </c>
      <c r="AM32" s="10"/>
    </row>
    <row r="33" spans="1:39" ht="12.75" customHeight="1">
      <c r="A33" s="290" t="s">
        <v>34</v>
      </c>
      <c r="B33" s="15" t="s">
        <v>18</v>
      </c>
      <c r="C33" s="15"/>
      <c r="D33" s="15"/>
      <c r="E33" s="15"/>
      <c r="F33" s="15"/>
      <c r="G33" s="15"/>
      <c r="H33" s="15"/>
      <c r="I33" s="15"/>
      <c r="J33" s="15"/>
      <c r="K33" s="15"/>
      <c r="L33" s="15"/>
      <c r="M33" s="15"/>
      <c r="N33" s="15"/>
      <c r="O33" s="15"/>
      <c r="P33" s="15"/>
      <c r="Q33" s="15"/>
      <c r="R33" s="15"/>
      <c r="S33" s="15"/>
      <c r="T33" s="326">
        <f ca="1">COUNTIFS('（別表２）申請額一覧 '!$E$6:$E$20,B33,'（別表２）申請額一覧 '!$I$6:$I$20,"&gt;0")</f>
        <v>0</v>
      </c>
      <c r="U33" s="327"/>
      <c r="V33" s="324" t="s">
        <v>16</v>
      </c>
      <c r="W33" s="325"/>
      <c r="X33" s="279">
        <f ca="1">SUMIF('（別表２）申請額一覧 '!$E$6:$E$20,B33,'（別表２）申請額一覧 '!$I$6:$I$20)</f>
        <v>0</v>
      </c>
      <c r="Y33" s="280"/>
      <c r="Z33" s="280"/>
      <c r="AA33" s="280"/>
      <c r="AB33" s="11" t="s">
        <v>78</v>
      </c>
      <c r="AC33" s="12"/>
      <c r="AD33" s="343">
        <f ca="1">COUNTIFS('（別表２）申請額一覧 '!$E$6:$E$20,B33,'（別表２）申請額一覧 '!$L$6:$L$20,"&gt;0")</f>
        <v>0</v>
      </c>
      <c r="AE33" s="344"/>
      <c r="AF33" s="345" t="s">
        <v>16</v>
      </c>
      <c r="AG33" s="346"/>
      <c r="AH33" s="279">
        <f ca="1">SUMIF('（別表２）申請額一覧 '!$E$6:$E$20,B33,'（別表２）申請額一覧 '!$L$6:$L$20)</f>
        <v>0</v>
      </c>
      <c r="AI33" s="280"/>
      <c r="AJ33" s="280"/>
      <c r="AK33" s="280"/>
      <c r="AL33" s="11" t="s">
        <v>78</v>
      </c>
      <c r="AM33" s="12"/>
    </row>
    <row r="34" spans="1:39" ht="12.75" customHeight="1">
      <c r="A34" s="291"/>
      <c r="B34" s="18" t="s">
        <v>19</v>
      </c>
      <c r="C34" s="18"/>
      <c r="D34" s="18"/>
      <c r="E34" s="18"/>
      <c r="F34" s="18"/>
      <c r="G34" s="18"/>
      <c r="H34" s="18"/>
      <c r="I34" s="18"/>
      <c r="J34" s="18"/>
      <c r="K34" s="18"/>
      <c r="L34" s="18"/>
      <c r="M34" s="18"/>
      <c r="N34" s="18"/>
      <c r="O34" s="18"/>
      <c r="P34" s="18"/>
      <c r="Q34" s="18"/>
      <c r="R34" s="18"/>
      <c r="S34" s="18"/>
      <c r="T34" s="322">
        <f ca="1">COUNTIFS('（別表２）申請額一覧 '!$E$6:$E$20,B34,'（別表２）申請額一覧 '!$I$6:$I$20,"&gt;0")</f>
        <v>0</v>
      </c>
      <c r="U34" s="323"/>
      <c r="V34" s="320" t="s">
        <v>16</v>
      </c>
      <c r="W34" s="321"/>
      <c r="X34" s="270">
        <f ca="1">SUMIF('（別表２）申請額一覧 '!$E$6:$E$20,B34,'（別表２）申請額一覧 '!$I$6:$I$20)</f>
        <v>0</v>
      </c>
      <c r="Y34" s="271"/>
      <c r="Z34" s="271"/>
      <c r="AA34" s="271"/>
      <c r="AB34" s="3" t="s">
        <v>78</v>
      </c>
      <c r="AC34" s="4"/>
      <c r="AD34" s="322">
        <f ca="1">COUNTIFS('（別表２）申請額一覧 '!$E$6:$E$20,B34,'（別表２）申請額一覧 '!$L$6:$L$20,"&gt;0")</f>
        <v>0</v>
      </c>
      <c r="AE34" s="323"/>
      <c r="AF34" s="320" t="s">
        <v>16</v>
      </c>
      <c r="AG34" s="321"/>
      <c r="AH34" s="270">
        <f ca="1">SUMIF('（別表２）申請額一覧 '!$E$6:$E$20,B34,'（別表２）申請額一覧 '!$L$6:$L$20)</f>
        <v>0</v>
      </c>
      <c r="AI34" s="271"/>
      <c r="AJ34" s="271"/>
      <c r="AK34" s="271"/>
      <c r="AL34" s="3" t="s">
        <v>78</v>
      </c>
      <c r="AM34" s="4"/>
    </row>
    <row r="35" spans="1:39" ht="12.75" customHeight="1">
      <c r="A35" s="291"/>
      <c r="B35" s="18" t="s">
        <v>20</v>
      </c>
      <c r="C35" s="18"/>
      <c r="D35" s="18"/>
      <c r="E35" s="18"/>
      <c r="F35" s="18"/>
      <c r="G35" s="18"/>
      <c r="H35" s="18"/>
      <c r="I35" s="18"/>
      <c r="J35" s="18"/>
      <c r="K35" s="18"/>
      <c r="L35" s="18"/>
      <c r="M35" s="18"/>
      <c r="N35" s="18"/>
      <c r="O35" s="18"/>
      <c r="P35" s="18"/>
      <c r="Q35" s="18"/>
      <c r="R35" s="18"/>
      <c r="S35" s="18"/>
      <c r="T35" s="322">
        <f ca="1">COUNTIFS('（別表２）申請額一覧 '!$E$6:$E$20,B35,'（別表２）申請額一覧 '!$I$6:$I$20,"&gt;0")</f>
        <v>0</v>
      </c>
      <c r="U35" s="323"/>
      <c r="V35" s="320" t="s">
        <v>16</v>
      </c>
      <c r="W35" s="321"/>
      <c r="X35" s="270">
        <f ca="1">SUMIF('（別表２）申請額一覧 '!$E$6:$E$20,B35,'（別表２）申請額一覧 '!$I$6:$I$20)</f>
        <v>0</v>
      </c>
      <c r="Y35" s="271"/>
      <c r="Z35" s="271"/>
      <c r="AA35" s="271"/>
      <c r="AB35" s="3" t="s">
        <v>78</v>
      </c>
      <c r="AC35" s="4"/>
      <c r="AD35" s="322">
        <f ca="1">COUNTIFS('（別表２）申請額一覧 '!$E$6:$E$20,B35,'（別表２）申請額一覧 '!$L$6:$L$20,"&gt;0")</f>
        <v>0</v>
      </c>
      <c r="AE35" s="323"/>
      <c r="AF35" s="320" t="s">
        <v>16</v>
      </c>
      <c r="AG35" s="321"/>
      <c r="AH35" s="270">
        <f ca="1">SUMIF('（別表２）申請額一覧 '!$E$6:$E$20,B35,'（別表２）申請額一覧 '!$L$6:$L$20)</f>
        <v>0</v>
      </c>
      <c r="AI35" s="271"/>
      <c r="AJ35" s="271"/>
      <c r="AK35" s="271"/>
      <c r="AL35" s="3" t="s">
        <v>78</v>
      </c>
      <c r="AM35" s="4"/>
    </row>
    <row r="36" spans="1:39" ht="12.75" customHeight="1">
      <c r="A36" s="291"/>
      <c r="B36" s="18" t="s">
        <v>21</v>
      </c>
      <c r="C36" s="18"/>
      <c r="D36" s="18"/>
      <c r="E36" s="18"/>
      <c r="F36" s="18"/>
      <c r="G36" s="18"/>
      <c r="H36" s="18"/>
      <c r="I36" s="18"/>
      <c r="J36" s="18"/>
      <c r="K36" s="18"/>
      <c r="L36" s="18"/>
      <c r="M36" s="18"/>
      <c r="N36" s="18"/>
      <c r="O36" s="18"/>
      <c r="P36" s="18"/>
      <c r="Q36" s="18"/>
      <c r="R36" s="18"/>
      <c r="S36" s="18"/>
      <c r="T36" s="322">
        <f ca="1">COUNTIFS('（別表２）申請額一覧 '!$E$6:$E$20,B36,'（別表２）申請額一覧 '!$I$6:$I$20,"&gt;0")</f>
        <v>0</v>
      </c>
      <c r="U36" s="323"/>
      <c r="V36" s="320" t="s">
        <v>16</v>
      </c>
      <c r="W36" s="321"/>
      <c r="X36" s="270">
        <f ca="1">SUMIF('（別表２）申請額一覧 '!$E$6:$E$20,B36,'（別表２）申請額一覧 '!$I$6:$I$20)</f>
        <v>0</v>
      </c>
      <c r="Y36" s="271"/>
      <c r="Z36" s="271"/>
      <c r="AA36" s="271"/>
      <c r="AB36" s="3" t="s">
        <v>78</v>
      </c>
      <c r="AC36" s="4"/>
      <c r="AD36" s="322">
        <f ca="1">COUNTIFS('（別表２）申請額一覧 '!$E$6:$E$20,B36,'（別表２）申請額一覧 '!$L$6:$L$20,"&gt;0")</f>
        <v>0</v>
      </c>
      <c r="AE36" s="323"/>
      <c r="AF36" s="320" t="s">
        <v>16</v>
      </c>
      <c r="AG36" s="321"/>
      <c r="AH36" s="270">
        <f ca="1">SUMIF('（別表２）申請額一覧 '!$E$6:$E$20,B36,'（別表２）申請額一覧 '!$L$6:$L$20)</f>
        <v>0</v>
      </c>
      <c r="AI36" s="271"/>
      <c r="AJ36" s="271"/>
      <c r="AK36" s="271"/>
      <c r="AL36" s="3" t="s">
        <v>78</v>
      </c>
      <c r="AM36" s="4"/>
    </row>
    <row r="37" spans="1:39" ht="12.75" customHeight="1">
      <c r="A37" s="291"/>
      <c r="B37" s="18" t="s">
        <v>22</v>
      </c>
      <c r="C37" s="18"/>
      <c r="D37" s="18"/>
      <c r="E37" s="18"/>
      <c r="F37" s="18"/>
      <c r="G37" s="18"/>
      <c r="H37" s="18"/>
      <c r="I37" s="18"/>
      <c r="J37" s="18"/>
      <c r="K37" s="18"/>
      <c r="L37" s="18"/>
      <c r="M37" s="18"/>
      <c r="N37" s="18"/>
      <c r="O37" s="18"/>
      <c r="P37" s="18"/>
      <c r="Q37" s="18"/>
      <c r="R37" s="18"/>
      <c r="S37" s="18"/>
      <c r="T37" s="322">
        <f ca="1">COUNTIFS('（別表２）申請額一覧 '!$E$6:$E$20,B37,'（別表２）申請額一覧 '!$I$6:$I$20,"&gt;0")</f>
        <v>0</v>
      </c>
      <c r="U37" s="323"/>
      <c r="V37" s="320" t="s">
        <v>16</v>
      </c>
      <c r="W37" s="321"/>
      <c r="X37" s="270">
        <f ca="1">SUMIF('（別表２）申請額一覧 '!$E$6:$E$20,B37,'（別表２）申請額一覧 '!$I$6:$I$20)</f>
        <v>0</v>
      </c>
      <c r="Y37" s="271"/>
      <c r="Z37" s="271"/>
      <c r="AA37" s="271"/>
      <c r="AB37" s="3" t="s">
        <v>78</v>
      </c>
      <c r="AC37" s="4"/>
      <c r="AD37" s="322">
        <f ca="1">COUNTIFS('（別表２）申請額一覧 '!$E$6:$E$20,B37,'（別表２）申請額一覧 '!$L$6:$L$20,"&gt;0")</f>
        <v>0</v>
      </c>
      <c r="AE37" s="323"/>
      <c r="AF37" s="320" t="s">
        <v>16</v>
      </c>
      <c r="AG37" s="321"/>
      <c r="AH37" s="270">
        <f ca="1">SUMIF('（別表２）申請額一覧 '!$E$6:$E$20,B37,'（別表２）申請額一覧 '!$L$6:$L$20)</f>
        <v>0</v>
      </c>
      <c r="AI37" s="271"/>
      <c r="AJ37" s="271"/>
      <c r="AK37" s="271"/>
      <c r="AL37" s="3" t="s">
        <v>78</v>
      </c>
      <c r="AM37" s="4"/>
    </row>
    <row r="38" spans="1:39" ht="12.75" customHeight="1">
      <c r="A38" s="291"/>
      <c r="B38" s="18" t="s">
        <v>23</v>
      </c>
      <c r="C38" s="18"/>
      <c r="D38" s="18"/>
      <c r="E38" s="18"/>
      <c r="F38" s="18"/>
      <c r="G38" s="18"/>
      <c r="H38" s="18"/>
      <c r="I38" s="18"/>
      <c r="J38" s="18"/>
      <c r="K38" s="18"/>
      <c r="L38" s="18"/>
      <c r="M38" s="18"/>
      <c r="N38" s="18"/>
      <c r="O38" s="18"/>
      <c r="P38" s="18"/>
      <c r="Q38" s="18"/>
      <c r="R38" s="18"/>
      <c r="S38" s="18"/>
      <c r="T38" s="322">
        <f ca="1">COUNTIFS('（別表２）申請額一覧 '!$E$6:$E$20,B38,'（別表２）申請額一覧 '!$I$6:$I$20,"&gt;0")</f>
        <v>0</v>
      </c>
      <c r="U38" s="323"/>
      <c r="V38" s="320" t="s">
        <v>16</v>
      </c>
      <c r="W38" s="321"/>
      <c r="X38" s="270">
        <f ca="1">SUMIF('（別表２）申請額一覧 '!$E$6:$E$20,B38,'（別表２）申請額一覧 '!$I$6:$I$20)</f>
        <v>0</v>
      </c>
      <c r="Y38" s="271"/>
      <c r="Z38" s="271"/>
      <c r="AA38" s="271"/>
      <c r="AB38" s="3" t="s">
        <v>78</v>
      </c>
      <c r="AC38" s="4"/>
      <c r="AD38" s="322">
        <f ca="1">COUNTIFS('（別表２）申請額一覧 '!$E$6:$E$20,B38,'（別表２）申請額一覧 '!$L$6:$L$20,"&gt;0")</f>
        <v>0</v>
      </c>
      <c r="AE38" s="323"/>
      <c r="AF38" s="320" t="s">
        <v>16</v>
      </c>
      <c r="AG38" s="321"/>
      <c r="AH38" s="270">
        <f ca="1">SUMIF('（別表２）申請額一覧 '!$E$6:$E$20,B38,'（別表２）申請額一覧 '!$L$6:$L$20)</f>
        <v>0</v>
      </c>
      <c r="AI38" s="271"/>
      <c r="AJ38" s="271"/>
      <c r="AK38" s="271"/>
      <c r="AL38" s="3" t="s">
        <v>78</v>
      </c>
      <c r="AM38" s="4"/>
    </row>
    <row r="39" spans="1:39" ht="12.75" customHeight="1">
      <c r="A39" s="291"/>
      <c r="B39" s="18" t="s">
        <v>24</v>
      </c>
      <c r="C39" s="18"/>
      <c r="D39" s="18"/>
      <c r="E39" s="18"/>
      <c r="F39" s="18"/>
      <c r="G39" s="18"/>
      <c r="H39" s="18"/>
      <c r="I39" s="18"/>
      <c r="J39" s="18"/>
      <c r="K39" s="18"/>
      <c r="L39" s="18"/>
      <c r="M39" s="18"/>
      <c r="N39" s="18"/>
      <c r="O39" s="18"/>
      <c r="P39" s="18"/>
      <c r="Q39" s="18"/>
      <c r="R39" s="18"/>
      <c r="S39" s="18"/>
      <c r="T39" s="322">
        <f ca="1">COUNTIFS('（別表２）申請額一覧 '!$E$6:$E$20,B39,'（別表２）申請額一覧 '!$I$6:$I$20,"&gt;0")</f>
        <v>0</v>
      </c>
      <c r="U39" s="323"/>
      <c r="V39" s="320" t="s">
        <v>16</v>
      </c>
      <c r="W39" s="321"/>
      <c r="X39" s="270">
        <f ca="1">SUMIF('（別表２）申請額一覧 '!$E$6:$E$20,B39,'（別表２）申請額一覧 '!$I$6:$I$20)</f>
        <v>0</v>
      </c>
      <c r="Y39" s="271"/>
      <c r="Z39" s="271"/>
      <c r="AA39" s="271"/>
      <c r="AB39" s="3" t="s">
        <v>78</v>
      </c>
      <c r="AC39" s="4"/>
      <c r="AD39" s="322">
        <f ca="1">COUNTIFS('（別表２）申請額一覧 '!$E$6:$E$20,B39,'（別表２）申請額一覧 '!$L$6:$L$20,"&gt;0")</f>
        <v>0</v>
      </c>
      <c r="AE39" s="323"/>
      <c r="AF39" s="320" t="s">
        <v>16</v>
      </c>
      <c r="AG39" s="321"/>
      <c r="AH39" s="270">
        <f ca="1">SUMIF('（別表２）申請額一覧 '!$E$6:$E$20,B39,'（別表２）申請額一覧 '!$L$6:$L$20)</f>
        <v>0</v>
      </c>
      <c r="AI39" s="271"/>
      <c r="AJ39" s="271"/>
      <c r="AK39" s="271"/>
      <c r="AL39" s="3" t="s">
        <v>78</v>
      </c>
      <c r="AM39" s="4"/>
    </row>
    <row r="40" spans="1:39" ht="12.75" customHeight="1">
      <c r="A40" s="291"/>
      <c r="B40" s="18" t="s">
        <v>25</v>
      </c>
      <c r="C40" s="18"/>
      <c r="D40" s="18"/>
      <c r="E40" s="18"/>
      <c r="F40" s="18"/>
      <c r="G40" s="18"/>
      <c r="H40" s="18"/>
      <c r="I40" s="18"/>
      <c r="J40" s="18"/>
      <c r="K40" s="18"/>
      <c r="L40" s="18"/>
      <c r="M40" s="18"/>
      <c r="N40" s="18"/>
      <c r="O40" s="18"/>
      <c r="P40" s="18"/>
      <c r="Q40" s="18"/>
      <c r="R40" s="18"/>
      <c r="S40" s="18"/>
      <c r="T40" s="351" t="s">
        <v>83</v>
      </c>
      <c r="U40" s="352"/>
      <c r="V40" s="320" t="s">
        <v>84</v>
      </c>
      <c r="W40" s="321"/>
      <c r="X40" s="353" t="s">
        <v>83</v>
      </c>
      <c r="Y40" s="354"/>
      <c r="Z40" s="354"/>
      <c r="AA40" s="354"/>
      <c r="AB40" s="3" t="s">
        <v>78</v>
      </c>
      <c r="AC40" s="4"/>
      <c r="AD40" s="322">
        <f ca="1">COUNTIFS('（別表２）申請額一覧 '!$E$6:$E$20,B40,'（別表２）申請額一覧 '!$L$6:$L$20,"&gt;0")</f>
        <v>0</v>
      </c>
      <c r="AE40" s="323"/>
      <c r="AF40" s="320" t="s">
        <v>16</v>
      </c>
      <c r="AG40" s="321"/>
      <c r="AH40" s="270">
        <f ca="1">SUMIF('（別表２）申請額一覧 '!$E$6:$E$20,B40,'（別表２）申請額一覧 '!$L$6:$L$20)</f>
        <v>0</v>
      </c>
      <c r="AI40" s="271"/>
      <c r="AJ40" s="271"/>
      <c r="AK40" s="271"/>
      <c r="AL40" s="3" t="s">
        <v>78</v>
      </c>
      <c r="AM40" s="4"/>
    </row>
    <row r="41" spans="1:39" ht="12.75" customHeight="1">
      <c r="A41" s="292"/>
      <c r="B41" s="22" t="s">
        <v>66</v>
      </c>
      <c r="C41" s="22"/>
      <c r="D41" s="22"/>
      <c r="E41" s="22"/>
      <c r="F41" s="22"/>
      <c r="G41" s="22"/>
      <c r="H41" s="22"/>
      <c r="I41" s="22"/>
      <c r="J41" s="22"/>
      <c r="K41" s="22"/>
      <c r="L41" s="22"/>
      <c r="M41" s="22"/>
      <c r="N41" s="22"/>
      <c r="O41" s="22"/>
      <c r="P41" s="22"/>
      <c r="Q41" s="22"/>
      <c r="R41" s="22"/>
      <c r="S41" s="22"/>
      <c r="T41" s="328">
        <f ca="1">COUNTIFS('（別表２）申請額一覧 '!$E$6:$E$20,B41,'（別表２）申請額一覧 '!$I$6:$I$20,"&gt;0")</f>
        <v>0</v>
      </c>
      <c r="U41" s="329"/>
      <c r="V41" s="337" t="s">
        <v>16</v>
      </c>
      <c r="W41" s="338"/>
      <c r="X41" s="281">
        <f ca="1">SUMIF('（別表２）申請額一覧 '!$E$6:$E$20,B41,'（別表２）申請額一覧 '!$I$6:$I$20)</f>
        <v>0</v>
      </c>
      <c r="Y41" s="282"/>
      <c r="Z41" s="282"/>
      <c r="AA41" s="282"/>
      <c r="AB41" s="6" t="s">
        <v>78</v>
      </c>
      <c r="AC41" s="7"/>
      <c r="AD41" s="339">
        <f ca="1">COUNTIFS('（別表２）申請額一覧 '!$E$6:$E$20,B41,'（別表２）申請額一覧 '!$L$6:$L$20,"&gt;0")</f>
        <v>0</v>
      </c>
      <c r="AE41" s="340"/>
      <c r="AF41" s="341" t="s">
        <v>16</v>
      </c>
      <c r="AG41" s="342"/>
      <c r="AH41" s="281">
        <f ca="1">SUMIF('（別表２）申請額一覧 '!$E$6:$E$20,B41,'（別表２）申請額一覧 '!$L$6:$L$20)</f>
        <v>0</v>
      </c>
      <c r="AI41" s="282"/>
      <c r="AJ41" s="282"/>
      <c r="AK41" s="282"/>
      <c r="AL41" s="6" t="s">
        <v>78</v>
      </c>
      <c r="AM41" s="7"/>
    </row>
    <row r="42" spans="1:39" ht="12.75" customHeight="1">
      <c r="A42" s="368" t="s">
        <v>65</v>
      </c>
      <c r="B42" s="15" t="s">
        <v>26</v>
      </c>
      <c r="C42" s="15"/>
      <c r="D42" s="15"/>
      <c r="E42" s="15"/>
      <c r="F42" s="15"/>
      <c r="G42" s="15"/>
      <c r="H42" s="15"/>
      <c r="I42" s="15"/>
      <c r="J42" s="15"/>
      <c r="K42" s="15"/>
      <c r="L42" s="15"/>
      <c r="M42" s="15"/>
      <c r="N42" s="15"/>
      <c r="O42" s="15"/>
      <c r="P42" s="15"/>
      <c r="Q42" s="15"/>
      <c r="R42" s="15"/>
      <c r="S42" s="15"/>
      <c r="T42" s="326">
        <f ca="1">COUNTIFS('（別表２）申請額一覧 '!$E$6:$E$20,B42,'（別表２）申請額一覧 '!$I$6:$I$20,"&gt;0")</f>
        <v>0</v>
      </c>
      <c r="U42" s="327"/>
      <c r="V42" s="324" t="s">
        <v>16</v>
      </c>
      <c r="W42" s="325"/>
      <c r="X42" s="283">
        <f ca="1">SUMIF('（別表２）申請額一覧 '!$E$6:$E$20,B42,'（別表２）申請額一覧 '!$I$6:$I$20)</f>
        <v>0</v>
      </c>
      <c r="Y42" s="284"/>
      <c r="Z42" s="284"/>
      <c r="AA42" s="284"/>
      <c r="AB42" s="8" t="s">
        <v>78</v>
      </c>
      <c r="AC42" s="2"/>
      <c r="AD42" s="326">
        <f ca="1">COUNTIFS('（別表２）申請額一覧 '!$E$6:$E$20,B42,'（別表２）申請額一覧 '!$L$6:$L$20,"&gt;0")</f>
        <v>0</v>
      </c>
      <c r="AE42" s="327"/>
      <c r="AF42" s="324" t="s">
        <v>16</v>
      </c>
      <c r="AG42" s="325"/>
      <c r="AH42" s="283">
        <f ca="1">SUMIF('（別表２）申請額一覧 '!$E$6:$E$20,B42,'（別表２）申請額一覧 '!$L$6:$L$20)</f>
        <v>0</v>
      </c>
      <c r="AI42" s="284"/>
      <c r="AJ42" s="284"/>
      <c r="AK42" s="284"/>
      <c r="AL42" s="8" t="s">
        <v>78</v>
      </c>
      <c r="AM42" s="2"/>
    </row>
    <row r="43" spans="1:39" ht="12.75" customHeight="1">
      <c r="A43" s="369"/>
      <c r="B43" s="23" t="s">
        <v>27</v>
      </c>
      <c r="C43" s="23"/>
      <c r="D43" s="23"/>
      <c r="E43" s="23"/>
      <c r="F43" s="23"/>
      <c r="G43" s="23"/>
      <c r="H43" s="23"/>
      <c r="I43" s="23"/>
      <c r="J43" s="23"/>
      <c r="K43" s="23"/>
      <c r="L43" s="23"/>
      <c r="M43" s="23"/>
      <c r="N43" s="23"/>
      <c r="O43" s="23"/>
      <c r="P43" s="23"/>
      <c r="Q43" s="23"/>
      <c r="R43" s="23"/>
      <c r="S43" s="23"/>
      <c r="T43" s="313">
        <f ca="1">COUNTIFS('（別表２）申請額一覧 '!$E$6:$E$20,B43,'（別表２）申請額一覧 '!$I$6:$I$20,"&gt;0")</f>
        <v>0</v>
      </c>
      <c r="U43" s="314"/>
      <c r="V43" s="349" t="s">
        <v>16</v>
      </c>
      <c r="W43" s="350"/>
      <c r="X43" s="285">
        <f ca="1">SUMIF('（別表２）申請額一覧 '!$E$6:$E$20,B43,'（別表２）申請額一覧 '!$I$6:$I$20)</f>
        <v>0</v>
      </c>
      <c r="Y43" s="286"/>
      <c r="Z43" s="286"/>
      <c r="AA43" s="286"/>
      <c r="AB43" s="9" t="s">
        <v>78</v>
      </c>
      <c r="AC43" s="10"/>
      <c r="AD43" s="313">
        <f ca="1">COUNTIFS('（別表２）申請額一覧 '!$E$6:$E$20,B43,'（別表２）申請額一覧 '!$L$6:$L$20,"&gt;0")</f>
        <v>0</v>
      </c>
      <c r="AE43" s="314"/>
      <c r="AF43" s="349" t="s">
        <v>16</v>
      </c>
      <c r="AG43" s="350"/>
      <c r="AH43" s="285">
        <f ca="1">SUMIF('（別表２）申請額一覧 '!$E$6:$E$20,B43,'（別表２）申請額一覧 '!$L$6:$L$20)</f>
        <v>0</v>
      </c>
      <c r="AI43" s="286"/>
      <c r="AJ43" s="286"/>
      <c r="AK43" s="286"/>
      <c r="AL43" s="9" t="s">
        <v>78</v>
      </c>
      <c r="AM43" s="10"/>
    </row>
    <row r="44" spans="1:39" ht="12.75" customHeight="1">
      <c r="A44" s="290" t="s">
        <v>35</v>
      </c>
      <c r="B44" s="14" t="s">
        <v>28</v>
      </c>
      <c r="C44" s="15"/>
      <c r="D44" s="15"/>
      <c r="E44" s="15"/>
      <c r="F44" s="15"/>
      <c r="G44" s="15"/>
      <c r="H44" s="15"/>
      <c r="I44" s="15"/>
      <c r="J44" s="15"/>
      <c r="K44" s="15"/>
      <c r="L44" s="15"/>
      <c r="M44" s="15"/>
      <c r="N44" s="15"/>
      <c r="O44" s="15"/>
      <c r="P44" s="15"/>
      <c r="Q44" s="15"/>
      <c r="R44" s="15"/>
      <c r="S44" s="15"/>
      <c r="T44" s="343">
        <f ca="1">COUNTIFS('（別表２）申請額一覧 '!$E$6:$E$20,B44,'（別表２）申請額一覧 '!$I$6:$I$20,"&gt;0")</f>
        <v>0</v>
      </c>
      <c r="U44" s="344"/>
      <c r="V44" s="345" t="s">
        <v>16</v>
      </c>
      <c r="W44" s="346"/>
      <c r="X44" s="279">
        <f ca="1">SUMIF('（別表２）申請額一覧 '!$E$6:$E$20,B44,'（別表２）申請額一覧 '!$I$6:$I$20)</f>
        <v>0</v>
      </c>
      <c r="Y44" s="280"/>
      <c r="Z44" s="280"/>
      <c r="AA44" s="280"/>
      <c r="AB44" s="11" t="s">
        <v>78</v>
      </c>
      <c r="AC44" s="12"/>
      <c r="AD44" s="343">
        <f ca="1">COUNTIFS('（別表２）申請額一覧 '!$E$6:$E$20,B44,'（別表２）申請額一覧 '!$L$6:$L$20,"&gt;0")</f>
        <v>0</v>
      </c>
      <c r="AE44" s="344"/>
      <c r="AF44" s="345" t="s">
        <v>16</v>
      </c>
      <c r="AG44" s="346"/>
      <c r="AH44" s="279">
        <f ca="1">SUMIF('（別表２）申請額一覧 '!$E$6:$E$20,B44,'（別表２）申請額一覧 '!$L$6:$L$20)</f>
        <v>0</v>
      </c>
      <c r="AI44" s="280"/>
      <c r="AJ44" s="280"/>
      <c r="AK44" s="280"/>
      <c r="AL44" s="11" t="s">
        <v>78</v>
      </c>
      <c r="AM44" s="12"/>
    </row>
    <row r="45" spans="1:39" ht="12.75" customHeight="1">
      <c r="A45" s="291"/>
      <c r="B45" s="17" t="s">
        <v>29</v>
      </c>
      <c r="C45" s="18"/>
      <c r="D45" s="18"/>
      <c r="E45" s="18"/>
      <c r="F45" s="18"/>
      <c r="G45" s="18"/>
      <c r="H45" s="18"/>
      <c r="I45" s="18"/>
      <c r="J45" s="18"/>
      <c r="K45" s="18"/>
      <c r="L45" s="18"/>
      <c r="M45" s="18"/>
      <c r="N45" s="18"/>
      <c r="O45" s="18"/>
      <c r="P45" s="18"/>
      <c r="Q45" s="18"/>
      <c r="R45" s="18"/>
      <c r="S45" s="18"/>
      <c r="T45" s="322">
        <f ca="1">COUNTIFS('（別表２）申請額一覧 '!$E$6:$E$20,B45,'（別表２）申請額一覧 '!$I$6:$I$20,"&gt;0")</f>
        <v>0</v>
      </c>
      <c r="U45" s="323"/>
      <c r="V45" s="320" t="s">
        <v>16</v>
      </c>
      <c r="W45" s="321"/>
      <c r="X45" s="270">
        <f ca="1">SUMIF('（別表２）申請額一覧 '!$E$6:$E$20,B45,'（別表２）申請額一覧 '!$I$6:$I$20)</f>
        <v>0</v>
      </c>
      <c r="Y45" s="271"/>
      <c r="Z45" s="271"/>
      <c r="AA45" s="271"/>
      <c r="AB45" s="3" t="s">
        <v>78</v>
      </c>
      <c r="AC45" s="4"/>
      <c r="AD45" s="322">
        <f ca="1">COUNTIFS('（別表２）申請額一覧 '!$E$6:$E$20,B45,'（別表２）申請額一覧 '!$L$6:$L$20,"&gt;0")</f>
        <v>0</v>
      </c>
      <c r="AE45" s="323"/>
      <c r="AF45" s="320" t="s">
        <v>16</v>
      </c>
      <c r="AG45" s="321"/>
      <c r="AH45" s="270">
        <f ca="1">SUMIF('（別表２）申請額一覧 '!$E$6:$E$20,B45,'（別表２）申請額一覧 '!$L$6:$L$20)</f>
        <v>0</v>
      </c>
      <c r="AI45" s="271"/>
      <c r="AJ45" s="271"/>
      <c r="AK45" s="271"/>
      <c r="AL45" s="3" t="s">
        <v>78</v>
      </c>
      <c r="AM45" s="4"/>
    </row>
    <row r="46" spans="1:39" ht="12.75" customHeight="1">
      <c r="A46" s="291"/>
      <c r="B46" s="17" t="s">
        <v>30</v>
      </c>
      <c r="C46" s="18"/>
      <c r="D46" s="18"/>
      <c r="E46" s="18"/>
      <c r="F46" s="18"/>
      <c r="G46" s="18"/>
      <c r="H46" s="18"/>
      <c r="I46" s="18"/>
      <c r="J46" s="18"/>
      <c r="K46" s="18"/>
      <c r="L46" s="18"/>
      <c r="M46" s="18"/>
      <c r="N46" s="18"/>
      <c r="O46" s="18"/>
      <c r="P46" s="18"/>
      <c r="Q46" s="18"/>
      <c r="R46" s="18"/>
      <c r="S46" s="18"/>
      <c r="T46" s="322">
        <f ca="1">COUNTIFS('（別表２）申請額一覧 '!$E$6:$E$20,B46,'（別表２）申請額一覧 '!$I$6:$I$20,"&gt;0")</f>
        <v>0</v>
      </c>
      <c r="U46" s="323"/>
      <c r="V46" s="320" t="s">
        <v>16</v>
      </c>
      <c r="W46" s="321"/>
      <c r="X46" s="270">
        <f ca="1">SUMIF('（別表２）申請額一覧 '!$E$6:$E$20,B46,'（別表２）申請額一覧 '!$I$6:$I$20)</f>
        <v>0</v>
      </c>
      <c r="Y46" s="271"/>
      <c r="Z46" s="271"/>
      <c r="AA46" s="271"/>
      <c r="AB46" s="3" t="s">
        <v>78</v>
      </c>
      <c r="AC46" s="4"/>
      <c r="AD46" s="322">
        <f ca="1">COUNTIFS('（別表２）申請額一覧 '!$E$6:$E$20,B46,'（別表２）申請額一覧 '!$L$6:$L$20,"&gt;0")</f>
        <v>0</v>
      </c>
      <c r="AE46" s="323"/>
      <c r="AF46" s="320" t="s">
        <v>16</v>
      </c>
      <c r="AG46" s="321"/>
      <c r="AH46" s="270">
        <f ca="1">SUMIF('（別表２）申請額一覧 '!$E$6:$E$20,B46,'（別表２）申請額一覧 '!$L$6:$L$20)</f>
        <v>0</v>
      </c>
      <c r="AI46" s="271"/>
      <c r="AJ46" s="271"/>
      <c r="AK46" s="271"/>
      <c r="AL46" s="3" t="s">
        <v>78</v>
      </c>
      <c r="AM46" s="4"/>
    </row>
    <row r="47" spans="1:39" ht="12.75" customHeight="1">
      <c r="A47" s="291"/>
      <c r="B47" s="17" t="s">
        <v>31</v>
      </c>
      <c r="C47" s="18"/>
      <c r="D47" s="18"/>
      <c r="E47" s="18"/>
      <c r="F47" s="18"/>
      <c r="G47" s="18"/>
      <c r="H47" s="18"/>
      <c r="I47" s="18"/>
      <c r="J47" s="18"/>
      <c r="K47" s="18"/>
      <c r="L47" s="18"/>
      <c r="M47" s="18"/>
      <c r="N47" s="18"/>
      <c r="O47" s="18"/>
      <c r="P47" s="18"/>
      <c r="Q47" s="18"/>
      <c r="R47" s="18"/>
      <c r="S47" s="18"/>
      <c r="T47" s="322">
        <f ca="1">COUNTIFS('（別表２）申請額一覧 '!$E$6:$E$20,B47,'（別表２）申請額一覧 '!$I$6:$I$20,"&gt;0")</f>
        <v>0</v>
      </c>
      <c r="U47" s="323"/>
      <c r="V47" s="320" t="s">
        <v>16</v>
      </c>
      <c r="W47" s="321"/>
      <c r="X47" s="270">
        <f ca="1">SUMIF('（別表２）申請額一覧 '!$E$6:$E$20,B47,'（別表２）申請額一覧 '!$I$6:$I$20)</f>
        <v>0</v>
      </c>
      <c r="Y47" s="271"/>
      <c r="Z47" s="271"/>
      <c r="AA47" s="271"/>
      <c r="AB47" s="3" t="s">
        <v>78</v>
      </c>
      <c r="AC47" s="4"/>
      <c r="AD47" s="322">
        <f ca="1">COUNTIFS('（別表２）申請額一覧 '!$E$6:$E$20,B47,'（別表２）申請額一覧 '!$L$6:$L$20,"&gt;0")</f>
        <v>0</v>
      </c>
      <c r="AE47" s="323"/>
      <c r="AF47" s="320" t="s">
        <v>16</v>
      </c>
      <c r="AG47" s="321"/>
      <c r="AH47" s="270">
        <f ca="1">SUMIF('（別表２）申請額一覧 '!$E$6:$E$20,B47,'（別表２）申請額一覧 '!$L$6:$L$20)</f>
        <v>0</v>
      </c>
      <c r="AI47" s="271"/>
      <c r="AJ47" s="271"/>
      <c r="AK47" s="271"/>
      <c r="AL47" s="3" t="s">
        <v>78</v>
      </c>
      <c r="AM47" s="4"/>
    </row>
    <row r="48" spans="1:39" ht="12.75" customHeight="1">
      <c r="A48" s="291"/>
      <c r="B48" s="17" t="s">
        <v>32</v>
      </c>
      <c r="C48" s="18"/>
      <c r="D48" s="18"/>
      <c r="E48" s="18"/>
      <c r="F48" s="18"/>
      <c r="G48" s="18"/>
      <c r="H48" s="18"/>
      <c r="I48" s="18"/>
      <c r="J48" s="18"/>
      <c r="K48" s="18"/>
      <c r="L48" s="18"/>
      <c r="M48" s="18"/>
      <c r="N48" s="18"/>
      <c r="O48" s="18"/>
      <c r="P48" s="18"/>
      <c r="Q48" s="18"/>
      <c r="R48" s="18"/>
      <c r="S48" s="18"/>
      <c r="T48" s="322">
        <f ca="1">COUNTIFS('（別表２）申請額一覧 '!$E$6:$E$20,B48,'（別表２）申請額一覧 '!$I$6:$I$20,"&gt;0")</f>
        <v>0</v>
      </c>
      <c r="U48" s="323"/>
      <c r="V48" s="320" t="s">
        <v>16</v>
      </c>
      <c r="W48" s="321"/>
      <c r="X48" s="270">
        <f ca="1">SUMIF('（別表２）申請額一覧 '!$E$6:$E$20,B48,'（別表２）申請額一覧 '!$I$6:$I$20)</f>
        <v>0</v>
      </c>
      <c r="Y48" s="271"/>
      <c r="Z48" s="271"/>
      <c r="AA48" s="271"/>
      <c r="AB48" s="3" t="s">
        <v>78</v>
      </c>
      <c r="AC48" s="4"/>
      <c r="AD48" s="322">
        <f ca="1">COUNTIFS('（別表２）申請額一覧 '!$E$6:$E$20,B48,'（別表２）申請額一覧 '!$L$6:$L$20,"&gt;0")</f>
        <v>0</v>
      </c>
      <c r="AE48" s="323"/>
      <c r="AF48" s="320" t="s">
        <v>16</v>
      </c>
      <c r="AG48" s="321"/>
      <c r="AH48" s="270">
        <f ca="1">SUMIF('（別表２）申請額一覧 '!$E$6:$E$20,B48,'（別表２）申請額一覧 '!$L$6:$L$20)</f>
        <v>0</v>
      </c>
      <c r="AI48" s="271"/>
      <c r="AJ48" s="271"/>
      <c r="AK48" s="271"/>
      <c r="AL48" s="3" t="s">
        <v>78</v>
      </c>
      <c r="AM48" s="4"/>
    </row>
    <row r="49" spans="1:39" ht="12.75" customHeight="1">
      <c r="A49" s="291"/>
      <c r="B49" s="17" t="s">
        <v>33</v>
      </c>
      <c r="C49" s="18"/>
      <c r="D49" s="18"/>
      <c r="E49" s="18"/>
      <c r="F49" s="18"/>
      <c r="G49" s="18"/>
      <c r="H49" s="18"/>
      <c r="I49" s="18"/>
      <c r="J49" s="18"/>
      <c r="K49" s="18"/>
      <c r="L49" s="18"/>
      <c r="M49" s="18"/>
      <c r="N49" s="18"/>
      <c r="O49" s="18"/>
      <c r="P49" s="18"/>
      <c r="Q49" s="18"/>
      <c r="R49" s="18"/>
      <c r="S49" s="18"/>
      <c r="T49" s="322">
        <f ca="1">COUNTIFS('（別表２）申請額一覧 '!$E$6:$E$20,B49,'（別表２）申請額一覧 '!$I$6:$I$20,"&gt;0")</f>
        <v>0</v>
      </c>
      <c r="U49" s="323"/>
      <c r="V49" s="320" t="s">
        <v>16</v>
      </c>
      <c r="W49" s="321"/>
      <c r="X49" s="270">
        <f ca="1">SUMIF('（別表２）申請額一覧 '!$E$6:$E$20,B49,'（別表２）申請額一覧 '!$I$6:$I$20)</f>
        <v>0</v>
      </c>
      <c r="Y49" s="271"/>
      <c r="Z49" s="271"/>
      <c r="AA49" s="271"/>
      <c r="AB49" s="3" t="s">
        <v>78</v>
      </c>
      <c r="AC49" s="4"/>
      <c r="AD49" s="322">
        <f ca="1">COUNTIFS('（別表２）申請額一覧 '!$E$6:$E$20,B49,'（別表２）申請額一覧 '!$L$6:$L$20,"&gt;0")</f>
        <v>0</v>
      </c>
      <c r="AE49" s="323"/>
      <c r="AF49" s="320" t="s">
        <v>16</v>
      </c>
      <c r="AG49" s="321"/>
      <c r="AH49" s="270">
        <f ca="1">SUMIF('（別表２）申請額一覧 '!$E$6:$E$20,B49,'（別表２）申請額一覧 '!$L$6:$L$20)</f>
        <v>0</v>
      </c>
      <c r="AI49" s="271"/>
      <c r="AJ49" s="271"/>
      <c r="AK49" s="271"/>
      <c r="AL49" s="3" t="s">
        <v>78</v>
      </c>
      <c r="AM49" s="4"/>
    </row>
    <row r="50" spans="1:39" ht="12.75" customHeight="1">
      <c r="A50" s="291"/>
      <c r="B50" s="17" t="s">
        <v>53</v>
      </c>
      <c r="C50" s="18"/>
      <c r="D50" s="18"/>
      <c r="E50" s="18"/>
      <c r="F50" s="18"/>
      <c r="G50" s="18"/>
      <c r="H50" s="18"/>
      <c r="I50" s="18"/>
      <c r="J50" s="18"/>
      <c r="K50" s="18"/>
      <c r="L50" s="18"/>
      <c r="M50" s="18"/>
      <c r="N50" s="18"/>
      <c r="O50" s="18"/>
      <c r="P50" s="18"/>
      <c r="Q50" s="18"/>
      <c r="R50" s="18"/>
      <c r="S50" s="18"/>
      <c r="T50" s="322">
        <f ca="1">COUNTIFS('（別表２）申請額一覧 '!$E$6:$E$20,B50,'（別表２）申請額一覧 '!$I$6:$I$20,"&gt;0")</f>
        <v>0</v>
      </c>
      <c r="U50" s="323"/>
      <c r="V50" s="320" t="s">
        <v>16</v>
      </c>
      <c r="W50" s="321"/>
      <c r="X50" s="270">
        <f ca="1">SUMIF('（別表２）申請額一覧 '!$E$6:$E$20,B50,'（別表２）申請額一覧 '!$I$6:$I$20)</f>
        <v>0</v>
      </c>
      <c r="Y50" s="271"/>
      <c r="Z50" s="271"/>
      <c r="AA50" s="271"/>
      <c r="AB50" s="3" t="s">
        <v>78</v>
      </c>
      <c r="AC50" s="4"/>
      <c r="AD50" s="322">
        <f ca="1">COUNTIFS('（別表２）申請額一覧 '!$E$6:$E$20,B50,'（別表２）申請額一覧 '!$L$6:$L$20,"&gt;0")</f>
        <v>0</v>
      </c>
      <c r="AE50" s="323"/>
      <c r="AF50" s="320" t="s">
        <v>16</v>
      </c>
      <c r="AG50" s="321"/>
      <c r="AH50" s="270">
        <f ca="1">SUMIF('（別表２）申請額一覧 '!$E$6:$E$20,B50,'（別表２）申請額一覧 '!$L$6:$L$20)</f>
        <v>0</v>
      </c>
      <c r="AI50" s="271"/>
      <c r="AJ50" s="271"/>
      <c r="AK50" s="271"/>
      <c r="AL50" s="3" t="s">
        <v>78</v>
      </c>
      <c r="AM50" s="4"/>
    </row>
    <row r="51" spans="1:39" ht="12.75" customHeight="1">
      <c r="A51" s="291"/>
      <c r="B51" s="17" t="s">
        <v>54</v>
      </c>
      <c r="C51" s="18"/>
      <c r="D51" s="18"/>
      <c r="E51" s="18"/>
      <c r="F51" s="18"/>
      <c r="G51" s="18"/>
      <c r="H51" s="18"/>
      <c r="I51" s="18"/>
      <c r="J51" s="18"/>
      <c r="K51" s="18"/>
      <c r="L51" s="18"/>
      <c r="M51" s="18"/>
      <c r="N51" s="18"/>
      <c r="O51" s="18"/>
      <c r="P51" s="18"/>
      <c r="Q51" s="18"/>
      <c r="R51" s="18"/>
      <c r="S51" s="18"/>
      <c r="T51" s="322">
        <f ca="1">COUNTIFS('（別表２）申請額一覧 '!$E$6:$E$20,B51,'（別表２）申請額一覧 '!$I$6:$I$20,"&gt;0")</f>
        <v>0</v>
      </c>
      <c r="U51" s="323"/>
      <c r="V51" s="320" t="s">
        <v>16</v>
      </c>
      <c r="W51" s="321"/>
      <c r="X51" s="270">
        <f ca="1">SUMIF('（別表２）申請額一覧 '!$E$6:$E$20,B51,'（別表２）申請額一覧 '!$I$6:$I$20)</f>
        <v>0</v>
      </c>
      <c r="Y51" s="271"/>
      <c r="Z51" s="271"/>
      <c r="AA51" s="271"/>
      <c r="AB51" s="3" t="s">
        <v>78</v>
      </c>
      <c r="AC51" s="4"/>
      <c r="AD51" s="322">
        <f ca="1">COUNTIFS('（別表２）申請額一覧 '!$E$6:$E$20,B51,'（別表２）申請額一覧 '!$L$6:$L$20,"&gt;0")</f>
        <v>0</v>
      </c>
      <c r="AE51" s="323"/>
      <c r="AF51" s="320" t="s">
        <v>16</v>
      </c>
      <c r="AG51" s="321"/>
      <c r="AH51" s="270">
        <f ca="1">SUMIF('（別表２）申請額一覧 '!$E$6:$E$20,B51,'（別表２）申請額一覧 '!$L$6:$L$20)</f>
        <v>0</v>
      </c>
      <c r="AI51" s="271"/>
      <c r="AJ51" s="271"/>
      <c r="AK51" s="271"/>
      <c r="AL51" s="3" t="s">
        <v>78</v>
      </c>
      <c r="AM51" s="4"/>
    </row>
    <row r="52" spans="1:39" ht="12.75" customHeight="1">
      <c r="A52" s="291"/>
      <c r="B52" s="17" t="s">
        <v>55</v>
      </c>
      <c r="C52" s="18"/>
      <c r="D52" s="18"/>
      <c r="E52" s="18"/>
      <c r="F52" s="18"/>
      <c r="G52" s="18"/>
      <c r="H52" s="18"/>
      <c r="I52" s="18"/>
      <c r="J52" s="18"/>
      <c r="K52" s="18"/>
      <c r="L52" s="18"/>
      <c r="M52" s="18"/>
      <c r="N52" s="18"/>
      <c r="O52" s="18"/>
      <c r="P52" s="18"/>
      <c r="Q52" s="18"/>
      <c r="R52" s="18"/>
      <c r="S52" s="18"/>
      <c r="T52" s="322">
        <f ca="1">COUNTIFS('（別表２）申請額一覧 '!$E$6:$E$20,B52,'（別表２）申請額一覧 '!$I$6:$I$20,"&gt;0")</f>
        <v>0</v>
      </c>
      <c r="U52" s="323"/>
      <c r="V52" s="320" t="s">
        <v>16</v>
      </c>
      <c r="W52" s="321"/>
      <c r="X52" s="270">
        <f ca="1">SUMIF('（別表２）申請額一覧 '!$E$6:$E$20,B52,'（別表２）申請額一覧 '!$I$6:$I$20)</f>
        <v>0</v>
      </c>
      <c r="Y52" s="271"/>
      <c r="Z52" s="271"/>
      <c r="AA52" s="271"/>
      <c r="AB52" s="3" t="s">
        <v>78</v>
      </c>
      <c r="AC52" s="4"/>
      <c r="AD52" s="322">
        <f ca="1">COUNTIFS('（別表２）申請額一覧 '!$E$6:$E$20,B52,'（別表２）申請額一覧 '!$L$6:$L$20,"&gt;0")</f>
        <v>0</v>
      </c>
      <c r="AE52" s="323"/>
      <c r="AF52" s="320" t="s">
        <v>16</v>
      </c>
      <c r="AG52" s="321"/>
      <c r="AH52" s="270">
        <f ca="1">SUMIF('（別表２）申請額一覧 '!$E$6:$E$20,B52,'（別表２）申請額一覧 '!$L$6:$L$20)</f>
        <v>0</v>
      </c>
      <c r="AI52" s="271"/>
      <c r="AJ52" s="271"/>
      <c r="AK52" s="271"/>
      <c r="AL52" s="3" t="s">
        <v>78</v>
      </c>
      <c r="AM52" s="4"/>
    </row>
    <row r="53" spans="1:39" ht="12.75" customHeight="1">
      <c r="A53" s="291"/>
      <c r="B53" s="17" t="s">
        <v>56</v>
      </c>
      <c r="C53" s="18"/>
      <c r="D53" s="18"/>
      <c r="E53" s="18"/>
      <c r="F53" s="18"/>
      <c r="G53" s="18"/>
      <c r="H53" s="18"/>
      <c r="I53" s="18"/>
      <c r="J53" s="18"/>
      <c r="K53" s="18"/>
      <c r="L53" s="18"/>
      <c r="M53" s="18"/>
      <c r="N53" s="18"/>
      <c r="O53" s="18"/>
      <c r="P53" s="18"/>
      <c r="Q53" s="18"/>
      <c r="R53" s="18"/>
      <c r="S53" s="18"/>
      <c r="T53" s="322">
        <f ca="1">COUNTIFS('（別表２）申請額一覧 '!$E$6:$E$20,B53,'（別表２）申請額一覧 '!$I$6:$I$20,"&gt;0")</f>
        <v>0</v>
      </c>
      <c r="U53" s="323"/>
      <c r="V53" s="320" t="s">
        <v>16</v>
      </c>
      <c r="W53" s="321"/>
      <c r="X53" s="270">
        <f ca="1">SUMIF('（別表２）申請額一覧 '!$E$6:$E$20,B53,'（別表２）申請額一覧 '!$I$6:$I$20)</f>
        <v>0</v>
      </c>
      <c r="Y53" s="271"/>
      <c r="Z53" s="271"/>
      <c r="AA53" s="271"/>
      <c r="AB53" s="3" t="s">
        <v>78</v>
      </c>
      <c r="AC53" s="4"/>
      <c r="AD53" s="322">
        <f ca="1">COUNTIFS('（別表２）申請額一覧 '!$E$6:$E$20,B53,'（別表２）申請額一覧 '!$L$6:$L$20,"&gt;0")</f>
        <v>0</v>
      </c>
      <c r="AE53" s="323"/>
      <c r="AF53" s="320" t="s">
        <v>16</v>
      </c>
      <c r="AG53" s="321"/>
      <c r="AH53" s="270">
        <f ca="1">SUMIF('（別表２）申請額一覧 '!$E$6:$E$20,B53,'（別表２）申請額一覧 '!$L$6:$L$20)</f>
        <v>0</v>
      </c>
      <c r="AI53" s="271"/>
      <c r="AJ53" s="271"/>
      <c r="AK53" s="271"/>
      <c r="AL53" s="3" t="s">
        <v>78</v>
      </c>
      <c r="AM53" s="4"/>
    </row>
    <row r="54" spans="1:39" ht="12.75" customHeight="1">
      <c r="A54" s="291"/>
      <c r="B54" s="17" t="s">
        <v>57</v>
      </c>
      <c r="C54" s="18"/>
      <c r="D54" s="18"/>
      <c r="E54" s="18"/>
      <c r="F54" s="18"/>
      <c r="G54" s="18"/>
      <c r="H54" s="18"/>
      <c r="I54" s="18"/>
      <c r="J54" s="18"/>
      <c r="K54" s="18"/>
      <c r="L54" s="18"/>
      <c r="M54" s="18"/>
      <c r="N54" s="18"/>
      <c r="O54" s="18"/>
      <c r="P54" s="18"/>
      <c r="Q54" s="18"/>
      <c r="R54" s="18"/>
      <c r="S54" s="18"/>
      <c r="T54" s="322">
        <f ca="1">COUNTIFS('（別表２）申請額一覧 '!$E$6:$E$20,B54,'（別表２）申請額一覧 '!$I$6:$I$20,"&gt;0")</f>
        <v>0</v>
      </c>
      <c r="U54" s="323"/>
      <c r="V54" s="320" t="s">
        <v>16</v>
      </c>
      <c r="W54" s="321"/>
      <c r="X54" s="270">
        <f ca="1">SUMIF('（別表２）申請額一覧 '!$E$6:$E$20,B54,'（別表２）申請額一覧 '!$I$6:$I$20)</f>
        <v>0</v>
      </c>
      <c r="Y54" s="271"/>
      <c r="Z54" s="271"/>
      <c r="AA54" s="271"/>
      <c r="AB54" s="3" t="s">
        <v>78</v>
      </c>
      <c r="AC54" s="4"/>
      <c r="AD54" s="322">
        <f ca="1">COUNTIFS('（別表２）申請額一覧 '!$E$6:$E$20,B54,'（別表２）申請額一覧 '!$L$6:$L$20,"&gt;0")</f>
        <v>0</v>
      </c>
      <c r="AE54" s="323"/>
      <c r="AF54" s="320" t="s">
        <v>16</v>
      </c>
      <c r="AG54" s="321"/>
      <c r="AH54" s="270">
        <f ca="1">SUMIF('（別表２）申請額一覧 '!$E$6:$E$20,B54,'（別表２）申請額一覧 '!$L$6:$L$20)</f>
        <v>0</v>
      </c>
      <c r="AI54" s="271"/>
      <c r="AJ54" s="271"/>
      <c r="AK54" s="271"/>
      <c r="AL54" s="3" t="s">
        <v>78</v>
      </c>
      <c r="AM54" s="4"/>
    </row>
    <row r="55" spans="1:39" ht="12.75" customHeight="1">
      <c r="A55" s="291"/>
      <c r="B55" s="17" t="s">
        <v>58</v>
      </c>
      <c r="C55" s="24"/>
      <c r="D55" s="24"/>
      <c r="E55" s="24"/>
      <c r="F55" s="24"/>
      <c r="G55" s="24"/>
      <c r="H55" s="24"/>
      <c r="I55" s="24"/>
      <c r="J55" s="24"/>
      <c r="K55" s="24"/>
      <c r="L55" s="24"/>
      <c r="M55" s="24"/>
      <c r="N55" s="24"/>
      <c r="O55" s="24"/>
      <c r="P55" s="24"/>
      <c r="Q55" s="24"/>
      <c r="R55" s="24"/>
      <c r="S55" s="24"/>
      <c r="T55" s="322">
        <f ca="1">COUNTIFS('（別表２）申請額一覧 '!$E$6:$E$20,B55,'（別表２）申請額一覧 '!$I$6:$I$20,"&gt;0")</f>
        <v>0</v>
      </c>
      <c r="U55" s="323"/>
      <c r="V55" s="320" t="s">
        <v>16</v>
      </c>
      <c r="W55" s="321"/>
      <c r="X55" s="270">
        <f ca="1">SUMIF('（別表２）申請額一覧 '!$E$6:$E$20,B55,'（別表２）申請額一覧 '!$I$6:$I$20)</f>
        <v>0</v>
      </c>
      <c r="Y55" s="271"/>
      <c r="Z55" s="271"/>
      <c r="AA55" s="271"/>
      <c r="AB55" s="3" t="s">
        <v>78</v>
      </c>
      <c r="AC55" s="4"/>
      <c r="AD55" s="322">
        <f ca="1">COUNTIFS('（別表２）申請額一覧 '!$E$6:$E$20,B55,'（別表２）申請額一覧 '!$L$6:$L$20,"&gt;0")</f>
        <v>0</v>
      </c>
      <c r="AE55" s="323"/>
      <c r="AF55" s="320" t="s">
        <v>16</v>
      </c>
      <c r="AG55" s="321"/>
      <c r="AH55" s="270">
        <f ca="1">SUMIF('（別表２）申請額一覧 '!$E$6:$E$20,B55,'（別表２）申請額一覧 '!$L$6:$L$20)</f>
        <v>0</v>
      </c>
      <c r="AI55" s="271"/>
      <c r="AJ55" s="271"/>
      <c r="AK55" s="271"/>
      <c r="AL55" s="3" t="s">
        <v>78</v>
      </c>
      <c r="AM55" s="4"/>
    </row>
    <row r="56" spans="1:39" ht="12.75" customHeight="1">
      <c r="A56" s="291"/>
      <c r="B56" s="25" t="s">
        <v>59</v>
      </c>
      <c r="C56" s="24"/>
      <c r="D56" s="24"/>
      <c r="E56" s="24"/>
      <c r="F56" s="24"/>
      <c r="G56" s="24"/>
      <c r="H56" s="24"/>
      <c r="I56" s="24"/>
      <c r="J56" s="24"/>
      <c r="K56" s="24"/>
      <c r="L56" s="24"/>
      <c r="M56" s="24"/>
      <c r="N56" s="24"/>
      <c r="O56" s="24"/>
      <c r="P56" s="24"/>
      <c r="Q56" s="24"/>
      <c r="R56" s="24"/>
      <c r="S56" s="24"/>
      <c r="T56" s="322">
        <f ca="1">COUNTIFS('（別表２）申請額一覧 '!$E$6:$E$20,B56,'（別表２）申請額一覧 '!$I$6:$I$20,"&gt;0")</f>
        <v>0</v>
      </c>
      <c r="U56" s="323"/>
      <c r="V56" s="320" t="s">
        <v>16</v>
      </c>
      <c r="W56" s="321"/>
      <c r="X56" s="270">
        <f ca="1">SUMIF('（別表２）申請額一覧 '!$E$6:$E$20,B56,'（別表２）申請額一覧 '!$I$6:$I$20)</f>
        <v>0</v>
      </c>
      <c r="Y56" s="271"/>
      <c r="Z56" s="271"/>
      <c r="AA56" s="271"/>
      <c r="AB56" s="3" t="s">
        <v>78</v>
      </c>
      <c r="AC56" s="4"/>
      <c r="AD56" s="322">
        <f ca="1">COUNTIFS('（別表２）申請額一覧 '!$E$6:$E$20,B56,'（別表２）申請額一覧 '!$L$6:$L$20,"&gt;0")</f>
        <v>0</v>
      </c>
      <c r="AE56" s="323"/>
      <c r="AF56" s="320" t="s">
        <v>16</v>
      </c>
      <c r="AG56" s="321"/>
      <c r="AH56" s="270">
        <f ca="1">SUMIF('（別表２）申請額一覧 '!$E$6:$E$20,B56,'（別表２）申請額一覧 '!$L$6:$L$20)</f>
        <v>0</v>
      </c>
      <c r="AI56" s="271"/>
      <c r="AJ56" s="271"/>
      <c r="AK56" s="271"/>
      <c r="AL56" s="3" t="s">
        <v>78</v>
      </c>
      <c r="AM56" s="4"/>
    </row>
    <row r="57" spans="1:39" ht="12.75" customHeight="1">
      <c r="A57" s="291"/>
      <c r="B57" s="25" t="s">
        <v>60</v>
      </c>
      <c r="C57" s="24"/>
      <c r="D57" s="24"/>
      <c r="E57" s="24"/>
      <c r="F57" s="24"/>
      <c r="G57" s="24"/>
      <c r="H57" s="24"/>
      <c r="I57" s="24"/>
      <c r="J57" s="24"/>
      <c r="K57" s="24"/>
      <c r="L57" s="24"/>
      <c r="M57" s="24"/>
      <c r="N57" s="24"/>
      <c r="O57" s="24"/>
      <c r="P57" s="24"/>
      <c r="Q57" s="24"/>
      <c r="R57" s="24"/>
      <c r="S57" s="24"/>
      <c r="T57" s="339">
        <f ca="1">COUNTIFS('（別表２）申請額一覧 '!$E$6:$E$20,B57,'（別表２）申請額一覧 '!$I$6:$I$20,"&gt;0")</f>
        <v>0</v>
      </c>
      <c r="U57" s="340"/>
      <c r="V57" s="341" t="s">
        <v>16</v>
      </c>
      <c r="W57" s="342"/>
      <c r="X57" s="272">
        <f ca="1">SUMIF('（別表２）申請額一覧 '!$E$6:$E$20,B57,'（別表２）申請額一覧 '!$I$6:$I$20)</f>
        <v>0</v>
      </c>
      <c r="Y57" s="273"/>
      <c r="Z57" s="273"/>
      <c r="AA57" s="273"/>
      <c r="AB57" s="6" t="s">
        <v>78</v>
      </c>
      <c r="AC57" s="7"/>
      <c r="AD57" s="339">
        <f ca="1">COUNTIFS('（別表２）申請額一覧 '!$E$6:$E$20,B57,'（別表２）申請額一覧 '!$L$6:$L$20,"&gt;0")</f>
        <v>0</v>
      </c>
      <c r="AE57" s="340"/>
      <c r="AF57" s="341" t="s">
        <v>16</v>
      </c>
      <c r="AG57" s="342"/>
      <c r="AH57" s="272">
        <f ca="1">SUMIF('（別表２）申請額一覧 '!$E$6:$E$20,B57,'（別表２）申請額一覧 '!$L$6:$L$20)</f>
        <v>0</v>
      </c>
      <c r="AI57" s="273"/>
      <c r="AJ57" s="273"/>
      <c r="AK57" s="273"/>
      <c r="AL57" s="6" t="s">
        <v>78</v>
      </c>
      <c r="AM57" s="7"/>
    </row>
    <row r="58" spans="1:39" ht="15.75" customHeight="1">
      <c r="A58" s="276" t="s">
        <v>38</v>
      </c>
      <c r="B58" s="277"/>
      <c r="C58" s="277"/>
      <c r="D58" s="277"/>
      <c r="E58" s="277"/>
      <c r="F58" s="277"/>
      <c r="G58" s="277"/>
      <c r="H58" s="277"/>
      <c r="I58" s="277"/>
      <c r="J58" s="277"/>
      <c r="K58" s="277"/>
      <c r="L58" s="277"/>
      <c r="M58" s="277"/>
      <c r="N58" s="277"/>
      <c r="O58" s="277"/>
      <c r="P58" s="277"/>
      <c r="Q58" s="277"/>
      <c r="R58" s="277"/>
      <c r="S58" s="278"/>
      <c r="T58" s="364">
        <f ca="1">SUM(T23:U57)</f>
        <v>0</v>
      </c>
      <c r="U58" s="365"/>
      <c r="V58" s="366" t="s">
        <v>16</v>
      </c>
      <c r="W58" s="367"/>
      <c r="X58" s="370">
        <f ca="1">SUM(X23:AA57)</f>
        <v>0</v>
      </c>
      <c r="Y58" s="371"/>
      <c r="Z58" s="371"/>
      <c r="AA58" s="371"/>
      <c r="AB58" s="188" t="s">
        <v>78</v>
      </c>
      <c r="AC58" s="13"/>
      <c r="AD58" s="364">
        <f ca="1">SUM(AD23:AE57)</f>
        <v>0</v>
      </c>
      <c r="AE58" s="365"/>
      <c r="AF58" s="366" t="s">
        <v>16</v>
      </c>
      <c r="AG58" s="367"/>
      <c r="AH58" s="370">
        <f ca="1">SUM(AH23:AK57)</f>
        <v>0</v>
      </c>
      <c r="AI58" s="371"/>
      <c r="AJ58" s="371"/>
      <c r="AK58" s="371"/>
      <c r="AL58" s="188" t="s">
        <v>78</v>
      </c>
      <c r="AM58" s="13"/>
    </row>
    <row r="59" spans="1:39" ht="15.75" customHeight="1">
      <c r="A59" s="276" t="s">
        <v>141</v>
      </c>
      <c r="B59" s="277"/>
      <c r="C59" s="277"/>
      <c r="D59" s="277"/>
      <c r="E59" s="277"/>
      <c r="F59" s="277"/>
      <c r="G59" s="277"/>
      <c r="H59" s="277"/>
      <c r="I59" s="277"/>
      <c r="J59" s="277"/>
      <c r="K59" s="277"/>
      <c r="L59" s="277"/>
      <c r="M59" s="277"/>
      <c r="N59" s="277"/>
      <c r="O59" s="277"/>
      <c r="P59" s="277"/>
      <c r="Q59" s="277"/>
      <c r="R59" s="277"/>
      <c r="S59" s="278"/>
      <c r="T59" s="274">
        <f ca="1">X58+AH58</f>
        <v>0</v>
      </c>
      <c r="U59" s="275"/>
      <c r="V59" s="275"/>
      <c r="W59" s="275"/>
      <c r="X59" s="275"/>
      <c r="Y59" s="275"/>
      <c r="Z59" s="275"/>
      <c r="AA59" s="275"/>
      <c r="AB59" s="275"/>
      <c r="AC59" s="275"/>
      <c r="AD59" s="275"/>
      <c r="AE59" s="275"/>
      <c r="AF59" s="275"/>
      <c r="AG59" s="275"/>
      <c r="AH59" s="275"/>
      <c r="AI59" s="275"/>
      <c r="AJ59" s="275"/>
      <c r="AK59" s="275"/>
      <c r="AL59" s="188" t="s">
        <v>78</v>
      </c>
      <c r="AM59" s="13"/>
    </row>
    <row r="60" spans="1:39">
      <c r="A60" s="268" t="s">
        <v>171</v>
      </c>
      <c r="B60" s="268"/>
      <c r="C60" s="268"/>
      <c r="D60" s="268" t="s">
        <v>208</v>
      </c>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row>
    <row r="61" spans="1:39" s="40" customFormat="1" ht="9.5">
      <c r="A61" s="269" t="s">
        <v>172</v>
      </c>
      <c r="B61" s="269"/>
      <c r="C61" s="269"/>
      <c r="D61" s="269" t="s">
        <v>174</v>
      </c>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row>
    <row r="62" spans="1:39">
      <c r="A62" s="269" t="s">
        <v>173</v>
      </c>
      <c r="B62" s="269"/>
      <c r="C62" s="269"/>
      <c r="D62" s="269" t="s">
        <v>175</v>
      </c>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row>
    <row r="63" spans="1:39" s="40" customFormat="1" ht="9.5">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row>
  </sheetData>
  <sheetProtection algorithmName="SHA-512" hashValue="s4PHAA3mohQDGycD3jIJ/ybbPL7Ck2T7aI4n5+4roHX2undeA198ID4VOXweOsQ8qwzqzBbcWD4ExAffiFaTTw==" saltValue="64amSPRiakUJh73raHjodw==" spinCount="100000" sheet="1" objects="1" scenarios="1"/>
  <mergeCells count="260">
    <mergeCell ref="T21:AC21"/>
    <mergeCell ref="AD21:AM21"/>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T50:U50"/>
    <mergeCell ref="V50:W50"/>
    <mergeCell ref="AD50:AE50"/>
    <mergeCell ref="AF48:AG48"/>
    <mergeCell ref="T47:U47"/>
    <mergeCell ref="V47:W47"/>
    <mergeCell ref="AD47:AE47"/>
    <mergeCell ref="AF47:AG47"/>
    <mergeCell ref="T46:U46"/>
    <mergeCell ref="V46:W46"/>
    <mergeCell ref="X47:AA47"/>
    <mergeCell ref="X48:AA48"/>
    <mergeCell ref="X49:AA49"/>
    <mergeCell ref="X50:AA50"/>
    <mergeCell ref="T51:U51"/>
    <mergeCell ref="V51:W51"/>
    <mergeCell ref="AD51:AE51"/>
    <mergeCell ref="AF51:AG51"/>
    <mergeCell ref="T53:U53"/>
    <mergeCell ref="V53:W53"/>
    <mergeCell ref="AD53:AE53"/>
    <mergeCell ref="AF53:AG53"/>
    <mergeCell ref="T52:U52"/>
    <mergeCell ref="V52:W52"/>
    <mergeCell ref="AD52:AE52"/>
    <mergeCell ref="AF52:AG52"/>
    <mergeCell ref="X51:AA51"/>
    <mergeCell ref="X52:AA52"/>
    <mergeCell ref="X53:AA53"/>
    <mergeCell ref="A20:S22"/>
    <mergeCell ref="A59:S59"/>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X44:AA44"/>
    <mergeCell ref="X45:AA45"/>
    <mergeCell ref="X46:AA46"/>
    <mergeCell ref="T43:U43"/>
    <mergeCell ref="V43:W43"/>
    <mergeCell ref="AD43:AE43"/>
    <mergeCell ref="AF43:AG43"/>
    <mergeCell ref="T42:U42"/>
    <mergeCell ref="V42:W42"/>
    <mergeCell ref="AD42:AE42"/>
    <mergeCell ref="AF42:AG42"/>
    <mergeCell ref="AF44:AG44"/>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7:M7"/>
    <mergeCell ref="G12:K12"/>
    <mergeCell ref="AH26:AK26"/>
    <mergeCell ref="AH27:AK27"/>
    <mergeCell ref="AH28:AK28"/>
    <mergeCell ref="AH29:AK29"/>
    <mergeCell ref="AH30:AK30"/>
    <mergeCell ref="AH31:AK31"/>
    <mergeCell ref="AH32:AK32"/>
    <mergeCell ref="AH33:AK33"/>
    <mergeCell ref="AH34:AK34"/>
    <mergeCell ref="AH51:AK51"/>
    <mergeCell ref="AH52:AK52"/>
    <mergeCell ref="AH35:AK35"/>
    <mergeCell ref="AH36:AK36"/>
    <mergeCell ref="AH37:AK37"/>
    <mergeCell ref="AH38:AK38"/>
    <mergeCell ref="AH39:AK39"/>
    <mergeCell ref="AH40:AK40"/>
    <mergeCell ref="AH41:AK41"/>
    <mergeCell ref="AH42:AK42"/>
    <mergeCell ref="AH43:AK43"/>
    <mergeCell ref="T20:AM20"/>
    <mergeCell ref="D60:AM60"/>
    <mergeCell ref="D63:AM63"/>
    <mergeCell ref="D61:AM61"/>
    <mergeCell ref="D62:AM62"/>
    <mergeCell ref="A62:C62"/>
    <mergeCell ref="A61:C61"/>
    <mergeCell ref="A60:C60"/>
    <mergeCell ref="AH53:AK53"/>
    <mergeCell ref="AH54:AK54"/>
    <mergeCell ref="AH55:AK55"/>
    <mergeCell ref="AH56:AK56"/>
    <mergeCell ref="AH57:AK57"/>
    <mergeCell ref="T59:AK59"/>
    <mergeCell ref="A58:S58"/>
    <mergeCell ref="X54:AA54"/>
    <mergeCell ref="X55:AA55"/>
    <mergeCell ref="AH44:AK44"/>
    <mergeCell ref="AH45:AK45"/>
    <mergeCell ref="AH46:AK46"/>
    <mergeCell ref="AH47:AK47"/>
    <mergeCell ref="AH48:AK48"/>
    <mergeCell ref="AH49:AK49"/>
    <mergeCell ref="AH50:AK50"/>
  </mergeCells>
  <phoneticPr fontId="2"/>
  <pageMargins left="0.7" right="0.7" top="0.75" bottom="0.75" header="0.3" footer="0.3"/>
  <pageSetup paperSize="9" scale="9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9"/>
  <sheetViews>
    <sheetView view="pageBreakPreview" zoomScaleNormal="140" zoomScaleSheetLayoutView="100" workbookViewId="0">
      <selection activeCell="J6" sqref="J6"/>
    </sheetView>
  </sheetViews>
  <sheetFormatPr defaultColWidth="2.26953125" defaultRowHeight="13"/>
  <cols>
    <col min="1" max="1" width="2.26953125" style="170"/>
    <col min="2" max="2" width="3.08984375" style="170" customWidth="1"/>
    <col min="3" max="3" width="12.90625" style="170" customWidth="1"/>
    <col min="4" max="4" width="16.90625" style="170" customWidth="1"/>
    <col min="5" max="5" width="18.90625" style="170" customWidth="1"/>
    <col min="6" max="12" width="11.26953125" style="170" customWidth="1"/>
    <col min="13" max="13" width="12.6328125" style="170" customWidth="1"/>
    <col min="14" max="14" width="18.7265625" style="171" customWidth="1"/>
    <col min="15" max="16384" width="2.26953125" style="170"/>
  </cols>
  <sheetData>
    <row r="1" spans="1:14">
      <c r="A1" s="170" t="s">
        <v>255</v>
      </c>
    </row>
    <row r="3" spans="1:14" ht="18" customHeight="1" thickBot="1">
      <c r="B3" s="172"/>
      <c r="N3" s="173" t="s">
        <v>139</v>
      </c>
    </row>
    <row r="4" spans="1:14" ht="18" customHeight="1" thickBot="1">
      <c r="B4" s="376" t="s">
        <v>80</v>
      </c>
      <c r="C4" s="377" t="s">
        <v>77</v>
      </c>
      <c r="D4" s="378" t="s">
        <v>74</v>
      </c>
      <c r="E4" s="379" t="s">
        <v>79</v>
      </c>
      <c r="F4" s="380" t="s">
        <v>87</v>
      </c>
      <c r="G4" s="380"/>
      <c r="H4" s="381"/>
      <c r="I4" s="381"/>
      <c r="J4" s="380" t="s">
        <v>88</v>
      </c>
      <c r="K4" s="380"/>
      <c r="L4" s="381"/>
      <c r="M4" s="374" t="s">
        <v>204</v>
      </c>
      <c r="N4" s="375" t="s">
        <v>188</v>
      </c>
    </row>
    <row r="5" spans="1:14" ht="27.75" customHeight="1">
      <c r="B5" s="376"/>
      <c r="C5" s="377"/>
      <c r="D5" s="378"/>
      <c r="E5" s="379"/>
      <c r="F5" s="192" t="s">
        <v>76</v>
      </c>
      <c r="G5" s="192" t="s">
        <v>190</v>
      </c>
      <c r="H5" s="192" t="s">
        <v>191</v>
      </c>
      <c r="I5" s="174" t="s">
        <v>200</v>
      </c>
      <c r="J5" s="175" t="s">
        <v>201</v>
      </c>
      <c r="K5" s="192" t="s">
        <v>202</v>
      </c>
      <c r="L5" s="191" t="s">
        <v>203</v>
      </c>
      <c r="M5" s="375"/>
      <c r="N5" s="375"/>
    </row>
    <row r="6" spans="1:14" ht="22.5" customHeight="1">
      <c r="B6" s="28">
        <v>1</v>
      </c>
      <c r="C6" s="29">
        <f ca="1">IFERROR(INDIRECT("個票"&amp;$B6&amp;"！$AG$4"),"")</f>
        <v>0</v>
      </c>
      <c r="D6" s="29">
        <f ca="1">IFERROR(INDIRECT("個票"&amp;$B6&amp;"！$L$4"),"")</f>
        <v>0</v>
      </c>
      <c r="E6" s="28">
        <f ca="1">IFERROR(INDIRECT("個票"&amp;$B6&amp;"！$L$5"),"")</f>
        <v>0</v>
      </c>
      <c r="F6" s="26">
        <f ca="1">IF(G6&lt;&gt;0,IFERROR(INDIRECT("個票"&amp;$B6&amp;"！$O$13"),""),0)</f>
        <v>0</v>
      </c>
      <c r="G6" s="32">
        <f ca="1">IFERROR(INDIRECT("個票"&amp;$B6&amp;"！$Y$13"),"")</f>
        <v>0</v>
      </c>
      <c r="H6" s="32">
        <f ca="1">IFERROR(INDIRECT("個票"&amp;$B6&amp;"！$AI$13"),"")</f>
        <v>0</v>
      </c>
      <c r="I6" s="33">
        <f ca="1">SUM(MIN(F6:G6),H6)</f>
        <v>0</v>
      </c>
      <c r="J6" s="27">
        <f ca="1">IF(K6&lt;&gt;0,IFERROR(INDIRECT("個票"&amp;$B6&amp;"！$AA$58"),""),0)</f>
        <v>0</v>
      </c>
      <c r="K6" s="32">
        <f ca="1">IFERROR(INDIRECT("個票"&amp;$B6&amp;"！$AI$58"),"")</f>
        <v>0</v>
      </c>
      <c r="L6" s="36">
        <f ca="1">MIN(J6:K6)</f>
        <v>0</v>
      </c>
      <c r="M6" s="36">
        <f ca="1">SUM(I6,L6)</f>
        <v>0</v>
      </c>
      <c r="N6" s="41"/>
    </row>
    <row r="7" spans="1:14" ht="22.5" customHeight="1">
      <c r="B7" s="28">
        <v>2</v>
      </c>
      <c r="C7" s="29">
        <f t="shared" ref="C7:C20" ca="1" si="0">IFERROR(INDIRECT("個票"&amp;$B7&amp;"！$AG$4"),"")</f>
        <v>0</v>
      </c>
      <c r="D7" s="29">
        <f t="shared" ref="D7:D20" ca="1" si="1">IFERROR(INDIRECT("個票"&amp;$B7&amp;"！$L$4"),"")</f>
        <v>0</v>
      </c>
      <c r="E7" s="28">
        <f t="shared" ref="E7:E20" ca="1" si="2">IFERROR(INDIRECT("個票"&amp;$B7&amp;"！$L$5"),"")</f>
        <v>0</v>
      </c>
      <c r="F7" s="26">
        <f t="shared" ref="F7:F20" ca="1" si="3">IF(G7&lt;&gt;0,IFERROR(INDIRECT("個票"&amp;$B7&amp;"！$O$13"),""),0)</f>
        <v>0</v>
      </c>
      <c r="G7" s="32">
        <f t="shared" ref="G7:G20" ca="1" si="4">IFERROR(INDIRECT("個票"&amp;$B7&amp;"！$Y$13"),"")</f>
        <v>0</v>
      </c>
      <c r="H7" s="32">
        <f t="shared" ref="H7:H20" ca="1" si="5">IFERROR(INDIRECT("個票"&amp;$B7&amp;"！$AI$13"),"")</f>
        <v>0</v>
      </c>
      <c r="I7" s="33">
        <f t="shared" ref="I7:I20" ca="1" si="6">SUM(MIN(F7:G7),H7)</f>
        <v>0</v>
      </c>
      <c r="J7" s="27">
        <f t="shared" ref="J7:J20" ca="1" si="7">IF(K7&lt;&gt;0,IFERROR(INDIRECT("個票"&amp;$B7&amp;"！$AA$58"),""),0)</f>
        <v>0</v>
      </c>
      <c r="K7" s="32">
        <f t="shared" ref="K7:K20" ca="1" si="8">IFERROR(INDIRECT("個票"&amp;$B7&amp;"！$AI$58"),"")</f>
        <v>0</v>
      </c>
      <c r="L7" s="36">
        <f t="shared" ref="L7:L20" ca="1" si="9">MIN(J7:K7)</f>
        <v>0</v>
      </c>
      <c r="M7" s="36">
        <f t="shared" ref="M7:M19" ca="1" si="10">SUM(I7,L7)</f>
        <v>0</v>
      </c>
      <c r="N7" s="41" t="s">
        <v>189</v>
      </c>
    </row>
    <row r="8" spans="1:14" ht="22.5" customHeight="1">
      <c r="B8" s="28">
        <v>3</v>
      </c>
      <c r="C8" s="29">
        <f t="shared" ca="1" si="0"/>
        <v>0</v>
      </c>
      <c r="D8" s="29">
        <f t="shared" ca="1" si="1"/>
        <v>0</v>
      </c>
      <c r="E8" s="28">
        <f t="shared" ca="1" si="2"/>
        <v>0</v>
      </c>
      <c r="F8" s="26">
        <f t="shared" ca="1" si="3"/>
        <v>0</v>
      </c>
      <c r="G8" s="32">
        <f t="shared" ca="1" si="4"/>
        <v>0</v>
      </c>
      <c r="H8" s="32">
        <f t="shared" ca="1" si="5"/>
        <v>0</v>
      </c>
      <c r="I8" s="33">
        <f t="shared" ca="1" si="6"/>
        <v>0</v>
      </c>
      <c r="J8" s="27">
        <f t="shared" ca="1" si="7"/>
        <v>0</v>
      </c>
      <c r="K8" s="32">
        <f t="shared" ca="1" si="8"/>
        <v>0</v>
      </c>
      <c r="L8" s="36">
        <f t="shared" ca="1" si="9"/>
        <v>0</v>
      </c>
      <c r="M8" s="36">
        <f t="shared" ca="1" si="10"/>
        <v>0</v>
      </c>
      <c r="N8" s="41" t="s">
        <v>189</v>
      </c>
    </row>
    <row r="9" spans="1:14" ht="22.5" customHeight="1">
      <c r="B9" s="28">
        <v>4</v>
      </c>
      <c r="C9" s="29">
        <f t="shared" ca="1" si="0"/>
        <v>0</v>
      </c>
      <c r="D9" s="29">
        <f t="shared" ca="1" si="1"/>
        <v>0</v>
      </c>
      <c r="E9" s="28">
        <f t="shared" ca="1" si="2"/>
        <v>0</v>
      </c>
      <c r="F9" s="26">
        <f t="shared" ca="1" si="3"/>
        <v>0</v>
      </c>
      <c r="G9" s="32">
        <f t="shared" ca="1" si="4"/>
        <v>0</v>
      </c>
      <c r="H9" s="32">
        <f t="shared" ca="1" si="5"/>
        <v>0</v>
      </c>
      <c r="I9" s="33">
        <f t="shared" ca="1" si="6"/>
        <v>0</v>
      </c>
      <c r="J9" s="27">
        <f t="shared" ca="1" si="7"/>
        <v>0</v>
      </c>
      <c r="K9" s="32">
        <f t="shared" ca="1" si="8"/>
        <v>0</v>
      </c>
      <c r="L9" s="36">
        <f t="shared" ca="1" si="9"/>
        <v>0</v>
      </c>
      <c r="M9" s="36">
        <f t="shared" ca="1" si="10"/>
        <v>0</v>
      </c>
      <c r="N9" s="41" t="s">
        <v>189</v>
      </c>
    </row>
    <row r="10" spans="1:14" ht="22.5" customHeight="1">
      <c r="B10" s="28">
        <v>5</v>
      </c>
      <c r="C10" s="29">
        <f t="shared" ca="1" si="0"/>
        <v>0</v>
      </c>
      <c r="D10" s="29">
        <f t="shared" ca="1" si="1"/>
        <v>0</v>
      </c>
      <c r="E10" s="28">
        <f t="shared" ca="1" si="2"/>
        <v>0</v>
      </c>
      <c r="F10" s="26">
        <f t="shared" ca="1" si="3"/>
        <v>0</v>
      </c>
      <c r="G10" s="32">
        <f t="shared" ca="1" si="4"/>
        <v>0</v>
      </c>
      <c r="H10" s="32">
        <f t="shared" ca="1" si="5"/>
        <v>0</v>
      </c>
      <c r="I10" s="33">
        <f t="shared" ca="1" si="6"/>
        <v>0</v>
      </c>
      <c r="J10" s="27">
        <f t="shared" ca="1" si="7"/>
        <v>0</v>
      </c>
      <c r="K10" s="32">
        <f t="shared" ca="1" si="8"/>
        <v>0</v>
      </c>
      <c r="L10" s="36">
        <f t="shared" ca="1" si="9"/>
        <v>0</v>
      </c>
      <c r="M10" s="36">
        <f t="shared" ca="1" si="10"/>
        <v>0</v>
      </c>
      <c r="N10" s="41" t="s">
        <v>189</v>
      </c>
    </row>
    <row r="11" spans="1:14" ht="22.5" customHeight="1">
      <c r="B11" s="28">
        <v>6</v>
      </c>
      <c r="C11" s="29">
        <f t="shared" ca="1" si="0"/>
        <v>0</v>
      </c>
      <c r="D11" s="29">
        <f t="shared" ca="1" si="1"/>
        <v>0</v>
      </c>
      <c r="E11" s="28">
        <f t="shared" ca="1" si="2"/>
        <v>0</v>
      </c>
      <c r="F11" s="26">
        <f t="shared" ca="1" si="3"/>
        <v>0</v>
      </c>
      <c r="G11" s="32">
        <f t="shared" ca="1" si="4"/>
        <v>0</v>
      </c>
      <c r="H11" s="32">
        <f t="shared" ca="1" si="5"/>
        <v>0</v>
      </c>
      <c r="I11" s="33">
        <f t="shared" ca="1" si="6"/>
        <v>0</v>
      </c>
      <c r="J11" s="27">
        <f t="shared" ca="1" si="7"/>
        <v>0</v>
      </c>
      <c r="K11" s="32">
        <f t="shared" ca="1" si="8"/>
        <v>0</v>
      </c>
      <c r="L11" s="36">
        <f t="shared" ca="1" si="9"/>
        <v>0</v>
      </c>
      <c r="M11" s="36">
        <f t="shared" ca="1" si="10"/>
        <v>0</v>
      </c>
      <c r="N11" s="41" t="s">
        <v>189</v>
      </c>
    </row>
    <row r="12" spans="1:14" ht="22.5" customHeight="1">
      <c r="B12" s="28">
        <v>7</v>
      </c>
      <c r="C12" s="29">
        <f t="shared" ca="1" si="0"/>
        <v>0</v>
      </c>
      <c r="D12" s="29">
        <f t="shared" ca="1" si="1"/>
        <v>0</v>
      </c>
      <c r="E12" s="28">
        <f t="shared" ca="1" si="2"/>
        <v>0</v>
      </c>
      <c r="F12" s="26">
        <f t="shared" ca="1" si="3"/>
        <v>0</v>
      </c>
      <c r="G12" s="32">
        <f t="shared" ca="1" si="4"/>
        <v>0</v>
      </c>
      <c r="H12" s="32">
        <f t="shared" ca="1" si="5"/>
        <v>0</v>
      </c>
      <c r="I12" s="33">
        <f t="shared" ca="1" si="6"/>
        <v>0</v>
      </c>
      <c r="J12" s="27">
        <f t="shared" ca="1" si="7"/>
        <v>0</v>
      </c>
      <c r="K12" s="32">
        <f t="shared" ca="1" si="8"/>
        <v>0</v>
      </c>
      <c r="L12" s="36">
        <f t="shared" ca="1" si="9"/>
        <v>0</v>
      </c>
      <c r="M12" s="36">
        <f t="shared" ca="1" si="10"/>
        <v>0</v>
      </c>
      <c r="N12" s="41" t="s">
        <v>189</v>
      </c>
    </row>
    <row r="13" spans="1:14" ht="22.5" customHeight="1">
      <c r="B13" s="28">
        <v>8</v>
      </c>
      <c r="C13" s="29">
        <f t="shared" ca="1" si="0"/>
        <v>0</v>
      </c>
      <c r="D13" s="29">
        <f t="shared" ca="1" si="1"/>
        <v>0</v>
      </c>
      <c r="E13" s="28">
        <f t="shared" ca="1" si="2"/>
        <v>0</v>
      </c>
      <c r="F13" s="26">
        <f t="shared" ca="1" si="3"/>
        <v>0</v>
      </c>
      <c r="G13" s="32">
        <f t="shared" ca="1" si="4"/>
        <v>0</v>
      </c>
      <c r="H13" s="32">
        <f t="shared" ca="1" si="5"/>
        <v>0</v>
      </c>
      <c r="I13" s="33">
        <f t="shared" ca="1" si="6"/>
        <v>0</v>
      </c>
      <c r="J13" s="27">
        <f t="shared" ca="1" si="7"/>
        <v>0</v>
      </c>
      <c r="K13" s="32">
        <f t="shared" ca="1" si="8"/>
        <v>0</v>
      </c>
      <c r="L13" s="36">
        <f t="shared" ca="1" si="9"/>
        <v>0</v>
      </c>
      <c r="M13" s="36">
        <f t="shared" ca="1" si="10"/>
        <v>0</v>
      </c>
      <c r="N13" s="41" t="s">
        <v>189</v>
      </c>
    </row>
    <row r="14" spans="1:14" ht="22.5" customHeight="1">
      <c r="B14" s="28">
        <v>9</v>
      </c>
      <c r="C14" s="29">
        <f t="shared" ca="1" si="0"/>
        <v>0</v>
      </c>
      <c r="D14" s="29">
        <f t="shared" ca="1" si="1"/>
        <v>0</v>
      </c>
      <c r="E14" s="28">
        <f t="shared" ca="1" si="2"/>
        <v>0</v>
      </c>
      <c r="F14" s="26">
        <f t="shared" ca="1" si="3"/>
        <v>0</v>
      </c>
      <c r="G14" s="32">
        <f t="shared" ca="1" si="4"/>
        <v>0</v>
      </c>
      <c r="H14" s="32">
        <f t="shared" ca="1" si="5"/>
        <v>0</v>
      </c>
      <c r="I14" s="33">
        <f t="shared" ca="1" si="6"/>
        <v>0</v>
      </c>
      <c r="J14" s="27">
        <f t="shared" ca="1" si="7"/>
        <v>0</v>
      </c>
      <c r="K14" s="32">
        <f t="shared" ca="1" si="8"/>
        <v>0</v>
      </c>
      <c r="L14" s="36">
        <f t="shared" ca="1" si="9"/>
        <v>0</v>
      </c>
      <c r="M14" s="36">
        <f t="shared" ca="1" si="10"/>
        <v>0</v>
      </c>
      <c r="N14" s="41" t="s">
        <v>189</v>
      </c>
    </row>
    <row r="15" spans="1:14" ht="22.5" customHeight="1">
      <c r="B15" s="28">
        <v>10</v>
      </c>
      <c r="C15" s="29">
        <f t="shared" ca="1" si="0"/>
        <v>0</v>
      </c>
      <c r="D15" s="29">
        <f t="shared" ca="1" si="1"/>
        <v>0</v>
      </c>
      <c r="E15" s="28">
        <f t="shared" ca="1" si="2"/>
        <v>0</v>
      </c>
      <c r="F15" s="26">
        <f t="shared" ca="1" si="3"/>
        <v>0</v>
      </c>
      <c r="G15" s="32">
        <f t="shared" ca="1" si="4"/>
        <v>0</v>
      </c>
      <c r="H15" s="32">
        <f t="shared" ca="1" si="5"/>
        <v>0</v>
      </c>
      <c r="I15" s="33">
        <f t="shared" ca="1" si="6"/>
        <v>0</v>
      </c>
      <c r="J15" s="27">
        <f t="shared" ca="1" si="7"/>
        <v>0</v>
      </c>
      <c r="K15" s="32">
        <f t="shared" ca="1" si="8"/>
        <v>0</v>
      </c>
      <c r="L15" s="36">
        <f t="shared" ca="1" si="9"/>
        <v>0</v>
      </c>
      <c r="M15" s="36">
        <f t="shared" ca="1" si="10"/>
        <v>0</v>
      </c>
      <c r="N15" s="41" t="s">
        <v>189</v>
      </c>
    </row>
    <row r="16" spans="1:14" ht="22.5" customHeight="1">
      <c r="B16" s="28">
        <v>11</v>
      </c>
      <c r="C16" s="29">
        <f t="shared" ca="1" si="0"/>
        <v>0</v>
      </c>
      <c r="D16" s="29">
        <f t="shared" ca="1" si="1"/>
        <v>0</v>
      </c>
      <c r="E16" s="28">
        <f t="shared" ca="1" si="2"/>
        <v>0</v>
      </c>
      <c r="F16" s="26">
        <f t="shared" ca="1" si="3"/>
        <v>0</v>
      </c>
      <c r="G16" s="32">
        <f t="shared" ca="1" si="4"/>
        <v>0</v>
      </c>
      <c r="H16" s="32">
        <f t="shared" ca="1" si="5"/>
        <v>0</v>
      </c>
      <c r="I16" s="33">
        <f t="shared" ca="1" si="6"/>
        <v>0</v>
      </c>
      <c r="J16" s="27">
        <f t="shared" ca="1" si="7"/>
        <v>0</v>
      </c>
      <c r="K16" s="32">
        <f t="shared" ca="1" si="8"/>
        <v>0</v>
      </c>
      <c r="L16" s="36">
        <f t="shared" ca="1" si="9"/>
        <v>0</v>
      </c>
      <c r="M16" s="36">
        <f t="shared" ca="1" si="10"/>
        <v>0</v>
      </c>
      <c r="N16" s="41" t="s">
        <v>189</v>
      </c>
    </row>
    <row r="17" spans="2:14" ht="22.5" customHeight="1">
      <c r="B17" s="28">
        <v>12</v>
      </c>
      <c r="C17" s="29">
        <f t="shared" ca="1" si="0"/>
        <v>0</v>
      </c>
      <c r="D17" s="29">
        <f t="shared" ca="1" si="1"/>
        <v>0</v>
      </c>
      <c r="E17" s="28">
        <f t="shared" ca="1" si="2"/>
        <v>0</v>
      </c>
      <c r="F17" s="26">
        <f t="shared" ca="1" si="3"/>
        <v>0</v>
      </c>
      <c r="G17" s="32">
        <f t="shared" ca="1" si="4"/>
        <v>0</v>
      </c>
      <c r="H17" s="32">
        <f t="shared" ca="1" si="5"/>
        <v>0</v>
      </c>
      <c r="I17" s="33">
        <f t="shared" ca="1" si="6"/>
        <v>0</v>
      </c>
      <c r="J17" s="27">
        <f t="shared" ca="1" si="7"/>
        <v>0</v>
      </c>
      <c r="K17" s="32">
        <f t="shared" ca="1" si="8"/>
        <v>0</v>
      </c>
      <c r="L17" s="36">
        <f t="shared" ca="1" si="9"/>
        <v>0</v>
      </c>
      <c r="M17" s="36">
        <f t="shared" ca="1" si="10"/>
        <v>0</v>
      </c>
      <c r="N17" s="41" t="s">
        <v>189</v>
      </c>
    </row>
    <row r="18" spans="2:14" ht="22.5" customHeight="1">
      <c r="B18" s="28">
        <v>13</v>
      </c>
      <c r="C18" s="29">
        <f t="shared" ca="1" si="0"/>
        <v>0</v>
      </c>
      <c r="D18" s="29">
        <f t="shared" ca="1" si="1"/>
        <v>0</v>
      </c>
      <c r="E18" s="28">
        <f t="shared" ca="1" si="2"/>
        <v>0</v>
      </c>
      <c r="F18" s="26">
        <f t="shared" ca="1" si="3"/>
        <v>0</v>
      </c>
      <c r="G18" s="32">
        <f t="shared" ca="1" si="4"/>
        <v>0</v>
      </c>
      <c r="H18" s="32">
        <f t="shared" ca="1" si="5"/>
        <v>0</v>
      </c>
      <c r="I18" s="33">
        <f t="shared" ca="1" si="6"/>
        <v>0</v>
      </c>
      <c r="J18" s="27">
        <f t="shared" ca="1" si="7"/>
        <v>0</v>
      </c>
      <c r="K18" s="32">
        <f t="shared" ca="1" si="8"/>
        <v>0</v>
      </c>
      <c r="L18" s="36">
        <f t="shared" ca="1" si="9"/>
        <v>0</v>
      </c>
      <c r="M18" s="36">
        <f t="shared" ca="1" si="10"/>
        <v>0</v>
      </c>
      <c r="N18" s="41" t="s">
        <v>189</v>
      </c>
    </row>
    <row r="19" spans="2:14" ht="22.5" customHeight="1">
      <c r="B19" s="28">
        <v>14</v>
      </c>
      <c r="C19" s="29">
        <f t="shared" ca="1" si="0"/>
        <v>0</v>
      </c>
      <c r="D19" s="29">
        <f t="shared" ca="1" si="1"/>
        <v>0</v>
      </c>
      <c r="E19" s="28">
        <f t="shared" ca="1" si="2"/>
        <v>0</v>
      </c>
      <c r="F19" s="26">
        <f t="shared" ca="1" si="3"/>
        <v>0</v>
      </c>
      <c r="G19" s="32">
        <f t="shared" ca="1" si="4"/>
        <v>0</v>
      </c>
      <c r="H19" s="32">
        <f t="shared" ca="1" si="5"/>
        <v>0</v>
      </c>
      <c r="I19" s="33">
        <f t="shared" ca="1" si="6"/>
        <v>0</v>
      </c>
      <c r="J19" s="27">
        <f t="shared" ca="1" si="7"/>
        <v>0</v>
      </c>
      <c r="K19" s="32">
        <f t="shared" ca="1" si="8"/>
        <v>0</v>
      </c>
      <c r="L19" s="36">
        <f t="shared" ca="1" si="9"/>
        <v>0</v>
      </c>
      <c r="M19" s="36">
        <f t="shared" ca="1" si="10"/>
        <v>0</v>
      </c>
      <c r="N19" s="41" t="s">
        <v>189</v>
      </c>
    </row>
    <row r="20" spans="2:14" ht="22.5" customHeight="1" thickBot="1">
      <c r="B20" s="30">
        <v>15</v>
      </c>
      <c r="C20" s="31">
        <f t="shared" ca="1" si="0"/>
        <v>0</v>
      </c>
      <c r="D20" s="31">
        <f t="shared" ca="1" si="1"/>
        <v>0</v>
      </c>
      <c r="E20" s="30">
        <f t="shared" ca="1" si="2"/>
        <v>0</v>
      </c>
      <c r="F20" s="26">
        <f t="shared" ca="1" si="3"/>
        <v>0</v>
      </c>
      <c r="G20" s="32">
        <f t="shared" ca="1" si="4"/>
        <v>0</v>
      </c>
      <c r="H20" s="32">
        <f t="shared" ca="1" si="5"/>
        <v>0</v>
      </c>
      <c r="I20" s="33">
        <f t="shared" ca="1" si="6"/>
        <v>0</v>
      </c>
      <c r="J20" s="27">
        <f t="shared" ca="1" si="7"/>
        <v>0</v>
      </c>
      <c r="K20" s="32">
        <f t="shared" ca="1" si="8"/>
        <v>0</v>
      </c>
      <c r="L20" s="37">
        <f t="shared" ca="1" si="9"/>
        <v>0</v>
      </c>
      <c r="M20" s="38">
        <f ca="1">SUM(I20,L20)</f>
        <v>0</v>
      </c>
      <c r="N20" s="41" t="s">
        <v>189</v>
      </c>
    </row>
    <row r="21" spans="2:14" ht="22.5" customHeight="1" thickTop="1" thickBot="1">
      <c r="B21" s="372" t="s">
        <v>81</v>
      </c>
      <c r="C21" s="373"/>
      <c r="D21" s="373"/>
      <c r="E21" s="373"/>
      <c r="F21" s="34"/>
      <c r="G21" s="34"/>
      <c r="H21" s="34"/>
      <c r="I21" s="35">
        <f ca="1">SUM(I6:I20)</f>
        <v>0</v>
      </c>
      <c r="J21" s="201"/>
      <c r="K21" s="34"/>
      <c r="L21" s="39">
        <f ca="1">SUM(L6:L20)</f>
        <v>0</v>
      </c>
      <c r="M21" s="39">
        <f ca="1">SUM(I21,L21)</f>
        <v>0</v>
      </c>
      <c r="N21" s="202"/>
    </row>
    <row r="22" spans="2:14" ht="19.5" customHeight="1"/>
    <row r="23" spans="2:14" s="176" customFormat="1" ht="22.5" customHeight="1">
      <c r="N23" s="177"/>
    </row>
    <row r="24" spans="2:14" s="176" customFormat="1" ht="22.5" customHeight="1">
      <c r="N24" s="177"/>
    </row>
    <row r="25" spans="2:14" s="176" customFormat="1" ht="22.5" customHeight="1">
      <c r="H25" s="178"/>
      <c r="N25" s="177"/>
    </row>
    <row r="26" spans="2:14" s="176" customFormat="1" ht="22.5" customHeight="1">
      <c r="H26" s="178"/>
      <c r="N26" s="177"/>
    </row>
    <row r="27" spans="2:14" s="176" customFormat="1" ht="22.5" customHeight="1">
      <c r="H27" s="178"/>
      <c r="N27" s="177"/>
    </row>
    <row r="28" spans="2:14" s="176" customFormat="1" ht="22.5" customHeight="1">
      <c r="H28" s="178"/>
      <c r="N28" s="177"/>
    </row>
    <row r="29" spans="2:14" s="176" customFormat="1" ht="22.5" customHeight="1">
      <c r="N29" s="177"/>
    </row>
    <row r="30" spans="2:14" s="176" customFormat="1" ht="22.5" customHeight="1">
      <c r="N30" s="177"/>
    </row>
    <row r="31" spans="2:14" s="176" customFormat="1" ht="22.5" customHeight="1">
      <c r="N31" s="177"/>
    </row>
    <row r="32" spans="2:14" s="176" customFormat="1" ht="22.5" customHeight="1">
      <c r="N32" s="177"/>
    </row>
    <row r="33" spans="8:14" s="176" customFormat="1" ht="22.5" customHeight="1">
      <c r="N33" s="177"/>
    </row>
    <row r="34" spans="8:14">
      <c r="H34" s="176"/>
    </row>
    <row r="35" spans="8:14">
      <c r="H35" s="176"/>
    </row>
    <row r="36" spans="8:14">
      <c r="H36" s="176"/>
    </row>
    <row r="37" spans="8:14">
      <c r="H37" s="176"/>
    </row>
    <row r="38" spans="8:14">
      <c r="H38" s="176"/>
    </row>
    <row r="39" spans="8:14">
      <c r="H39" s="176"/>
    </row>
  </sheetData>
  <sheetProtection algorithmName="SHA-512" hashValue="NQUUQVY3K3zvkXZRfIcL8pXhCcju0SK6uWcspuz0sTgiCQ+LuJo8AU/AK/5HJssm05YrWRQtj6l4bRBrF+/lpA==" saltValue="hY0+ARLeH8rLfA2iVHlC3Q==" spinCount="100000" sheet="1" objects="1" scenarios="1"/>
  <mergeCells count="9">
    <mergeCell ref="B21:E21"/>
    <mergeCell ref="M4:M5"/>
    <mergeCell ref="N4:N5"/>
    <mergeCell ref="B4:B5"/>
    <mergeCell ref="C4:C5"/>
    <mergeCell ref="D4:D5"/>
    <mergeCell ref="E4:E5"/>
    <mergeCell ref="F4:I4"/>
    <mergeCell ref="J4:L4"/>
  </mergeCells>
  <phoneticPr fontId="2"/>
  <dataValidations count="2">
    <dataValidation type="list" errorStyle="warning" allowBlank="1" showDropDown="1" showInputMessage="1" showErrorMessage="1" sqref="E6:E20">
      <formula1>#REF!</formula1>
    </dataValidation>
    <dataValidation type="list" allowBlank="1" showInputMessage="1" showErrorMessage="1" sqref="N6:N20">
      <formula1>"　,○,✕"</formula1>
    </dataValidation>
  </dataValidations>
  <pageMargins left="0.19685039370078741" right="0.19685039370078741" top="0.39370078740157483" bottom="0.39370078740157483" header="0" footer="0"/>
  <pageSetup paperSize="9" scale="8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AG4" sqref="AG4:AM4"/>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88</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A88:AK88"/>
    <mergeCell ref="A93:AK93"/>
    <mergeCell ref="A75:E75"/>
    <mergeCell ref="F75:J75"/>
    <mergeCell ref="A69:E69"/>
    <mergeCell ref="A97:AK97"/>
    <mergeCell ref="K80:AM80"/>
    <mergeCell ref="K79:AM79"/>
    <mergeCell ref="K78:AM78"/>
    <mergeCell ref="K77:AM77"/>
    <mergeCell ref="K76:AM76"/>
    <mergeCell ref="K75:AM75"/>
    <mergeCell ref="K74:AM74"/>
    <mergeCell ref="K73:AM73"/>
    <mergeCell ref="F74:J74"/>
    <mergeCell ref="A80:E80"/>
    <mergeCell ref="F80:J80"/>
    <mergeCell ref="A79:E79"/>
    <mergeCell ref="F79:J79"/>
    <mergeCell ref="A72:E72"/>
    <mergeCell ref="F72:J72"/>
    <mergeCell ref="A76:E76"/>
    <mergeCell ref="F76:J76"/>
    <mergeCell ref="A77:E77"/>
    <mergeCell ref="Q6:R6"/>
    <mergeCell ref="K44:AM44"/>
    <mergeCell ref="A78:E78"/>
    <mergeCell ref="F78:J78"/>
    <mergeCell ref="A74:E74"/>
    <mergeCell ref="A47:E47"/>
    <mergeCell ref="F47:J47"/>
    <mergeCell ref="A48:E48"/>
    <mergeCell ref="F69:J69"/>
    <mergeCell ref="A70:E70"/>
    <mergeCell ref="F70:J70"/>
    <mergeCell ref="A71:E71"/>
    <mergeCell ref="F71:J71"/>
    <mergeCell ref="A73:E73"/>
    <mergeCell ref="F73:J73"/>
    <mergeCell ref="A62:E62"/>
    <mergeCell ref="K72:AM72"/>
    <mergeCell ref="K71:AM71"/>
    <mergeCell ref="K70:AM70"/>
    <mergeCell ref="A67:E67"/>
    <mergeCell ref="A49:E49"/>
    <mergeCell ref="F49:J49"/>
    <mergeCell ref="A46:E46"/>
    <mergeCell ref="F46:J46"/>
    <mergeCell ref="AD58:AE58"/>
    <mergeCell ref="K59:Z59"/>
    <mergeCell ref="K37:AM37"/>
    <mergeCell ref="F54:J54"/>
    <mergeCell ref="K54:AM54"/>
    <mergeCell ref="A55:E55"/>
    <mergeCell ref="F55:J55"/>
    <mergeCell ref="K55:AM55"/>
    <mergeCell ref="A56:E56"/>
    <mergeCell ref="F56:J56"/>
    <mergeCell ref="K56:AM56"/>
    <mergeCell ref="K41:AM41"/>
    <mergeCell ref="F40:J40"/>
    <mergeCell ref="A53:E53"/>
    <mergeCell ref="F77:J77"/>
    <mergeCell ref="AI13:AK13"/>
    <mergeCell ref="C15:AM22"/>
    <mergeCell ref="A28:E28"/>
    <mergeCell ref="A29:E29"/>
    <mergeCell ref="F28:J28"/>
    <mergeCell ref="F29:J29"/>
    <mergeCell ref="F43:J43"/>
    <mergeCell ref="A44:E44"/>
    <mergeCell ref="F44:J44"/>
    <mergeCell ref="F45:J45"/>
    <mergeCell ref="A35:E35"/>
    <mergeCell ref="F35:J35"/>
    <mergeCell ref="A36:E36"/>
    <mergeCell ref="F36:J36"/>
    <mergeCell ref="A37:E37"/>
    <mergeCell ref="F37:J37"/>
    <mergeCell ref="A31:E31"/>
    <mergeCell ref="F31:J31"/>
    <mergeCell ref="A41:E41"/>
    <mergeCell ref="A42:E42"/>
    <mergeCell ref="F42:J42"/>
    <mergeCell ref="A43:E43"/>
    <mergeCell ref="A45:E45"/>
    <mergeCell ref="AP4:AT4"/>
    <mergeCell ref="AT6:AT7"/>
    <mergeCell ref="L9:AM9"/>
    <mergeCell ref="A30:E30"/>
    <mergeCell ref="F30:J30"/>
    <mergeCell ref="A3:A9"/>
    <mergeCell ref="H14:J14"/>
    <mergeCell ref="AG3:AM3"/>
    <mergeCell ref="AG4:AM4"/>
    <mergeCell ref="L5:AB5"/>
    <mergeCell ref="AC5:AF5"/>
    <mergeCell ref="AL5:AM5"/>
    <mergeCell ref="AG5:AK5"/>
    <mergeCell ref="B6:K7"/>
    <mergeCell ref="T6:V6"/>
    <mergeCell ref="S8:Y8"/>
    <mergeCell ref="AG8:AM8"/>
    <mergeCell ref="K14:Z14"/>
    <mergeCell ref="L7:AM7"/>
    <mergeCell ref="AL13:AM13"/>
    <mergeCell ref="A10:H11"/>
    <mergeCell ref="AP5:AT5"/>
    <mergeCell ref="AE25:AF25"/>
    <mergeCell ref="K30:AM30"/>
    <mergeCell ref="K69:AM69"/>
    <mergeCell ref="K68:AM68"/>
    <mergeCell ref="K67:AM67"/>
    <mergeCell ref="K48:AM48"/>
    <mergeCell ref="K47:AM47"/>
    <mergeCell ref="K46:AM46"/>
    <mergeCell ref="K45:AM45"/>
    <mergeCell ref="F48:J48"/>
    <mergeCell ref="AL58:AM58"/>
    <mergeCell ref="W58:Z58"/>
    <mergeCell ref="AF58:AH58"/>
    <mergeCell ref="AA58:AC58"/>
    <mergeCell ref="K49:AM49"/>
    <mergeCell ref="AA59:AM59"/>
    <mergeCell ref="F68:J68"/>
    <mergeCell ref="AI58:AK58"/>
    <mergeCell ref="F53:J53"/>
    <mergeCell ref="K53:AM53"/>
    <mergeCell ref="C60:AM61"/>
    <mergeCell ref="H59:J59"/>
    <mergeCell ref="A68:E68"/>
    <mergeCell ref="F67:J67"/>
    <mergeCell ref="AE64:AF64"/>
    <mergeCell ref="A54:E54"/>
    <mergeCell ref="U1:AM2"/>
    <mergeCell ref="K13:N13"/>
    <mergeCell ref="O13:Q13"/>
    <mergeCell ref="R13:S13"/>
    <mergeCell ref="T13:X13"/>
    <mergeCell ref="Y13:AA13"/>
    <mergeCell ref="AB13:AC13"/>
    <mergeCell ref="AD13:AH13"/>
    <mergeCell ref="A52:E52"/>
    <mergeCell ref="F52:J52"/>
    <mergeCell ref="K52:AM52"/>
    <mergeCell ref="F41:J41"/>
    <mergeCell ref="L3:AF3"/>
    <mergeCell ref="K28:AM28"/>
    <mergeCell ref="K29:AM29"/>
    <mergeCell ref="L4:AF4"/>
    <mergeCell ref="AA14:AM14"/>
    <mergeCell ref="K31:AM31"/>
    <mergeCell ref="A32:E32"/>
    <mergeCell ref="F32:J32"/>
    <mergeCell ref="A40:E40"/>
    <mergeCell ref="K40:AM40"/>
    <mergeCell ref="K43:AM43"/>
    <mergeCell ref="K42:AM42"/>
    <mergeCell ref="K35:AM35"/>
    <mergeCell ref="K34:AM34"/>
    <mergeCell ref="K33:AM33"/>
    <mergeCell ref="K32:AM32"/>
    <mergeCell ref="K39:AM39"/>
    <mergeCell ref="K38:AM38"/>
    <mergeCell ref="A33:E33"/>
    <mergeCell ref="F33:J33"/>
    <mergeCell ref="A34:E34"/>
    <mergeCell ref="F34:J34"/>
    <mergeCell ref="A38:E38"/>
    <mergeCell ref="F38:J38"/>
    <mergeCell ref="A39:E39"/>
    <mergeCell ref="F39:J39"/>
    <mergeCell ref="K36:AM36"/>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topLeftCell="A40" zoomScale="120" zoomScaleNormal="120" zoomScaleSheetLayoutView="120" workbookViewId="0">
      <selection activeCell="AI58" sqref="AI58:AK58"/>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AU16" sqref="AU16"/>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AC11" sqref="AC1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type="list" allowBlank="1" showInputMessage="1" showErrorMessage="1" sqref="A53:E55">
      <formula1>"施設内療養"</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"ア①,ア②,ア③,ア④,イ"</formula1>
    </dataValidation>
    <dataValidation imeMode="halfAlpha" allowBlank="1" showInputMessage="1" showErrorMessage="1" sqref="S58:V58 S50:X50 J57:N58 AM50 J50:N50 AD50:AH50 AD57:AH57 S57:X57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2"/>
  <sheetViews>
    <sheetView showGridLines="0" view="pageBreakPreview" zoomScale="120" zoomScaleNormal="120" zoomScaleSheetLayoutView="120" workbookViewId="0">
      <selection activeCell="F71" sqref="F71:J71"/>
    </sheetView>
  </sheetViews>
  <sheetFormatPr defaultColWidth="2.26953125" defaultRowHeight="13"/>
  <cols>
    <col min="1" max="1" width="2.26953125" style="43" customWidth="1"/>
    <col min="2" max="5" width="2.36328125" style="43" customWidth="1"/>
    <col min="6" max="7" width="2.36328125" style="43" bestFit="1" customWidth="1"/>
    <col min="8" max="40" width="2.26953125" style="43"/>
    <col min="41" max="47" width="2.26953125" style="43" customWidth="1"/>
    <col min="48" max="16384" width="2.26953125" style="43"/>
  </cols>
  <sheetData>
    <row r="1" spans="1:46">
      <c r="A1" s="42" t="s">
        <v>142</v>
      </c>
      <c r="U1" s="385" t="s">
        <v>256</v>
      </c>
      <c r="V1" s="385"/>
      <c r="W1" s="385"/>
      <c r="X1" s="385"/>
      <c r="Y1" s="385"/>
      <c r="Z1" s="385"/>
      <c r="AA1" s="385"/>
      <c r="AB1" s="385"/>
      <c r="AC1" s="385"/>
      <c r="AD1" s="385"/>
      <c r="AE1" s="385"/>
      <c r="AF1" s="385"/>
      <c r="AG1" s="385"/>
      <c r="AH1" s="385"/>
      <c r="AI1" s="385"/>
      <c r="AJ1" s="385"/>
      <c r="AK1" s="385"/>
      <c r="AL1" s="385"/>
      <c r="AM1" s="385"/>
    </row>
    <row r="2" spans="1:46">
      <c r="U2" s="385"/>
      <c r="V2" s="385"/>
      <c r="W2" s="385"/>
      <c r="X2" s="385"/>
      <c r="Y2" s="385"/>
      <c r="Z2" s="385"/>
      <c r="AA2" s="385"/>
      <c r="AB2" s="385"/>
      <c r="AC2" s="385"/>
      <c r="AD2" s="385"/>
      <c r="AE2" s="385"/>
      <c r="AF2" s="385"/>
      <c r="AG2" s="385"/>
      <c r="AH2" s="385"/>
      <c r="AI2" s="385"/>
      <c r="AJ2" s="385"/>
      <c r="AK2" s="385"/>
      <c r="AL2" s="385"/>
      <c r="AM2" s="385"/>
    </row>
    <row r="3" spans="1:46" s="48" customFormat="1" ht="12" customHeight="1">
      <c r="A3" s="424" t="s">
        <v>42</v>
      </c>
      <c r="B3" s="44" t="s">
        <v>0</v>
      </c>
      <c r="C3" s="45"/>
      <c r="D3" s="45"/>
      <c r="E3" s="46"/>
      <c r="F3" s="46"/>
      <c r="G3" s="46"/>
      <c r="H3" s="46"/>
      <c r="I3" s="46"/>
      <c r="J3" s="46"/>
      <c r="K3" s="47"/>
      <c r="L3" s="394"/>
      <c r="M3" s="395"/>
      <c r="N3" s="395"/>
      <c r="O3" s="395"/>
      <c r="P3" s="395"/>
      <c r="Q3" s="395"/>
      <c r="R3" s="395"/>
      <c r="S3" s="395"/>
      <c r="T3" s="395"/>
      <c r="U3" s="395"/>
      <c r="V3" s="395"/>
      <c r="W3" s="395"/>
      <c r="X3" s="395"/>
      <c r="Y3" s="395"/>
      <c r="Z3" s="395"/>
      <c r="AA3" s="395"/>
      <c r="AB3" s="395"/>
      <c r="AC3" s="395"/>
      <c r="AD3" s="395"/>
      <c r="AE3" s="395"/>
      <c r="AF3" s="396"/>
      <c r="AG3" s="408" t="s">
        <v>69</v>
      </c>
      <c r="AH3" s="406"/>
      <c r="AI3" s="406"/>
      <c r="AJ3" s="406"/>
      <c r="AK3" s="406"/>
      <c r="AL3" s="406"/>
      <c r="AM3" s="407"/>
    </row>
    <row r="4" spans="1:46" s="48" customFormat="1" ht="20.25" customHeight="1">
      <c r="A4" s="425"/>
      <c r="B4" s="49" t="s">
        <v>40</v>
      </c>
      <c r="C4" s="50"/>
      <c r="D4" s="50"/>
      <c r="E4" s="51"/>
      <c r="F4" s="51"/>
      <c r="G4" s="51"/>
      <c r="H4" s="51"/>
      <c r="I4" s="51"/>
      <c r="J4" s="51"/>
      <c r="K4" s="52"/>
      <c r="L4" s="397"/>
      <c r="M4" s="398"/>
      <c r="N4" s="398"/>
      <c r="O4" s="398"/>
      <c r="P4" s="398"/>
      <c r="Q4" s="398"/>
      <c r="R4" s="398"/>
      <c r="S4" s="398"/>
      <c r="T4" s="398"/>
      <c r="U4" s="398"/>
      <c r="V4" s="398"/>
      <c r="W4" s="398"/>
      <c r="X4" s="398"/>
      <c r="Y4" s="398"/>
      <c r="Z4" s="398"/>
      <c r="AA4" s="398"/>
      <c r="AB4" s="398"/>
      <c r="AC4" s="398"/>
      <c r="AD4" s="398"/>
      <c r="AE4" s="398"/>
      <c r="AF4" s="399"/>
      <c r="AG4" s="427"/>
      <c r="AH4" s="428"/>
      <c r="AI4" s="428"/>
      <c r="AJ4" s="428"/>
      <c r="AK4" s="428"/>
      <c r="AL4" s="428"/>
      <c r="AM4" s="429"/>
      <c r="AP4" s="422"/>
      <c r="AQ4" s="422"/>
      <c r="AR4" s="422"/>
      <c r="AS4" s="422"/>
      <c r="AT4" s="422"/>
    </row>
    <row r="5" spans="1:46" s="48" customFormat="1" ht="20.25" customHeight="1">
      <c r="A5" s="425"/>
      <c r="B5" s="53" t="s">
        <v>79</v>
      </c>
      <c r="C5" s="54"/>
      <c r="D5" s="54"/>
      <c r="E5" s="55"/>
      <c r="F5" s="55"/>
      <c r="G5" s="55"/>
      <c r="H5" s="55"/>
      <c r="I5" s="55"/>
      <c r="J5" s="55"/>
      <c r="K5" s="56"/>
      <c r="L5" s="430"/>
      <c r="M5" s="431"/>
      <c r="N5" s="431"/>
      <c r="O5" s="431"/>
      <c r="P5" s="431"/>
      <c r="Q5" s="431"/>
      <c r="R5" s="431"/>
      <c r="S5" s="431"/>
      <c r="T5" s="431"/>
      <c r="U5" s="431"/>
      <c r="V5" s="431"/>
      <c r="W5" s="431"/>
      <c r="X5" s="431"/>
      <c r="Y5" s="431"/>
      <c r="Z5" s="431"/>
      <c r="AA5" s="431"/>
      <c r="AB5" s="432"/>
      <c r="AC5" s="433" t="s">
        <v>70</v>
      </c>
      <c r="AD5" s="434"/>
      <c r="AE5" s="434"/>
      <c r="AF5" s="435"/>
      <c r="AG5" s="438"/>
      <c r="AH5" s="438"/>
      <c r="AI5" s="438"/>
      <c r="AJ5" s="438"/>
      <c r="AK5" s="438"/>
      <c r="AL5" s="436" t="s">
        <v>71</v>
      </c>
      <c r="AM5" s="437"/>
      <c r="AP5" s="422"/>
      <c r="AQ5" s="422"/>
      <c r="AR5" s="422"/>
      <c r="AS5" s="422"/>
      <c r="AT5" s="422"/>
    </row>
    <row r="6" spans="1:46" s="48" customFormat="1" ht="13.5" customHeight="1">
      <c r="A6" s="425"/>
      <c r="B6" s="439" t="s">
        <v>73</v>
      </c>
      <c r="C6" s="440"/>
      <c r="D6" s="440"/>
      <c r="E6" s="440"/>
      <c r="F6" s="440"/>
      <c r="G6" s="440"/>
      <c r="H6" s="440"/>
      <c r="I6" s="440"/>
      <c r="J6" s="440"/>
      <c r="K6" s="441"/>
      <c r="L6" s="57" t="s">
        <v>6</v>
      </c>
      <c r="M6" s="57"/>
      <c r="N6" s="57"/>
      <c r="O6" s="57"/>
      <c r="P6" s="57"/>
      <c r="Q6" s="445"/>
      <c r="R6" s="445"/>
      <c r="S6" s="57" t="s">
        <v>7</v>
      </c>
      <c r="T6" s="445"/>
      <c r="U6" s="445"/>
      <c r="V6" s="445"/>
      <c r="W6" s="57" t="s">
        <v>8</v>
      </c>
      <c r="X6" s="57"/>
      <c r="Y6" s="57"/>
      <c r="Z6" s="57"/>
      <c r="AA6" s="57"/>
      <c r="AB6" s="57"/>
      <c r="AC6" s="58" t="s">
        <v>72</v>
      </c>
      <c r="AD6" s="57"/>
      <c r="AE6" s="57"/>
      <c r="AF6" s="57"/>
      <c r="AG6" s="57"/>
      <c r="AH6" s="57"/>
      <c r="AI6" s="57"/>
      <c r="AJ6" s="57"/>
      <c r="AK6" s="57"/>
      <c r="AL6" s="57"/>
      <c r="AM6" s="59"/>
      <c r="AP6" s="60"/>
      <c r="AQ6" s="61"/>
      <c r="AR6" s="61"/>
      <c r="AS6" s="61"/>
      <c r="AT6" s="423"/>
    </row>
    <row r="7" spans="1:46" s="48" customFormat="1" ht="20.25" customHeight="1">
      <c r="A7" s="425"/>
      <c r="B7" s="442"/>
      <c r="C7" s="443"/>
      <c r="D7" s="443"/>
      <c r="E7" s="443"/>
      <c r="F7" s="443"/>
      <c r="G7" s="443"/>
      <c r="H7" s="443"/>
      <c r="I7" s="443"/>
      <c r="J7" s="443"/>
      <c r="K7" s="44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61"/>
      <c r="AQ7" s="61"/>
      <c r="AR7" s="61"/>
      <c r="AS7" s="61"/>
      <c r="AT7" s="423"/>
    </row>
    <row r="8" spans="1:46" s="48" customFormat="1" ht="20.25" customHeight="1">
      <c r="A8" s="425"/>
      <c r="B8" s="62" t="s">
        <v>9</v>
      </c>
      <c r="C8" s="194"/>
      <c r="D8" s="194"/>
      <c r="E8" s="63"/>
      <c r="F8" s="63"/>
      <c r="G8" s="63"/>
      <c r="H8" s="63"/>
      <c r="I8" s="63"/>
      <c r="J8" s="63"/>
      <c r="K8" s="63"/>
      <c r="L8" s="62" t="s">
        <v>10</v>
      </c>
      <c r="M8" s="63"/>
      <c r="N8" s="63"/>
      <c r="O8" s="63"/>
      <c r="P8" s="63"/>
      <c r="Q8" s="63"/>
      <c r="R8" s="64"/>
      <c r="S8" s="287"/>
      <c r="T8" s="288"/>
      <c r="U8" s="288"/>
      <c r="V8" s="288"/>
      <c r="W8" s="288"/>
      <c r="X8" s="288"/>
      <c r="Y8" s="289"/>
      <c r="Z8" s="62" t="s">
        <v>63</v>
      </c>
      <c r="AA8" s="63"/>
      <c r="AB8" s="63"/>
      <c r="AC8" s="63"/>
      <c r="AD8" s="63"/>
      <c r="AE8" s="63"/>
      <c r="AF8" s="64"/>
      <c r="AG8" s="287"/>
      <c r="AH8" s="288"/>
      <c r="AI8" s="288"/>
      <c r="AJ8" s="288"/>
      <c r="AK8" s="288"/>
      <c r="AL8" s="288"/>
      <c r="AM8" s="289"/>
    </row>
    <row r="9" spans="1:46" s="48" customFormat="1" ht="20.25" customHeight="1">
      <c r="A9" s="426"/>
      <c r="B9" s="62" t="s">
        <v>41</v>
      </c>
      <c r="C9" s="194"/>
      <c r="D9" s="194"/>
      <c r="E9" s="63"/>
      <c r="F9" s="63"/>
      <c r="G9" s="63"/>
      <c r="H9" s="63"/>
      <c r="I9" s="63"/>
      <c r="J9" s="63"/>
      <c r="K9" s="63"/>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6" s="48" customFormat="1" ht="18" customHeight="1">
      <c r="A10" s="448" t="s">
        <v>96</v>
      </c>
      <c r="B10" s="449"/>
      <c r="C10" s="449"/>
      <c r="D10" s="449"/>
      <c r="E10" s="449"/>
      <c r="F10" s="449"/>
      <c r="G10" s="449"/>
      <c r="H10" s="450"/>
      <c r="I10" s="65"/>
      <c r="J10" s="66" t="s">
        <v>89</v>
      </c>
      <c r="K10" s="5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8"/>
    </row>
    <row r="11" spans="1:46" s="48" customFormat="1" ht="18" customHeight="1">
      <c r="A11" s="451"/>
      <c r="B11" s="452"/>
      <c r="C11" s="452"/>
      <c r="D11" s="452"/>
      <c r="E11" s="452"/>
      <c r="F11" s="452"/>
      <c r="G11" s="452"/>
      <c r="H11" s="453"/>
      <c r="I11" s="69"/>
      <c r="J11" s="70" t="s">
        <v>101</v>
      </c>
      <c r="K11" s="51"/>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71"/>
    </row>
    <row r="12" spans="1:46" s="48" customFormat="1" ht="5.25" customHeight="1">
      <c r="A12" s="72"/>
      <c r="B12" s="72"/>
      <c r="C12" s="72"/>
      <c r="D12" s="72"/>
      <c r="E12" s="72"/>
      <c r="F12" s="72"/>
      <c r="G12" s="72"/>
      <c r="H12" s="72"/>
      <c r="I12" s="66"/>
      <c r="J12" s="72"/>
      <c r="K12" s="5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pans="1:46" s="48" customFormat="1" ht="20.25" customHeight="1">
      <c r="A13" s="73" t="s">
        <v>89</v>
      </c>
      <c r="B13" s="74"/>
      <c r="C13" s="75"/>
      <c r="D13" s="75"/>
      <c r="E13" s="75"/>
      <c r="F13" s="75"/>
      <c r="G13" s="75"/>
      <c r="H13" s="75"/>
      <c r="I13" s="70"/>
      <c r="J13" s="75"/>
      <c r="K13" s="386" t="s">
        <v>75</v>
      </c>
      <c r="L13" s="386"/>
      <c r="M13" s="386"/>
      <c r="N13" s="386"/>
      <c r="O13" s="387" t="str">
        <f>IF(L5="","",VLOOKUP(L5,$A$109:$B$143,2,0))</f>
        <v/>
      </c>
      <c r="P13" s="387"/>
      <c r="Q13" s="387"/>
      <c r="R13" s="386" t="s">
        <v>61</v>
      </c>
      <c r="S13" s="386"/>
      <c r="T13" s="388" t="s">
        <v>192</v>
      </c>
      <c r="U13" s="388"/>
      <c r="V13" s="388"/>
      <c r="W13" s="388"/>
      <c r="X13" s="388"/>
      <c r="Y13" s="389">
        <f>ROUNDDOWN($F$49/1000,0)</f>
        <v>0</v>
      </c>
      <c r="Z13" s="389"/>
      <c r="AA13" s="389"/>
      <c r="AB13" s="386" t="s">
        <v>61</v>
      </c>
      <c r="AC13" s="386"/>
      <c r="AD13" s="388" t="s">
        <v>193</v>
      </c>
      <c r="AE13" s="388"/>
      <c r="AF13" s="388"/>
      <c r="AG13" s="388"/>
      <c r="AH13" s="388"/>
      <c r="AI13" s="389">
        <f>ROUNDDOWN($F$56/1000,0)</f>
        <v>0</v>
      </c>
      <c r="AJ13" s="389"/>
      <c r="AK13" s="389"/>
      <c r="AL13" s="386" t="s">
        <v>61</v>
      </c>
      <c r="AM13" s="386"/>
    </row>
    <row r="14" spans="1:46" s="48" customFormat="1" ht="20.25" customHeight="1">
      <c r="A14" s="76" t="s">
        <v>43</v>
      </c>
      <c r="B14" s="193"/>
      <c r="C14" s="77"/>
      <c r="D14" s="77"/>
      <c r="E14" s="77"/>
      <c r="F14" s="77"/>
      <c r="G14" s="77"/>
      <c r="H14" s="418"/>
      <c r="I14" s="419"/>
      <c r="J14" s="420"/>
      <c r="K14" s="446" t="s">
        <v>102</v>
      </c>
      <c r="L14" s="447"/>
      <c r="M14" s="447"/>
      <c r="N14" s="447"/>
      <c r="O14" s="447"/>
      <c r="P14" s="447"/>
      <c r="Q14" s="447"/>
      <c r="R14" s="447"/>
      <c r="S14" s="447"/>
      <c r="T14" s="447"/>
      <c r="U14" s="447"/>
      <c r="V14" s="447"/>
      <c r="W14" s="447"/>
      <c r="X14" s="447"/>
      <c r="Y14" s="447"/>
      <c r="Z14" s="447"/>
      <c r="AA14" s="400"/>
      <c r="AB14" s="400"/>
      <c r="AC14" s="400"/>
      <c r="AD14" s="400"/>
      <c r="AE14" s="400"/>
      <c r="AF14" s="400"/>
      <c r="AG14" s="400"/>
      <c r="AH14" s="400"/>
      <c r="AI14" s="400"/>
      <c r="AJ14" s="400"/>
      <c r="AK14" s="400"/>
      <c r="AL14" s="400"/>
      <c r="AM14" s="401"/>
    </row>
    <row r="15" spans="1:46" s="48" customFormat="1" ht="21" customHeight="1">
      <c r="A15" s="78"/>
      <c r="B15" s="60"/>
      <c r="C15" s="454" t="s">
        <v>206</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5"/>
    </row>
    <row r="16" spans="1:46" s="48" customFormat="1" ht="21" customHeight="1">
      <c r="A16" s="79"/>
      <c r="B16" s="80"/>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5"/>
    </row>
    <row r="17" spans="1:39" s="48" customFormat="1" ht="21" customHeight="1">
      <c r="A17" s="79"/>
      <c r="B17" s="80"/>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5"/>
    </row>
    <row r="18" spans="1:39" s="48" customFormat="1" ht="21" customHeight="1">
      <c r="A18" s="79"/>
      <c r="B18" s="8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5"/>
    </row>
    <row r="19" spans="1:39" s="48" customFormat="1" ht="21" customHeight="1">
      <c r="A19" s="7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1:39" s="48" customFormat="1" ht="21" customHeight="1">
      <c r="A20" s="79"/>
      <c r="B20" s="80"/>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5"/>
    </row>
    <row r="21" spans="1:39" s="48" customFormat="1" ht="21" customHeight="1">
      <c r="A21" s="79"/>
      <c r="B21" s="80"/>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5"/>
    </row>
    <row r="22" spans="1:39" s="48" customFormat="1" ht="21" customHeight="1">
      <c r="A22" s="81"/>
      <c r="B22" s="82"/>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row>
    <row r="23" spans="1:39" s="48" customFormat="1" ht="18.75" customHeight="1">
      <c r="A23" s="203" t="s">
        <v>194</v>
      </c>
      <c r="B23" s="72"/>
      <c r="C23" s="72"/>
      <c r="D23" s="72"/>
      <c r="E23" s="72"/>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s="48" customFormat="1" ht="18.75" customHeight="1">
      <c r="A24" s="61"/>
      <c r="B24" s="61"/>
      <c r="C24" s="61"/>
      <c r="D24" s="61"/>
      <c r="E24" s="61"/>
      <c r="F24" s="195"/>
      <c r="G24" s="195"/>
      <c r="H24" s="195"/>
      <c r="I24" s="195"/>
      <c r="J24" s="195"/>
      <c r="K24" s="195"/>
      <c r="L24" s="195"/>
      <c r="M24" s="195"/>
      <c r="N24" s="195"/>
      <c r="O24" s="204" t="s">
        <v>257</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row>
    <row r="25" spans="1:39" s="48" customFormat="1" ht="18.75" customHeight="1">
      <c r="A25" s="61"/>
      <c r="B25" s="61"/>
      <c r="C25" s="61"/>
      <c r="D25" s="61"/>
      <c r="E25" s="61"/>
      <c r="F25" s="195"/>
      <c r="G25" s="195"/>
      <c r="H25" s="195"/>
      <c r="I25" s="195"/>
      <c r="J25" s="195"/>
      <c r="K25" s="195"/>
      <c r="L25" s="195"/>
      <c r="M25" s="195"/>
      <c r="N25" s="195"/>
      <c r="O25" s="204" t="s">
        <v>258</v>
      </c>
      <c r="P25" s="195"/>
      <c r="Q25" s="195"/>
      <c r="R25" s="195"/>
      <c r="S25" s="195"/>
      <c r="T25" s="195"/>
      <c r="U25" s="195"/>
      <c r="V25" s="195"/>
      <c r="W25" s="195"/>
      <c r="X25" s="195"/>
      <c r="Y25" s="195"/>
      <c r="Z25" s="195"/>
      <c r="AA25" s="195"/>
      <c r="AE25" s="421"/>
      <c r="AF25" s="421"/>
      <c r="AG25" s="195" t="s">
        <v>177</v>
      </c>
      <c r="AH25" s="204" t="s">
        <v>259</v>
      </c>
      <c r="AI25" s="195"/>
      <c r="AJ25" s="195"/>
      <c r="AK25" s="195"/>
      <c r="AL25" s="195"/>
      <c r="AM25" s="195"/>
    </row>
    <row r="26" spans="1:39" s="48" customFormat="1" ht="18.75" customHeight="1">
      <c r="A26" s="61"/>
      <c r="B26" s="61"/>
      <c r="C26" s="61"/>
      <c r="D26" s="61"/>
      <c r="E26" s="61"/>
      <c r="F26" s="195"/>
      <c r="G26" s="195"/>
      <c r="H26" s="195"/>
      <c r="I26" s="195"/>
      <c r="J26" s="195"/>
      <c r="K26" s="195"/>
      <c r="L26" s="195"/>
      <c r="M26" s="195"/>
      <c r="N26" s="195"/>
      <c r="O26" s="195"/>
      <c r="P26" s="195"/>
      <c r="Q26" s="195"/>
      <c r="R26" s="195"/>
      <c r="S26" s="195"/>
      <c r="T26" s="195"/>
      <c r="U26" s="195"/>
      <c r="V26" s="195"/>
      <c r="W26" s="195"/>
      <c r="X26" s="204" t="s">
        <v>260</v>
      </c>
      <c r="Y26" s="195"/>
      <c r="Z26" s="195"/>
      <c r="AA26" s="195"/>
      <c r="AB26" s="204" t="s">
        <v>261</v>
      </c>
      <c r="AC26" s="195"/>
      <c r="AD26" s="195"/>
      <c r="AE26" s="195"/>
      <c r="AF26" s="195"/>
      <c r="AG26" s="195"/>
      <c r="AH26" s="195"/>
      <c r="AI26" s="195"/>
      <c r="AJ26" s="195"/>
      <c r="AK26" s="195"/>
      <c r="AL26" s="195"/>
      <c r="AM26" s="195"/>
    </row>
    <row r="27" spans="1:39" s="48" customFormat="1" ht="18.75" customHeight="1">
      <c r="A27" s="61"/>
      <c r="B27" s="61"/>
      <c r="C27" s="61"/>
      <c r="D27" s="61"/>
      <c r="E27" s="61"/>
      <c r="F27" s="195"/>
      <c r="G27" s="195"/>
      <c r="H27" s="195"/>
      <c r="I27" s="195"/>
      <c r="J27" s="195"/>
      <c r="K27" s="195"/>
      <c r="L27" s="195"/>
      <c r="M27" s="195"/>
      <c r="N27" s="195"/>
      <c r="O27" s="204" t="s">
        <v>262</v>
      </c>
      <c r="P27" s="195"/>
      <c r="Q27" s="195"/>
      <c r="R27" s="195"/>
      <c r="S27" s="195">
        <v>2</v>
      </c>
      <c r="T27" s="204" t="s">
        <v>263</v>
      </c>
      <c r="U27" s="195"/>
      <c r="V27" s="195" t="s">
        <v>264</v>
      </c>
      <c r="W27" s="195"/>
      <c r="X27" s="205"/>
      <c r="Y27" s="195" t="s">
        <v>71</v>
      </c>
      <c r="Z27" s="195"/>
      <c r="AA27" s="195" t="s">
        <v>265</v>
      </c>
      <c r="AB27" s="205"/>
      <c r="AC27" s="204" t="s">
        <v>266</v>
      </c>
      <c r="AD27" s="195"/>
      <c r="AE27" s="195" t="s">
        <v>267</v>
      </c>
      <c r="AF27" s="195">
        <f>S27*X27*AB27</f>
        <v>0</v>
      </c>
      <c r="AG27" s="195"/>
      <c r="AH27" s="195"/>
      <c r="AI27" s="195"/>
      <c r="AJ27" s="195"/>
      <c r="AK27" s="195"/>
      <c r="AL27" s="195"/>
      <c r="AM27" s="195"/>
    </row>
    <row r="28" spans="1:39" ht="18" customHeight="1">
      <c r="A28" s="390" t="s">
        <v>44</v>
      </c>
      <c r="B28" s="391"/>
      <c r="C28" s="391"/>
      <c r="D28" s="391"/>
      <c r="E28" s="392"/>
      <c r="F28" s="390" t="s">
        <v>195</v>
      </c>
      <c r="G28" s="391"/>
      <c r="H28" s="391"/>
      <c r="I28" s="391"/>
      <c r="J28" s="391"/>
      <c r="K28" s="393" t="s">
        <v>45</v>
      </c>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83"/>
      <c r="B29" s="383"/>
      <c r="C29" s="383"/>
      <c r="D29" s="383"/>
      <c r="E29" s="383"/>
      <c r="F29" s="384"/>
      <c r="G29" s="384"/>
      <c r="H29" s="384"/>
      <c r="I29" s="384"/>
      <c r="J29" s="384"/>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row>
    <row r="30" spans="1:39" ht="9.75" customHeight="1">
      <c r="A30" s="383"/>
      <c r="B30" s="383"/>
      <c r="C30" s="383"/>
      <c r="D30" s="383"/>
      <c r="E30" s="383"/>
      <c r="F30" s="384"/>
      <c r="G30" s="384"/>
      <c r="H30" s="384"/>
      <c r="I30" s="384"/>
      <c r="J30" s="384"/>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row>
    <row r="31" spans="1:39" ht="9.75" customHeight="1">
      <c r="A31" s="383"/>
      <c r="B31" s="383"/>
      <c r="C31" s="383"/>
      <c r="D31" s="383"/>
      <c r="E31" s="383"/>
      <c r="F31" s="384"/>
      <c r="G31" s="384"/>
      <c r="H31" s="384"/>
      <c r="I31" s="384"/>
      <c r="J31" s="384"/>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row>
    <row r="32" spans="1:39" ht="9.75" customHeight="1">
      <c r="A32" s="383"/>
      <c r="B32" s="383"/>
      <c r="C32" s="383"/>
      <c r="D32" s="383"/>
      <c r="E32" s="383"/>
      <c r="F32" s="384"/>
      <c r="G32" s="384"/>
      <c r="H32" s="384"/>
      <c r="I32" s="384"/>
      <c r="J32" s="384"/>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row>
    <row r="33" spans="1:39" ht="9.75" customHeight="1">
      <c r="A33" s="383"/>
      <c r="B33" s="383"/>
      <c r="C33" s="383"/>
      <c r="D33" s="383"/>
      <c r="E33" s="383"/>
      <c r="F33" s="384"/>
      <c r="G33" s="384"/>
      <c r="H33" s="384"/>
      <c r="I33" s="384"/>
      <c r="J33" s="384"/>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row>
    <row r="34" spans="1:39" ht="9.75" customHeight="1">
      <c r="A34" s="383"/>
      <c r="B34" s="383"/>
      <c r="C34" s="383"/>
      <c r="D34" s="383"/>
      <c r="E34" s="383"/>
      <c r="F34" s="384"/>
      <c r="G34" s="384"/>
      <c r="H34" s="384"/>
      <c r="I34" s="384"/>
      <c r="J34" s="384"/>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row>
    <row r="35" spans="1:39" ht="9.75" customHeight="1">
      <c r="A35" s="383"/>
      <c r="B35" s="383"/>
      <c r="C35" s="383"/>
      <c r="D35" s="383"/>
      <c r="E35" s="383"/>
      <c r="F35" s="384"/>
      <c r="G35" s="384"/>
      <c r="H35" s="384"/>
      <c r="I35" s="384"/>
      <c r="J35" s="384"/>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ht="9.75" customHeight="1">
      <c r="A36" s="383"/>
      <c r="B36" s="383"/>
      <c r="C36" s="383"/>
      <c r="D36" s="383"/>
      <c r="E36" s="383"/>
      <c r="F36" s="384"/>
      <c r="G36" s="384"/>
      <c r="H36" s="384"/>
      <c r="I36" s="384"/>
      <c r="J36" s="384"/>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ht="9.75" customHeight="1">
      <c r="A37" s="383"/>
      <c r="B37" s="383"/>
      <c r="C37" s="383"/>
      <c r="D37" s="383"/>
      <c r="E37" s="383"/>
      <c r="F37" s="384"/>
      <c r="G37" s="384"/>
      <c r="H37" s="384"/>
      <c r="I37" s="384"/>
      <c r="J37" s="384"/>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row r="38" spans="1:39" ht="9.75" customHeight="1">
      <c r="A38" s="383"/>
      <c r="B38" s="383"/>
      <c r="C38" s="383"/>
      <c r="D38" s="383"/>
      <c r="E38" s="383"/>
      <c r="F38" s="384"/>
      <c r="G38" s="384"/>
      <c r="H38" s="384"/>
      <c r="I38" s="384"/>
      <c r="J38" s="384"/>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row>
    <row r="39" spans="1:39" ht="9.75" customHeight="1">
      <c r="A39" s="383"/>
      <c r="B39" s="383"/>
      <c r="C39" s="383"/>
      <c r="D39" s="383"/>
      <c r="E39" s="383"/>
      <c r="F39" s="384"/>
      <c r="G39" s="384"/>
      <c r="H39" s="384"/>
      <c r="I39" s="384"/>
      <c r="J39" s="384"/>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row>
    <row r="40" spans="1:39" ht="9.75" customHeight="1">
      <c r="A40" s="383"/>
      <c r="B40" s="383"/>
      <c r="C40" s="383"/>
      <c r="D40" s="383"/>
      <c r="E40" s="383"/>
      <c r="F40" s="384"/>
      <c r="G40" s="384"/>
      <c r="H40" s="384"/>
      <c r="I40" s="384"/>
      <c r="J40" s="384"/>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row>
    <row r="41" spans="1:39" ht="9.75" customHeight="1">
      <c r="A41" s="383"/>
      <c r="B41" s="383"/>
      <c r="C41" s="383"/>
      <c r="D41" s="383"/>
      <c r="E41" s="383"/>
      <c r="F41" s="384"/>
      <c r="G41" s="384"/>
      <c r="H41" s="384"/>
      <c r="I41" s="384"/>
      <c r="J41" s="384"/>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row>
    <row r="42" spans="1:39" ht="9.75" customHeight="1">
      <c r="A42" s="383"/>
      <c r="B42" s="383"/>
      <c r="C42" s="383"/>
      <c r="D42" s="383"/>
      <c r="E42" s="383"/>
      <c r="F42" s="384"/>
      <c r="G42" s="384"/>
      <c r="H42" s="384"/>
      <c r="I42" s="384"/>
      <c r="J42" s="384"/>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1:39" ht="9.75" customHeight="1">
      <c r="A43" s="383"/>
      <c r="B43" s="383"/>
      <c r="C43" s="383"/>
      <c r="D43" s="383"/>
      <c r="E43" s="383"/>
      <c r="F43" s="384"/>
      <c r="G43" s="384"/>
      <c r="H43" s="384"/>
      <c r="I43" s="384"/>
      <c r="J43" s="384"/>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1:39" ht="9.75" customHeight="1">
      <c r="A44" s="383"/>
      <c r="B44" s="383"/>
      <c r="C44" s="383"/>
      <c r="D44" s="383"/>
      <c r="E44" s="383"/>
      <c r="F44" s="384"/>
      <c r="G44" s="384"/>
      <c r="H44" s="384"/>
      <c r="I44" s="384"/>
      <c r="J44" s="384"/>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row r="45" spans="1:39" ht="9.75" customHeight="1">
      <c r="A45" s="383"/>
      <c r="B45" s="383"/>
      <c r="C45" s="383"/>
      <c r="D45" s="383"/>
      <c r="E45" s="383"/>
      <c r="F45" s="384"/>
      <c r="G45" s="384"/>
      <c r="H45" s="384"/>
      <c r="I45" s="384"/>
      <c r="J45" s="384"/>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row>
    <row r="46" spans="1:39" ht="9.75" customHeight="1">
      <c r="A46" s="383"/>
      <c r="B46" s="383"/>
      <c r="C46" s="383"/>
      <c r="D46" s="383"/>
      <c r="E46" s="383"/>
      <c r="F46" s="384"/>
      <c r="G46" s="384"/>
      <c r="H46" s="384"/>
      <c r="I46" s="384"/>
      <c r="J46" s="384"/>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1:39" ht="9.75" customHeight="1">
      <c r="A47" s="383"/>
      <c r="B47" s="383"/>
      <c r="C47" s="383"/>
      <c r="D47" s="383"/>
      <c r="E47" s="383"/>
      <c r="F47" s="384"/>
      <c r="G47" s="384"/>
      <c r="H47" s="384"/>
      <c r="I47" s="384"/>
      <c r="J47" s="384"/>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spans="1:39" ht="9.75" customHeight="1" thickBot="1">
      <c r="A48" s="383"/>
      <c r="B48" s="383"/>
      <c r="C48" s="383"/>
      <c r="D48" s="383"/>
      <c r="E48" s="383"/>
      <c r="F48" s="403"/>
      <c r="G48" s="404"/>
      <c r="H48" s="404"/>
      <c r="I48" s="404"/>
      <c r="J48" s="405"/>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row>
    <row r="49" spans="1:39" ht="22.5" customHeight="1" thickTop="1">
      <c r="A49" s="458" t="s">
        <v>81</v>
      </c>
      <c r="B49" s="459"/>
      <c r="C49" s="459"/>
      <c r="D49" s="459"/>
      <c r="E49" s="459"/>
      <c r="F49" s="460">
        <f>SUM(F29:J48)</f>
        <v>0</v>
      </c>
      <c r="G49" s="461"/>
      <c r="H49" s="461"/>
      <c r="I49" s="461"/>
      <c r="J49" s="462"/>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row>
    <row r="50" spans="1:39" ht="10" customHeight="1">
      <c r="A50" s="83"/>
      <c r="B50" s="84"/>
      <c r="C50" s="85"/>
      <c r="D50" s="72"/>
      <c r="E50" s="86"/>
      <c r="F50" s="72"/>
      <c r="G50" s="72"/>
      <c r="H50" s="72"/>
      <c r="I50" s="72"/>
      <c r="J50" s="87"/>
      <c r="K50" s="87"/>
      <c r="L50" s="87"/>
      <c r="M50" s="87"/>
      <c r="N50" s="87"/>
      <c r="O50" s="84"/>
      <c r="P50" s="88"/>
      <c r="Q50" s="83"/>
      <c r="R50" s="83"/>
      <c r="S50" s="87"/>
      <c r="T50" s="72"/>
      <c r="U50" s="87"/>
      <c r="V50" s="87"/>
      <c r="W50" s="87"/>
      <c r="X50" s="87"/>
      <c r="Y50" s="72"/>
      <c r="Z50" s="72"/>
      <c r="AA50" s="72"/>
      <c r="AB50" s="84"/>
      <c r="AC50" s="85"/>
      <c r="AD50" s="87"/>
      <c r="AE50" s="87"/>
      <c r="AF50" s="87"/>
      <c r="AG50" s="87"/>
      <c r="AH50" s="87"/>
      <c r="AI50" s="89"/>
      <c r="AJ50" s="89"/>
      <c r="AK50" s="89"/>
      <c r="AL50" s="89"/>
      <c r="AM50" s="87"/>
    </row>
    <row r="51" spans="1:39" s="48" customFormat="1" ht="18.75" customHeight="1">
      <c r="A51" s="179" t="s">
        <v>196</v>
      </c>
      <c r="B51" s="75"/>
      <c r="C51" s="75"/>
      <c r="D51" s="75"/>
      <c r="E51" s="7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39" ht="18" customHeight="1">
      <c r="A52" s="390" t="s">
        <v>44</v>
      </c>
      <c r="B52" s="391"/>
      <c r="C52" s="391"/>
      <c r="D52" s="391"/>
      <c r="E52" s="392"/>
      <c r="F52" s="390" t="s">
        <v>197</v>
      </c>
      <c r="G52" s="391"/>
      <c r="H52" s="391"/>
      <c r="I52" s="391"/>
      <c r="J52" s="391"/>
      <c r="K52" s="393" t="s">
        <v>198</v>
      </c>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9.75" customHeight="1">
      <c r="A53" s="383"/>
      <c r="B53" s="383"/>
      <c r="C53" s="383"/>
      <c r="D53" s="383"/>
      <c r="E53" s="383"/>
      <c r="F53" s="384"/>
      <c r="G53" s="384"/>
      <c r="H53" s="384"/>
      <c r="I53" s="384"/>
      <c r="J53" s="384"/>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row>
    <row r="54" spans="1:39" ht="9.75" customHeight="1">
      <c r="A54" s="383"/>
      <c r="B54" s="383"/>
      <c r="C54" s="383"/>
      <c r="D54" s="383"/>
      <c r="E54" s="383"/>
      <c r="F54" s="463"/>
      <c r="G54" s="464"/>
      <c r="H54" s="464"/>
      <c r="I54" s="464"/>
      <c r="J54" s="465"/>
      <c r="K54" s="466"/>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8"/>
    </row>
    <row r="55" spans="1:39" ht="9.75" customHeight="1" thickBot="1">
      <c r="A55" s="383"/>
      <c r="B55" s="383"/>
      <c r="C55" s="383"/>
      <c r="D55" s="383"/>
      <c r="E55" s="383"/>
      <c r="F55" s="384"/>
      <c r="G55" s="384"/>
      <c r="H55" s="384"/>
      <c r="I55" s="384"/>
      <c r="J55" s="384"/>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row>
    <row r="56" spans="1:39" ht="22.5" customHeight="1" thickTop="1">
      <c r="A56" s="458" t="s">
        <v>81</v>
      </c>
      <c r="B56" s="459"/>
      <c r="C56" s="459"/>
      <c r="D56" s="459"/>
      <c r="E56" s="459"/>
      <c r="F56" s="460">
        <f>SUM(F53:J55)</f>
        <v>0</v>
      </c>
      <c r="G56" s="461"/>
      <c r="H56" s="461"/>
      <c r="I56" s="461"/>
      <c r="J56" s="462"/>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row>
    <row r="57" spans="1:39" ht="11.25" customHeight="1">
      <c r="A57" s="98"/>
      <c r="B57" s="80"/>
      <c r="C57" s="151"/>
      <c r="D57" s="61"/>
      <c r="E57" s="152"/>
      <c r="F57" s="61"/>
      <c r="G57" s="61"/>
      <c r="H57" s="61"/>
      <c r="I57" s="61"/>
      <c r="J57" s="153"/>
      <c r="K57" s="153"/>
      <c r="L57" s="153"/>
      <c r="M57" s="153"/>
      <c r="N57" s="153"/>
      <c r="O57" s="80"/>
      <c r="P57" s="154"/>
      <c r="Q57" s="98"/>
      <c r="R57" s="98"/>
      <c r="S57" s="153"/>
      <c r="T57" s="61"/>
      <c r="U57" s="153"/>
      <c r="V57" s="153"/>
      <c r="W57" s="153"/>
      <c r="X57" s="153"/>
      <c r="Y57" s="61"/>
      <c r="Z57" s="61"/>
      <c r="AA57" s="61"/>
      <c r="AB57" s="80"/>
      <c r="AC57" s="151"/>
      <c r="AD57" s="153"/>
      <c r="AE57" s="153"/>
      <c r="AF57" s="153"/>
      <c r="AG57" s="153"/>
      <c r="AH57" s="153"/>
      <c r="AI57" s="180"/>
      <c r="AJ57" s="180"/>
      <c r="AK57" s="180"/>
      <c r="AL57" s="180"/>
      <c r="AM57" s="153"/>
    </row>
    <row r="58" spans="1:39" ht="18.75" customHeight="1">
      <c r="A58" s="90" t="s">
        <v>86</v>
      </c>
      <c r="B58" s="75"/>
      <c r="C58" s="91"/>
      <c r="D58" s="75"/>
      <c r="E58" s="92"/>
      <c r="F58" s="75"/>
      <c r="G58" s="75"/>
      <c r="H58" s="75"/>
      <c r="I58" s="75"/>
      <c r="J58" s="93"/>
      <c r="K58" s="93"/>
      <c r="L58" s="93"/>
      <c r="M58" s="93"/>
      <c r="N58" s="93"/>
      <c r="O58" s="94"/>
      <c r="P58" s="95"/>
      <c r="Q58" s="96"/>
      <c r="R58" s="96"/>
      <c r="S58" s="93"/>
      <c r="T58" s="75"/>
      <c r="U58" s="93"/>
      <c r="V58" s="97"/>
      <c r="W58" s="408" t="s">
        <v>75</v>
      </c>
      <c r="X58" s="406"/>
      <c r="Y58" s="406"/>
      <c r="Z58" s="407"/>
      <c r="AA58" s="409" t="str">
        <f>IF(L5="","",VLOOKUP(L5,$A$109:$C$143,3,FALSE))</f>
        <v/>
      </c>
      <c r="AB58" s="410"/>
      <c r="AC58" s="410"/>
      <c r="AD58" s="406" t="s">
        <v>61</v>
      </c>
      <c r="AE58" s="407"/>
      <c r="AF58" s="408" t="s">
        <v>46</v>
      </c>
      <c r="AG58" s="406"/>
      <c r="AH58" s="407"/>
      <c r="AI58" s="412">
        <f>ROUNDDOWN($F$80/1000,0)</f>
        <v>0</v>
      </c>
      <c r="AJ58" s="413"/>
      <c r="AK58" s="413"/>
      <c r="AL58" s="406" t="s">
        <v>61</v>
      </c>
      <c r="AM58" s="407"/>
    </row>
    <row r="59" spans="1:39" ht="18.75" customHeight="1">
      <c r="A59" s="76" t="s">
        <v>43</v>
      </c>
      <c r="B59" s="193"/>
      <c r="C59" s="77"/>
      <c r="D59" s="77"/>
      <c r="E59" s="77"/>
      <c r="F59" s="77"/>
      <c r="G59" s="77"/>
      <c r="H59" s="418"/>
      <c r="I59" s="419"/>
      <c r="J59" s="420"/>
      <c r="K59" s="446" t="s">
        <v>176</v>
      </c>
      <c r="L59" s="447"/>
      <c r="M59" s="447"/>
      <c r="N59" s="447"/>
      <c r="O59" s="447"/>
      <c r="P59" s="447"/>
      <c r="Q59" s="447"/>
      <c r="R59" s="447"/>
      <c r="S59" s="447"/>
      <c r="T59" s="447"/>
      <c r="U59" s="447"/>
      <c r="V59" s="447"/>
      <c r="W59" s="447"/>
      <c r="X59" s="447"/>
      <c r="Y59" s="447"/>
      <c r="Z59" s="447"/>
      <c r="AA59" s="400"/>
      <c r="AB59" s="400"/>
      <c r="AC59" s="400"/>
      <c r="AD59" s="400"/>
      <c r="AE59" s="400"/>
      <c r="AF59" s="400"/>
      <c r="AG59" s="400"/>
      <c r="AH59" s="400"/>
      <c r="AI59" s="400"/>
      <c r="AJ59" s="400"/>
      <c r="AK59" s="400"/>
      <c r="AL59" s="400"/>
      <c r="AM59" s="401"/>
    </row>
    <row r="60" spans="1:39" ht="27" customHeight="1">
      <c r="A60" s="78"/>
      <c r="B60" s="60"/>
      <c r="C60" s="414" t="s">
        <v>207</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5"/>
    </row>
    <row r="61" spans="1:39" ht="27" customHeight="1">
      <c r="A61" s="81"/>
      <c r="B61" s="82"/>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7"/>
    </row>
    <row r="62" spans="1:39" ht="18.75" customHeight="1">
      <c r="A62" s="448" t="s">
        <v>138</v>
      </c>
      <c r="B62" s="449"/>
      <c r="C62" s="449"/>
      <c r="D62" s="449"/>
      <c r="E62" s="44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row>
    <row r="63" spans="1:39" s="48" customFormat="1" ht="18.75" customHeight="1">
      <c r="A63" s="61"/>
      <c r="B63" s="61"/>
      <c r="C63" s="61"/>
      <c r="D63" s="61"/>
      <c r="E63" s="61"/>
      <c r="F63" s="195"/>
      <c r="G63" s="195"/>
      <c r="H63" s="195"/>
      <c r="I63" s="195"/>
      <c r="J63" s="195"/>
      <c r="K63" s="195"/>
      <c r="L63" s="195"/>
      <c r="M63" s="195"/>
      <c r="N63" s="195"/>
      <c r="O63" s="204" t="s">
        <v>257</v>
      </c>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1:39" s="48" customFormat="1" ht="18.75" customHeight="1">
      <c r="A64" s="61"/>
      <c r="B64" s="61"/>
      <c r="C64" s="61"/>
      <c r="D64" s="61"/>
      <c r="E64" s="61"/>
      <c r="F64" s="195"/>
      <c r="G64" s="195"/>
      <c r="H64" s="195"/>
      <c r="I64" s="195"/>
      <c r="J64" s="195"/>
      <c r="K64" s="195"/>
      <c r="L64" s="195"/>
      <c r="M64" s="195"/>
      <c r="N64" s="195"/>
      <c r="O64" s="204" t="s">
        <v>258</v>
      </c>
      <c r="P64" s="195"/>
      <c r="Q64" s="195"/>
      <c r="R64" s="195"/>
      <c r="S64" s="195"/>
      <c r="T64" s="195"/>
      <c r="U64" s="195"/>
      <c r="V64" s="195"/>
      <c r="W64" s="195"/>
      <c r="X64" s="195"/>
      <c r="Y64" s="195"/>
      <c r="Z64" s="195"/>
      <c r="AA64" s="195"/>
      <c r="AE64" s="421"/>
      <c r="AF64" s="421"/>
      <c r="AG64" s="195" t="s">
        <v>177</v>
      </c>
      <c r="AH64" s="204" t="s">
        <v>259</v>
      </c>
      <c r="AI64" s="195"/>
      <c r="AJ64" s="195"/>
      <c r="AK64" s="195"/>
      <c r="AL64" s="195"/>
      <c r="AM64" s="195"/>
    </row>
    <row r="65" spans="1:40" s="48" customFormat="1" ht="18.75" customHeight="1">
      <c r="A65" s="61"/>
      <c r="B65" s="61"/>
      <c r="C65" s="61"/>
      <c r="D65" s="61"/>
      <c r="E65" s="61"/>
      <c r="F65" s="195"/>
      <c r="G65" s="195"/>
      <c r="H65" s="195"/>
      <c r="I65" s="195"/>
      <c r="J65" s="195"/>
      <c r="K65" s="195"/>
      <c r="L65" s="195"/>
      <c r="M65" s="195"/>
      <c r="N65" s="195"/>
      <c r="O65" s="195"/>
      <c r="P65" s="195"/>
      <c r="Q65" s="195"/>
      <c r="R65" s="195"/>
      <c r="S65" s="195"/>
      <c r="T65" s="195"/>
      <c r="U65" s="195"/>
      <c r="V65" s="195"/>
      <c r="W65" s="195"/>
      <c r="X65" s="204" t="s">
        <v>260</v>
      </c>
      <c r="Y65" s="195"/>
      <c r="Z65" s="195"/>
      <c r="AA65" s="195"/>
      <c r="AB65" s="204" t="s">
        <v>261</v>
      </c>
      <c r="AC65" s="195"/>
      <c r="AD65" s="195"/>
      <c r="AE65" s="195"/>
      <c r="AF65" s="195"/>
      <c r="AG65" s="195"/>
      <c r="AH65" s="195"/>
      <c r="AI65" s="195"/>
      <c r="AJ65" s="195"/>
      <c r="AK65" s="195"/>
      <c r="AL65" s="195"/>
      <c r="AM65" s="195"/>
    </row>
    <row r="66" spans="1:40" s="48" customFormat="1" ht="18.75" customHeight="1">
      <c r="A66" s="61"/>
      <c r="B66" s="61"/>
      <c r="C66" s="61"/>
      <c r="D66" s="61"/>
      <c r="E66" s="61"/>
      <c r="F66" s="195"/>
      <c r="G66" s="195"/>
      <c r="H66" s="195"/>
      <c r="I66" s="195"/>
      <c r="J66" s="195"/>
      <c r="K66" s="195"/>
      <c r="L66" s="195"/>
      <c r="M66" s="195"/>
      <c r="N66" s="195"/>
      <c r="O66" s="204" t="s">
        <v>262</v>
      </c>
      <c r="P66" s="195"/>
      <c r="Q66" s="195"/>
      <c r="R66" s="195"/>
      <c r="S66" s="195">
        <v>2</v>
      </c>
      <c r="T66" s="204" t="s">
        <v>263</v>
      </c>
      <c r="U66" s="195"/>
      <c r="V66" s="195" t="s">
        <v>264</v>
      </c>
      <c r="W66" s="195"/>
      <c r="X66" s="205"/>
      <c r="Y66" s="195" t="s">
        <v>71</v>
      </c>
      <c r="Z66" s="195"/>
      <c r="AA66" s="195" t="s">
        <v>265</v>
      </c>
      <c r="AB66" s="205"/>
      <c r="AC66" s="204" t="s">
        <v>266</v>
      </c>
      <c r="AD66" s="195"/>
      <c r="AE66" s="195" t="s">
        <v>267</v>
      </c>
      <c r="AF66" s="195">
        <f>S66*X66*AB66</f>
        <v>0</v>
      </c>
      <c r="AG66" s="195"/>
      <c r="AH66" s="195"/>
      <c r="AI66" s="195"/>
      <c r="AJ66" s="195"/>
      <c r="AK66" s="195"/>
      <c r="AL66" s="195"/>
      <c r="AM66" s="195"/>
    </row>
    <row r="67" spans="1:40" ht="18" customHeight="1">
      <c r="A67" s="390" t="s">
        <v>44</v>
      </c>
      <c r="B67" s="391"/>
      <c r="C67" s="391"/>
      <c r="D67" s="391"/>
      <c r="E67" s="392"/>
      <c r="F67" s="390" t="s">
        <v>47</v>
      </c>
      <c r="G67" s="391"/>
      <c r="H67" s="391"/>
      <c r="I67" s="391"/>
      <c r="J67" s="391"/>
      <c r="K67" s="393" t="s">
        <v>45</v>
      </c>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row>
    <row r="68" spans="1:40" ht="9.75" customHeight="1">
      <c r="A68" s="383"/>
      <c r="B68" s="383"/>
      <c r="C68" s="383"/>
      <c r="D68" s="383"/>
      <c r="E68" s="383"/>
      <c r="F68" s="384"/>
      <c r="G68" s="384"/>
      <c r="H68" s="384"/>
      <c r="I68" s="384"/>
      <c r="J68" s="384"/>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row>
    <row r="69" spans="1:40" ht="9.75" customHeight="1">
      <c r="A69" s="383"/>
      <c r="B69" s="383"/>
      <c r="C69" s="383"/>
      <c r="D69" s="383"/>
      <c r="E69" s="383"/>
      <c r="F69" s="384"/>
      <c r="G69" s="384"/>
      <c r="H69" s="384"/>
      <c r="I69" s="384"/>
      <c r="J69" s="384"/>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row>
    <row r="70" spans="1:40" ht="9.75" customHeight="1">
      <c r="A70" s="383"/>
      <c r="B70" s="383"/>
      <c r="C70" s="383"/>
      <c r="D70" s="383"/>
      <c r="E70" s="383"/>
      <c r="F70" s="384"/>
      <c r="G70" s="384"/>
      <c r="H70" s="384"/>
      <c r="I70" s="384"/>
      <c r="J70" s="384"/>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row>
    <row r="71" spans="1:40" ht="9.75" customHeight="1">
      <c r="A71" s="383"/>
      <c r="B71" s="383"/>
      <c r="C71" s="383"/>
      <c r="D71" s="383"/>
      <c r="E71" s="383"/>
      <c r="F71" s="384"/>
      <c r="G71" s="384"/>
      <c r="H71" s="384"/>
      <c r="I71" s="384"/>
      <c r="J71" s="384"/>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row>
    <row r="72" spans="1:40" ht="9.75" customHeight="1">
      <c r="A72" s="383"/>
      <c r="B72" s="383"/>
      <c r="C72" s="383"/>
      <c r="D72" s="383"/>
      <c r="E72" s="383"/>
      <c r="F72" s="384"/>
      <c r="G72" s="384"/>
      <c r="H72" s="384"/>
      <c r="I72" s="384"/>
      <c r="J72" s="384"/>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row>
    <row r="73" spans="1:40" ht="9.75" customHeight="1">
      <c r="A73" s="383"/>
      <c r="B73" s="383"/>
      <c r="C73" s="383"/>
      <c r="D73" s="383"/>
      <c r="E73" s="383"/>
      <c r="F73" s="384"/>
      <c r="G73" s="384"/>
      <c r="H73" s="384"/>
      <c r="I73" s="384"/>
      <c r="J73" s="384"/>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row>
    <row r="74" spans="1:40" ht="9.75" customHeight="1">
      <c r="A74" s="383"/>
      <c r="B74" s="383"/>
      <c r="C74" s="383"/>
      <c r="D74" s="383"/>
      <c r="E74" s="383"/>
      <c r="F74" s="384"/>
      <c r="G74" s="384"/>
      <c r="H74" s="384"/>
      <c r="I74" s="384"/>
      <c r="J74" s="384"/>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row>
    <row r="75" spans="1:40" ht="9.75" customHeight="1">
      <c r="A75" s="383"/>
      <c r="B75" s="383"/>
      <c r="C75" s="383"/>
      <c r="D75" s="383"/>
      <c r="E75" s="383"/>
      <c r="F75" s="384"/>
      <c r="G75" s="384"/>
      <c r="H75" s="384"/>
      <c r="I75" s="384"/>
      <c r="J75" s="384"/>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row>
    <row r="76" spans="1:40" ht="9.75" customHeight="1">
      <c r="A76" s="383"/>
      <c r="B76" s="383"/>
      <c r="C76" s="383"/>
      <c r="D76" s="383"/>
      <c r="E76" s="383"/>
      <c r="F76" s="384"/>
      <c r="G76" s="384"/>
      <c r="H76" s="384"/>
      <c r="I76" s="384"/>
      <c r="J76" s="384"/>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row>
    <row r="77" spans="1:40" ht="9.75" customHeight="1">
      <c r="A77" s="383"/>
      <c r="B77" s="383"/>
      <c r="C77" s="383"/>
      <c r="D77" s="383"/>
      <c r="E77" s="383"/>
      <c r="F77" s="384"/>
      <c r="G77" s="384"/>
      <c r="H77" s="384"/>
      <c r="I77" s="384"/>
      <c r="J77" s="384"/>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row>
    <row r="78" spans="1:40" ht="9.75" customHeight="1">
      <c r="A78" s="383"/>
      <c r="B78" s="383"/>
      <c r="C78" s="383"/>
      <c r="D78" s="383"/>
      <c r="E78" s="383"/>
      <c r="F78" s="384"/>
      <c r="G78" s="384"/>
      <c r="H78" s="384"/>
      <c r="I78" s="384"/>
      <c r="J78" s="384"/>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row>
    <row r="79" spans="1:40" ht="9.75" customHeight="1" thickBot="1">
      <c r="A79" s="383"/>
      <c r="B79" s="383"/>
      <c r="C79" s="383"/>
      <c r="D79" s="383"/>
      <c r="E79" s="383"/>
      <c r="F79" s="403"/>
      <c r="G79" s="404"/>
      <c r="H79" s="404"/>
      <c r="I79" s="404"/>
      <c r="J79" s="404"/>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98"/>
    </row>
    <row r="80" spans="1:40" ht="22.5" customHeight="1" thickTop="1">
      <c r="A80" s="458" t="s">
        <v>199</v>
      </c>
      <c r="B80" s="459"/>
      <c r="C80" s="459"/>
      <c r="D80" s="459"/>
      <c r="E80" s="474"/>
      <c r="F80" s="475">
        <f>SUM(F68:J79)</f>
        <v>0</v>
      </c>
      <c r="G80" s="476"/>
      <c r="H80" s="476"/>
      <c r="I80" s="476"/>
      <c r="J80" s="476"/>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4.5" customHeight="1">
      <c r="A81" s="99"/>
      <c r="B81" s="99"/>
      <c r="C81" s="99"/>
      <c r="D81" s="99"/>
      <c r="E81" s="99"/>
      <c r="F81" s="99"/>
      <c r="G81" s="99"/>
      <c r="H81" s="99"/>
      <c r="I81" s="99"/>
      <c r="J81" s="99"/>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98"/>
      <c r="AL81" s="98"/>
      <c r="AM81" s="98"/>
    </row>
    <row r="82" spans="1:39" ht="3.75" customHeight="1">
      <c r="A82" s="101"/>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4"/>
      <c r="AM82" s="105"/>
    </row>
    <row r="83" spans="1:39" s="110" customFormat="1" ht="11.25" customHeight="1">
      <c r="A83" s="106" t="s">
        <v>90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109"/>
    </row>
    <row r="84" spans="1:39" s="110" customFormat="1" ht="11.25" customHeight="1">
      <c r="A84" s="200" t="s">
        <v>144</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11"/>
      <c r="AM84" s="112"/>
    </row>
    <row r="85" spans="1:39" s="110" customFormat="1" ht="11.25" customHeight="1">
      <c r="A85" s="106" t="s">
        <v>92</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13"/>
      <c r="AM85" s="114"/>
    </row>
    <row r="86" spans="1:39" s="110" customFormat="1" ht="11.25" customHeight="1">
      <c r="A86" s="106" t="s">
        <v>93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15"/>
      <c r="AL86" s="108"/>
      <c r="AM86" s="109"/>
    </row>
    <row r="87" spans="1:39" s="110" customFormat="1" ht="4.5"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15"/>
      <c r="AL87" s="108"/>
      <c r="AM87" s="109"/>
    </row>
    <row r="88" spans="1:39" s="110" customFormat="1" ht="11.25" customHeight="1">
      <c r="A88" s="469" t="s">
        <v>97</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108"/>
      <c r="AM88" s="109"/>
    </row>
    <row r="89" spans="1:39" s="110" customFormat="1" ht="11.25" customHeight="1">
      <c r="A89" s="200" t="s">
        <v>94</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08"/>
      <c r="AM89" s="109"/>
    </row>
    <row r="90" spans="1:39" s="110" customFormat="1" ht="11.25" customHeight="1">
      <c r="A90" s="200" t="s">
        <v>145</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5"/>
      <c r="AL90" s="108"/>
      <c r="AM90" s="109"/>
    </row>
    <row r="91" spans="1:39" s="110" customFormat="1" ht="11.25" customHeight="1">
      <c r="A91" s="200" t="s">
        <v>146</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5"/>
      <c r="AL91" s="108"/>
      <c r="AM91" s="109"/>
    </row>
    <row r="92" spans="1:39" s="110" customFormat="1" ht="4.5" customHeight="1">
      <c r="A92" s="20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5"/>
      <c r="AL92" s="108"/>
      <c r="AM92" s="109"/>
    </row>
    <row r="93" spans="1:39" s="110" customFormat="1" ht="11.25" customHeight="1">
      <c r="A93" s="471" t="s">
        <v>98</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8"/>
      <c r="AM93" s="109"/>
    </row>
    <row r="94" spans="1:39" s="110" customFormat="1" ht="11.25" customHeight="1">
      <c r="A94" s="200" t="s">
        <v>147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08"/>
      <c r="AM94" s="109"/>
    </row>
    <row r="95" spans="1:39" s="110" customFormat="1" ht="11.25" customHeight="1">
      <c r="A95" s="200" t="s">
        <v>148</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08"/>
      <c r="AM95" s="109"/>
    </row>
    <row r="96" spans="1:39" s="110"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8"/>
      <c r="AM96" s="109"/>
    </row>
    <row r="97" spans="1:39" s="110" customFormat="1" ht="11.25" customHeight="1">
      <c r="A97" s="469" t="s">
        <v>91</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108"/>
      <c r="AM97" s="109"/>
    </row>
    <row r="98" spans="1:39" s="110" customFormat="1" ht="11.25" customHeight="1">
      <c r="A98" s="200" t="s">
        <v>95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08"/>
      <c r="AL98" s="108"/>
      <c r="AM98" s="109"/>
    </row>
    <row r="99" spans="1:39" s="110" customFormat="1" ht="11.25" customHeight="1">
      <c r="A99" s="200" t="s">
        <v>149</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08"/>
      <c r="AL99" s="108"/>
      <c r="AM99" s="109"/>
    </row>
    <row r="100" spans="1:39" s="110" customFormat="1" ht="3" customHeight="1">
      <c r="A100" s="200"/>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08"/>
      <c r="AL100" s="108"/>
      <c r="AM100" s="109"/>
    </row>
    <row r="101" spans="1:39" s="110" customFormat="1" ht="11.25" customHeight="1">
      <c r="A101" s="200" t="s">
        <v>99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08"/>
      <c r="AL101" s="108"/>
      <c r="AM101" s="109"/>
    </row>
    <row r="102" spans="1:39" ht="12" customHeight="1">
      <c r="A102" s="118" t="s">
        <v>100</v>
      </c>
      <c r="B102" s="119"/>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120"/>
    </row>
    <row r="103" spans="1:39" ht="12" customHeight="1">
      <c r="A103" s="121" t="s">
        <v>150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row>
    <row r="104" spans="1:39" s="126" customFormat="1" ht="18.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5"/>
      <c r="AM104" s="125"/>
    </row>
    <row r="105" spans="1:39">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8" spans="1:39" s="127" customFormat="1" ht="5" hidden="1">
      <c r="B108" s="127" t="s">
        <v>107</v>
      </c>
      <c r="C108" s="127" t="s">
        <v>108</v>
      </c>
      <c r="D108" s="127" t="s">
        <v>116</v>
      </c>
      <c r="E108" s="127" t="s">
        <v>117</v>
      </c>
    </row>
    <row r="109" spans="1:39" s="127" customFormat="1" ht="5" hidden="1">
      <c r="A109" s="127" t="s">
        <v>118</v>
      </c>
      <c r="B109" s="128">
        <v>537</v>
      </c>
      <c r="C109" s="128">
        <v>268</v>
      </c>
      <c r="D109" s="128">
        <v>537</v>
      </c>
      <c r="E109" s="128">
        <v>268</v>
      </c>
      <c r="F109" s="127" t="s">
        <v>119</v>
      </c>
      <c r="G109" s="128"/>
    </row>
    <row r="110" spans="1:39" s="127" customFormat="1" ht="5" hidden="1">
      <c r="A110" s="127" t="s">
        <v>120</v>
      </c>
      <c r="B110" s="128">
        <v>684</v>
      </c>
      <c r="C110" s="128">
        <v>342</v>
      </c>
      <c r="D110" s="128">
        <v>684</v>
      </c>
      <c r="E110" s="128">
        <v>342</v>
      </c>
      <c r="F110" s="127" t="s">
        <v>119</v>
      </c>
      <c r="G110" s="128"/>
    </row>
    <row r="111" spans="1:39" s="127" customFormat="1" ht="5" hidden="1">
      <c r="A111" s="127" t="s">
        <v>121</v>
      </c>
      <c r="B111" s="128">
        <v>889</v>
      </c>
      <c r="C111" s="128">
        <v>445</v>
      </c>
      <c r="D111" s="128">
        <v>889</v>
      </c>
      <c r="E111" s="128">
        <v>445</v>
      </c>
      <c r="F111" s="127" t="s">
        <v>119</v>
      </c>
      <c r="G111" s="128"/>
    </row>
    <row r="112" spans="1:39" s="127" customFormat="1" ht="5" hidden="1">
      <c r="A112" s="127" t="s">
        <v>122</v>
      </c>
      <c r="B112" s="128">
        <v>231</v>
      </c>
      <c r="C112" s="128">
        <v>115</v>
      </c>
      <c r="D112" s="128">
        <v>231</v>
      </c>
      <c r="E112" s="128">
        <v>115</v>
      </c>
      <c r="F112" s="127" t="s">
        <v>119</v>
      </c>
      <c r="G112" s="128"/>
    </row>
    <row r="113" spans="1:7" s="127" customFormat="1" ht="5" hidden="1">
      <c r="A113" s="127" t="s">
        <v>17</v>
      </c>
      <c r="B113" s="128">
        <v>226</v>
      </c>
      <c r="C113" s="128">
        <v>113</v>
      </c>
      <c r="D113" s="128">
        <v>226</v>
      </c>
      <c r="E113" s="128">
        <v>113</v>
      </c>
      <c r="F113" s="127" t="s">
        <v>119</v>
      </c>
      <c r="G113" s="128"/>
    </row>
    <row r="114" spans="1:7" s="127" customFormat="1" ht="5" hidden="1">
      <c r="A114" s="127" t="s">
        <v>123</v>
      </c>
      <c r="B114" s="128">
        <v>564</v>
      </c>
      <c r="C114" s="128">
        <v>282</v>
      </c>
      <c r="D114" s="128">
        <v>564</v>
      </c>
      <c r="E114" s="128">
        <v>282</v>
      </c>
      <c r="F114" s="127" t="s">
        <v>119</v>
      </c>
      <c r="G114" s="128"/>
    </row>
    <row r="115" spans="1:7" s="127" customFormat="1" ht="5" hidden="1">
      <c r="A115" s="127" t="s">
        <v>124</v>
      </c>
      <c r="B115" s="128">
        <v>710</v>
      </c>
      <c r="C115" s="128">
        <v>355</v>
      </c>
      <c r="D115" s="128">
        <v>710</v>
      </c>
      <c r="E115" s="128">
        <v>355</v>
      </c>
      <c r="F115" s="127" t="s">
        <v>119</v>
      </c>
      <c r="G115" s="128"/>
    </row>
    <row r="116" spans="1:7" s="127" customFormat="1" ht="5" hidden="1">
      <c r="A116" s="127" t="s">
        <v>125</v>
      </c>
      <c r="B116" s="128">
        <v>1133</v>
      </c>
      <c r="C116" s="128">
        <v>567</v>
      </c>
      <c r="D116" s="128">
        <v>1133</v>
      </c>
      <c r="E116" s="128">
        <v>567</v>
      </c>
      <c r="F116" s="127" t="s">
        <v>119</v>
      </c>
      <c r="G116" s="128"/>
    </row>
    <row r="117" spans="1:7" s="127" customFormat="1" ht="5" hidden="1">
      <c r="A117" s="127" t="s">
        <v>49</v>
      </c>
      <c r="B117" s="128">
        <f>D117*$AG$5</f>
        <v>0</v>
      </c>
      <c r="C117" s="128">
        <f>E117*$AG$5</f>
        <v>0</v>
      </c>
      <c r="D117" s="128">
        <v>27</v>
      </c>
      <c r="E117" s="128">
        <v>13</v>
      </c>
      <c r="F117" s="127" t="s">
        <v>126</v>
      </c>
      <c r="G117" s="128"/>
    </row>
    <row r="118" spans="1:7" s="127" customFormat="1" ht="5" hidden="1">
      <c r="A118" s="127" t="s">
        <v>127</v>
      </c>
      <c r="B118" s="128">
        <f>D118*$AG$5</f>
        <v>0</v>
      </c>
      <c r="C118" s="128">
        <f>E118*$AG$5</f>
        <v>0</v>
      </c>
      <c r="D118" s="128">
        <v>27</v>
      </c>
      <c r="E118" s="128">
        <v>13</v>
      </c>
      <c r="F118" s="127" t="s">
        <v>126</v>
      </c>
      <c r="G118" s="128"/>
    </row>
    <row r="119" spans="1:7" s="127" customFormat="1" ht="5" hidden="1">
      <c r="A119" s="127" t="s">
        <v>18</v>
      </c>
      <c r="B119" s="128">
        <v>320</v>
      </c>
      <c r="C119" s="128">
        <v>160</v>
      </c>
      <c r="D119" s="128">
        <v>320</v>
      </c>
      <c r="E119" s="128">
        <v>160</v>
      </c>
      <c r="F119" s="127" t="s">
        <v>119</v>
      </c>
      <c r="G119" s="128"/>
    </row>
    <row r="120" spans="1:7" s="127" customFormat="1" ht="5" hidden="1">
      <c r="A120" s="127" t="s">
        <v>19</v>
      </c>
      <c r="B120" s="128">
        <v>339</v>
      </c>
      <c r="C120" s="128">
        <v>169</v>
      </c>
      <c r="D120" s="128">
        <v>339</v>
      </c>
      <c r="E120" s="128">
        <v>169</v>
      </c>
      <c r="F120" s="127" t="s">
        <v>119</v>
      </c>
      <c r="G120" s="128"/>
    </row>
    <row r="121" spans="1:7" s="127" customFormat="1" ht="5" hidden="1">
      <c r="A121" s="127" t="s">
        <v>20</v>
      </c>
      <c r="B121" s="128">
        <v>311</v>
      </c>
      <c r="C121" s="128">
        <v>156</v>
      </c>
      <c r="D121" s="128">
        <v>311</v>
      </c>
      <c r="E121" s="128">
        <v>156</v>
      </c>
      <c r="F121" s="127" t="s">
        <v>119</v>
      </c>
      <c r="G121" s="128"/>
    </row>
    <row r="122" spans="1:7" s="127" customFormat="1" ht="5" hidden="1">
      <c r="A122" s="127" t="s">
        <v>21</v>
      </c>
      <c r="B122" s="128">
        <v>137</v>
      </c>
      <c r="C122" s="128">
        <v>68</v>
      </c>
      <c r="D122" s="128">
        <v>137</v>
      </c>
      <c r="E122" s="128">
        <v>68</v>
      </c>
      <c r="F122" s="127" t="s">
        <v>119</v>
      </c>
      <c r="G122" s="128"/>
    </row>
    <row r="123" spans="1:7" s="127" customFormat="1" ht="5" hidden="1">
      <c r="A123" s="127" t="s">
        <v>22</v>
      </c>
      <c r="B123" s="128">
        <v>508</v>
      </c>
      <c r="C123" s="128">
        <v>254</v>
      </c>
      <c r="D123" s="128">
        <v>508</v>
      </c>
      <c r="E123" s="128">
        <v>254</v>
      </c>
      <c r="F123" s="127" t="s">
        <v>119</v>
      </c>
      <c r="G123" s="128"/>
    </row>
    <row r="124" spans="1:7" s="127" customFormat="1" ht="5" hidden="1">
      <c r="A124" s="127" t="s">
        <v>23</v>
      </c>
      <c r="B124" s="128">
        <v>204</v>
      </c>
      <c r="C124" s="128">
        <v>102</v>
      </c>
      <c r="D124" s="128">
        <v>204</v>
      </c>
      <c r="E124" s="128">
        <v>102</v>
      </c>
      <c r="F124" s="127" t="s">
        <v>119</v>
      </c>
      <c r="G124" s="128"/>
    </row>
    <row r="125" spans="1:7" s="127" customFormat="1" ht="5" hidden="1">
      <c r="A125" s="127" t="s">
        <v>24</v>
      </c>
      <c r="B125" s="128">
        <v>148</v>
      </c>
      <c r="C125" s="128">
        <v>74</v>
      </c>
      <c r="D125" s="128">
        <v>148</v>
      </c>
      <c r="E125" s="128">
        <v>74</v>
      </c>
      <c r="F125" s="127" t="s">
        <v>119</v>
      </c>
      <c r="G125" s="128"/>
    </row>
    <row r="126" spans="1:7" s="127" customFormat="1" ht="5" hidden="1">
      <c r="A126" s="127" t="s">
        <v>25</v>
      </c>
      <c r="B126" s="128"/>
      <c r="C126" s="128">
        <v>282</v>
      </c>
      <c r="D126" s="128"/>
      <c r="E126" s="128">
        <v>282</v>
      </c>
      <c r="F126" s="127" t="s">
        <v>119</v>
      </c>
      <c r="G126" s="128"/>
    </row>
    <row r="127" spans="1:7" s="127" customFormat="1" ht="5" hidden="1">
      <c r="A127" s="127" t="s">
        <v>128</v>
      </c>
      <c r="B127" s="128">
        <v>33</v>
      </c>
      <c r="C127" s="128">
        <v>16</v>
      </c>
      <c r="D127" s="128">
        <v>33</v>
      </c>
      <c r="E127" s="128">
        <v>16</v>
      </c>
      <c r="F127" s="127" t="s">
        <v>119</v>
      </c>
      <c r="G127" s="128"/>
    </row>
    <row r="128" spans="1:7" s="127" customFormat="1" ht="5" hidden="1">
      <c r="A128" s="127" t="s">
        <v>26</v>
      </c>
      <c r="B128" s="128">
        <v>475</v>
      </c>
      <c r="C128" s="128">
        <v>237</v>
      </c>
      <c r="D128" s="128">
        <v>475</v>
      </c>
      <c r="E128" s="128">
        <v>237</v>
      </c>
      <c r="F128" s="127" t="s">
        <v>119</v>
      </c>
      <c r="G128" s="128"/>
    </row>
    <row r="129" spans="1:7" s="127" customFormat="1" ht="5" hidden="1">
      <c r="A129" s="127" t="s">
        <v>27</v>
      </c>
      <c r="B129" s="128">
        <v>638</v>
      </c>
      <c r="C129" s="128">
        <v>319</v>
      </c>
      <c r="D129" s="128">
        <v>638</v>
      </c>
      <c r="E129" s="128">
        <v>319</v>
      </c>
      <c r="F129" s="127" t="s">
        <v>119</v>
      </c>
      <c r="G129" s="128"/>
    </row>
    <row r="130" spans="1:7" s="127" customFormat="1" ht="5" hidden="1">
      <c r="A130" s="127" t="s">
        <v>28</v>
      </c>
      <c r="B130" s="128">
        <f>D130*$AG$5</f>
        <v>0</v>
      </c>
      <c r="C130" s="128">
        <f>E130*$AG$5</f>
        <v>0</v>
      </c>
      <c r="D130" s="128">
        <v>38</v>
      </c>
      <c r="E130" s="128">
        <v>19</v>
      </c>
      <c r="F130" s="127" t="s">
        <v>126</v>
      </c>
      <c r="G130" s="128"/>
    </row>
    <row r="131" spans="1:7" s="127" customFormat="1" ht="5" hidden="1">
      <c r="A131" s="127" t="s">
        <v>29</v>
      </c>
      <c r="B131" s="128">
        <f>D131*$AG$5</f>
        <v>0</v>
      </c>
      <c r="C131" s="128">
        <f t="shared" ref="C131:C143" si="0">E131*$AG$5</f>
        <v>0</v>
      </c>
      <c r="D131" s="128">
        <v>40</v>
      </c>
      <c r="E131" s="128">
        <v>20</v>
      </c>
      <c r="F131" s="127" t="s">
        <v>126</v>
      </c>
      <c r="G131" s="128"/>
    </row>
    <row r="132" spans="1:7" s="127" customFormat="1" ht="5" hidden="1">
      <c r="A132" s="127" t="s">
        <v>30</v>
      </c>
      <c r="B132" s="128">
        <f t="shared" ref="B132:B143" si="1">D132*$AG$5</f>
        <v>0</v>
      </c>
      <c r="C132" s="128">
        <f t="shared" si="0"/>
        <v>0</v>
      </c>
      <c r="D132" s="128">
        <v>38</v>
      </c>
      <c r="E132" s="128">
        <v>19</v>
      </c>
      <c r="F132" s="127" t="s">
        <v>126</v>
      </c>
      <c r="G132" s="128"/>
    </row>
    <row r="133" spans="1:7" s="127" customFormat="1" ht="5" hidden="1">
      <c r="A133" s="127" t="s">
        <v>31</v>
      </c>
      <c r="B133" s="128">
        <f t="shared" si="1"/>
        <v>0</v>
      </c>
      <c r="C133" s="128">
        <f t="shared" si="0"/>
        <v>0</v>
      </c>
      <c r="D133" s="128">
        <v>48</v>
      </c>
      <c r="E133" s="128">
        <v>24</v>
      </c>
      <c r="F133" s="127" t="s">
        <v>126</v>
      </c>
      <c r="G133" s="128"/>
    </row>
    <row r="134" spans="1:7" s="127" customFormat="1" ht="5" hidden="1">
      <c r="A134" s="127" t="s">
        <v>32</v>
      </c>
      <c r="B134" s="128">
        <f t="shared" si="1"/>
        <v>0</v>
      </c>
      <c r="C134" s="128">
        <f t="shared" si="0"/>
        <v>0</v>
      </c>
      <c r="D134" s="128">
        <v>43</v>
      </c>
      <c r="E134" s="128">
        <v>21</v>
      </c>
      <c r="F134" s="127" t="s">
        <v>126</v>
      </c>
      <c r="G134" s="128"/>
    </row>
    <row r="135" spans="1:7" s="127" customFormat="1" ht="5" hidden="1">
      <c r="A135" s="127" t="s">
        <v>33</v>
      </c>
      <c r="B135" s="128">
        <f t="shared" si="1"/>
        <v>0</v>
      </c>
      <c r="C135" s="128">
        <f t="shared" si="0"/>
        <v>0</v>
      </c>
      <c r="D135" s="128">
        <v>36</v>
      </c>
      <c r="E135" s="128">
        <v>18</v>
      </c>
      <c r="F135" s="127" t="s">
        <v>126</v>
      </c>
      <c r="G135" s="128"/>
    </row>
    <row r="136" spans="1:7" s="127" customFormat="1" ht="5" hidden="1">
      <c r="A136" s="127" t="s">
        <v>129</v>
      </c>
      <c r="B136" s="128">
        <f t="shared" si="1"/>
        <v>0</v>
      </c>
      <c r="C136" s="128">
        <f t="shared" si="0"/>
        <v>0</v>
      </c>
      <c r="D136" s="128">
        <v>37</v>
      </c>
      <c r="E136" s="128">
        <v>19</v>
      </c>
      <c r="F136" s="127" t="s">
        <v>126</v>
      </c>
      <c r="G136" s="128"/>
    </row>
    <row r="137" spans="1:7" s="127" customFormat="1" ht="5" hidden="1">
      <c r="A137" s="127" t="s">
        <v>130</v>
      </c>
      <c r="B137" s="128">
        <f t="shared" si="1"/>
        <v>0</v>
      </c>
      <c r="C137" s="128">
        <f t="shared" si="0"/>
        <v>0</v>
      </c>
      <c r="D137" s="128">
        <v>35</v>
      </c>
      <c r="E137" s="128">
        <v>18</v>
      </c>
      <c r="F137" s="127" t="s">
        <v>126</v>
      </c>
      <c r="G137" s="128"/>
    </row>
    <row r="138" spans="1:7" s="127" customFormat="1" ht="5" hidden="1">
      <c r="A138" s="127" t="s">
        <v>131</v>
      </c>
      <c r="B138" s="128">
        <f t="shared" si="1"/>
        <v>0</v>
      </c>
      <c r="C138" s="128">
        <f t="shared" si="0"/>
        <v>0</v>
      </c>
      <c r="D138" s="128">
        <v>37</v>
      </c>
      <c r="E138" s="128">
        <v>19</v>
      </c>
      <c r="F138" s="127" t="s">
        <v>126</v>
      </c>
      <c r="G138" s="128"/>
    </row>
    <row r="139" spans="1:7" s="127" customFormat="1" ht="5" hidden="1">
      <c r="A139" s="127" t="s">
        <v>132</v>
      </c>
      <c r="B139" s="128">
        <f t="shared" si="1"/>
        <v>0</v>
      </c>
      <c r="C139" s="128">
        <f t="shared" si="0"/>
        <v>0</v>
      </c>
      <c r="D139" s="128">
        <v>35</v>
      </c>
      <c r="E139" s="128">
        <v>18</v>
      </c>
      <c r="F139" s="127" t="s">
        <v>126</v>
      </c>
      <c r="G139" s="128"/>
    </row>
    <row r="140" spans="1:7" s="127" customFormat="1" ht="5" hidden="1">
      <c r="A140" s="127" t="s">
        <v>133</v>
      </c>
      <c r="B140" s="128">
        <f t="shared" si="1"/>
        <v>0</v>
      </c>
      <c r="C140" s="128">
        <f t="shared" si="0"/>
        <v>0</v>
      </c>
      <c r="D140" s="128">
        <v>37</v>
      </c>
      <c r="E140" s="128">
        <v>19</v>
      </c>
      <c r="F140" s="127" t="s">
        <v>126</v>
      </c>
      <c r="G140" s="128"/>
    </row>
    <row r="141" spans="1:7" s="127" customFormat="1" ht="5" hidden="1">
      <c r="A141" s="127" t="s">
        <v>134</v>
      </c>
      <c r="B141" s="128">
        <f t="shared" si="1"/>
        <v>0</v>
      </c>
      <c r="C141" s="128">
        <f t="shared" si="0"/>
        <v>0</v>
      </c>
      <c r="D141" s="128">
        <v>35</v>
      </c>
      <c r="E141" s="128">
        <v>18</v>
      </c>
      <c r="F141" s="127" t="s">
        <v>126</v>
      </c>
      <c r="G141" s="128"/>
    </row>
    <row r="142" spans="1:7" s="127" customFormat="1" ht="5" hidden="1">
      <c r="A142" s="127" t="s">
        <v>135</v>
      </c>
      <c r="B142" s="128">
        <f t="shared" si="1"/>
        <v>0</v>
      </c>
      <c r="C142" s="128">
        <f t="shared" si="0"/>
        <v>0</v>
      </c>
      <c r="D142" s="128">
        <v>37</v>
      </c>
      <c r="E142" s="128">
        <v>19</v>
      </c>
      <c r="F142" s="127" t="s">
        <v>126</v>
      </c>
      <c r="G142" s="128"/>
    </row>
    <row r="143" spans="1:7" s="127" customFormat="1" ht="5" hidden="1">
      <c r="A143" s="127" t="s">
        <v>136</v>
      </c>
      <c r="B143" s="128">
        <f t="shared" si="1"/>
        <v>0</v>
      </c>
      <c r="C143" s="128">
        <f t="shared" si="0"/>
        <v>0</v>
      </c>
      <c r="D143" s="128">
        <v>35</v>
      </c>
      <c r="E143" s="128">
        <v>18</v>
      </c>
      <c r="F143" s="127" t="s">
        <v>126</v>
      </c>
      <c r="G143" s="128"/>
    </row>
    <row r="144" spans="1:7" s="127" customFormat="1" ht="5" hidden="1"/>
    <row r="145" spans="1:7" s="127" customFormat="1" ht="5" hidden="1">
      <c r="A145" s="127" t="s">
        <v>109</v>
      </c>
      <c r="B145" s="127" t="s">
        <v>137</v>
      </c>
    </row>
    <row r="146" spans="1:7" s="127" customFormat="1" ht="5" hidden="1">
      <c r="A146" s="127" t="s">
        <v>110</v>
      </c>
      <c r="B146" s="127">
        <v>0</v>
      </c>
      <c r="C146" s="127" t="b">
        <v>0</v>
      </c>
      <c r="D146" s="127" t="b">
        <v>0</v>
      </c>
      <c r="E146" s="127" t="b">
        <v>0</v>
      </c>
      <c r="F146" s="127">
        <v>0</v>
      </c>
      <c r="G146" s="127">
        <v>0</v>
      </c>
    </row>
    <row r="147" spans="1:7" s="127" customFormat="1" ht="5" hidden="1">
      <c r="A147" s="127" t="s">
        <v>111</v>
      </c>
    </row>
    <row r="148" spans="1:7" s="127" customFormat="1" ht="5" hidden="1">
      <c r="A148" s="127" t="s">
        <v>112</v>
      </c>
    </row>
    <row r="149" spans="1:7" s="127" customFormat="1" ht="5" hidden="1">
      <c r="A149" s="127" t="s">
        <v>113</v>
      </c>
    </row>
    <row r="150" spans="1:7" s="127" customFormat="1" ht="5" hidden="1">
      <c r="A150" s="127" t="s">
        <v>143</v>
      </c>
    </row>
    <row r="151" spans="1:7" s="127" customFormat="1" ht="5" hidden="1">
      <c r="A151" s="127" t="s">
        <v>114</v>
      </c>
    </row>
    <row r="152" spans="1:7" s="127" customFormat="1" ht="5" hidden="1">
      <c r="A152" s="127" t="s">
        <v>115</v>
      </c>
    </row>
  </sheetData>
  <sheetProtection algorithmName="SHA-512" hashValue="QuMMA0lfg39Y/BUjZcbC/TJSX3ULVzXbX/Hb7+3Ugw0HgSTn5c+Lk8Kz7bukT8Y+ILpj6+UwapF5neds+e1DtA==" saltValue="aec0ve5pzntsAkUUSdtP2Q==" spinCount="100000" sheet="1" formatCells="0" formatColumns="0" formatRows="0" insertColumns="0" insertRows="0" autoFilter="0"/>
  <mergeCells count="173">
    <mergeCell ref="U1:AM2"/>
    <mergeCell ref="A3:A9"/>
    <mergeCell ref="L3:AF3"/>
    <mergeCell ref="AG3:AM3"/>
    <mergeCell ref="L4:AF4"/>
    <mergeCell ref="AG4:AM4"/>
    <mergeCell ref="B6:K7"/>
    <mergeCell ref="Q6:R6"/>
    <mergeCell ref="T6:V6"/>
    <mergeCell ref="AT6:AT7"/>
    <mergeCell ref="L7:AM7"/>
    <mergeCell ref="S8:Y8"/>
    <mergeCell ref="AG8:AM8"/>
    <mergeCell ref="L9:AM9"/>
    <mergeCell ref="A10:H11"/>
    <mergeCell ref="AP4:AT4"/>
    <mergeCell ref="L5:AB5"/>
    <mergeCell ref="AC5:AF5"/>
    <mergeCell ref="AG5:AK5"/>
    <mergeCell ref="AL5:AM5"/>
    <mergeCell ref="AP5:AT5"/>
    <mergeCell ref="C15:AM22"/>
    <mergeCell ref="AE25:AF25"/>
    <mergeCell ref="A28:E28"/>
    <mergeCell ref="F28:J28"/>
    <mergeCell ref="K28:AM28"/>
    <mergeCell ref="A29:E29"/>
    <mergeCell ref="F29:J29"/>
    <mergeCell ref="K29:AM29"/>
    <mergeCell ref="AD13:AH13"/>
    <mergeCell ref="AI13:AK13"/>
    <mergeCell ref="AL13:AM13"/>
    <mergeCell ref="H14:J14"/>
    <mergeCell ref="K14:Z14"/>
    <mergeCell ref="AA14:AM14"/>
    <mergeCell ref="K13:N13"/>
    <mergeCell ref="O13:Q13"/>
    <mergeCell ref="R13:S13"/>
    <mergeCell ref="T13:X13"/>
    <mergeCell ref="Y13:AA13"/>
    <mergeCell ref="AB13:AC13"/>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H59:J59"/>
    <mergeCell ref="K59:Z59"/>
    <mergeCell ref="AA59:AM59"/>
    <mergeCell ref="C60:AM61"/>
    <mergeCell ref="A62:E62"/>
    <mergeCell ref="AE64:AF64"/>
    <mergeCell ref="A56:E56"/>
    <mergeCell ref="F56:J56"/>
    <mergeCell ref="K56:AM56"/>
    <mergeCell ref="W58:Z58"/>
    <mergeCell ref="AA58:AC58"/>
    <mergeCell ref="AD58:AE58"/>
    <mergeCell ref="AF58:AH58"/>
    <mergeCell ref="AI58:AK58"/>
    <mergeCell ref="AL58:AM58"/>
    <mergeCell ref="A69:E69"/>
    <mergeCell ref="F69:J69"/>
    <mergeCell ref="K69:AM69"/>
    <mergeCell ref="A70:E70"/>
    <mergeCell ref="F70:J70"/>
    <mergeCell ref="K70:AM70"/>
    <mergeCell ref="A67:E67"/>
    <mergeCell ref="F67:J67"/>
    <mergeCell ref="K67:AM67"/>
    <mergeCell ref="A68:E68"/>
    <mergeCell ref="F68:J68"/>
    <mergeCell ref="K68:AM68"/>
    <mergeCell ref="A73:E73"/>
    <mergeCell ref="F73:J73"/>
    <mergeCell ref="K73:AM73"/>
    <mergeCell ref="A74:E74"/>
    <mergeCell ref="F74:J74"/>
    <mergeCell ref="K74:AM74"/>
    <mergeCell ref="A71:E71"/>
    <mergeCell ref="F71:J71"/>
    <mergeCell ref="K71:AM71"/>
    <mergeCell ref="A72:E72"/>
    <mergeCell ref="F72:J72"/>
    <mergeCell ref="K72:AM72"/>
    <mergeCell ref="A77:E77"/>
    <mergeCell ref="F77:J77"/>
    <mergeCell ref="K77:AM77"/>
    <mergeCell ref="A78:E78"/>
    <mergeCell ref="F78:J78"/>
    <mergeCell ref="K78:AM78"/>
    <mergeCell ref="A75:E75"/>
    <mergeCell ref="F75:J75"/>
    <mergeCell ref="K75:AM75"/>
    <mergeCell ref="A76:E76"/>
    <mergeCell ref="F76:J76"/>
    <mergeCell ref="K76:AM76"/>
    <mergeCell ref="A88:AK88"/>
    <mergeCell ref="A93:AK93"/>
    <mergeCell ref="A97:AK97"/>
    <mergeCell ref="A79:E79"/>
    <mergeCell ref="F79:J79"/>
    <mergeCell ref="K79:AM79"/>
    <mergeCell ref="A80:E80"/>
    <mergeCell ref="F80:J80"/>
    <mergeCell ref="K80:AM80"/>
  </mergeCells>
  <phoneticPr fontId="2"/>
  <dataValidations count="7">
    <dataValidation imeMode="halfAlpha" allowBlank="1" showInputMessage="1" showErrorMessage="1" sqref="S58:V58 S50:X50 J57:N58 AM50 J50:N50 AD50:AH50 AD57:AH57 S57:X57 AM57"/>
    <dataValidation type="list" allowBlank="1" showInputMessage="1" showErrorMessage="1" sqref="H14:J14">
      <formula1>"ア①,ア②,ア③,ア④,イ"</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type="list" allowBlank="1" showInputMessage="1" showErrorMessage="1" sqref="A68:E79">
      <formula1>"緊急雇用（職員派遣）,割増賃金・手当（職員派遣）,職業紹介料（職員派遣）,損害賠償保険加入（職員派遣）,旅費・宿泊費（職員派遣）"</formula1>
    </dataValidation>
    <dataValidation type="list" allowBlank="1" showInputMessage="1" showErrorMessage="1" sqref="A29:E48">
      <formula1>"緊急雇用,割増賃金・手当,職業紹介料,損害賠償保険加入,宿泊費（帰宅困難職員）,旅費（連携）,自費検査,消毒・清掃,感染性廃棄物処理,衛生用品購入,代替場所確保（使用料）,謝金（同行指導）,旅費（代替場所等）,リース費用（車、自転車）,リース費用（タブレット）"</formula1>
    </dataValidation>
    <dataValidation type="list" allowBlank="1" showInputMessage="1" showErrorMessage="1" sqref="A53:E55">
      <formula1>"施設内療養"</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（第１号様式）交付申請書兼請求書</vt:lpstr>
      <vt:lpstr>（別表１）総括表</vt:lpstr>
      <vt:lpstr>（別表２）申請額一覧 </vt:lpstr>
      <vt:lpstr>個票１</vt:lpstr>
      <vt:lpstr>個票２</vt:lpstr>
      <vt:lpstr>個票３</vt:lpstr>
      <vt:lpstr>個票４</vt:lpstr>
      <vt:lpstr>個票５</vt:lpstr>
      <vt:lpstr>個票６</vt:lpstr>
      <vt:lpstr>個票７</vt:lpstr>
      <vt:lpstr>個票８</vt:lpstr>
      <vt:lpstr>個票９</vt:lpstr>
      <vt:lpstr>個票１０</vt:lpstr>
      <vt:lpstr>個票１１</vt:lpstr>
      <vt:lpstr>個票１２</vt:lpstr>
      <vt:lpstr>個票１３</vt:lpstr>
      <vt:lpstr>個票１４</vt:lpstr>
      <vt:lpstr>個票１５</vt:lpstr>
      <vt:lpstr>集計用</vt:lpstr>
      <vt:lpstr>'（第１号様式）交付申請書兼請求書'!Print_Area</vt:lpstr>
      <vt:lpstr>'（別表１）総括表'!Print_Area</vt:lpstr>
      <vt:lpstr>'（別表２）申請額一覧 '!Print_Area</vt:lpstr>
      <vt:lpstr>個票１!Print_Area</vt:lpstr>
      <vt:lpstr>個票１０!Print_Area</vt:lpstr>
      <vt:lpstr>個票１１!Print_Area</vt:lpstr>
      <vt:lpstr>個票１２!Print_Area</vt:lpstr>
      <vt:lpstr>個票１３!Print_Area</vt:lpstr>
      <vt:lpstr>個票１４!Print_Area</vt:lpstr>
      <vt:lpstr>個票１５!Print_Area</vt:lpstr>
      <vt:lpstr>個票２!Print_Area</vt:lpstr>
      <vt:lpstr>個票３!Print_Area</vt:lpstr>
      <vt:lpstr>個票４!Print_Area</vt:lpstr>
      <vt:lpstr>個票５!Print_Area</vt:lpstr>
      <vt:lpstr>個票６!Print_Area</vt:lpstr>
      <vt:lpstr>個票７!Print_Area</vt:lpstr>
      <vt:lpstr>個票８!Print_Area</vt:lpstr>
      <vt:lpstr>個票９!Print_Area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1050039</cp:lastModifiedBy>
  <cp:lastPrinted>2023-10-03T06:35:49Z</cp:lastPrinted>
  <dcterms:created xsi:type="dcterms:W3CDTF">2018-06-19T01:27:02Z</dcterms:created>
  <dcterms:modified xsi:type="dcterms:W3CDTF">2023-10-04T09:34:54Z</dcterms:modified>
</cp:coreProperties>
</file>