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0.230\01_総務課\財政係\財政\報告もの\県（本庁）\平成30年度\20190116 公営企業に係る経営比較分析表の分析等について\23 小国町\下水道（法非適）\"/>
    </mc:Choice>
  </mc:AlternateContent>
  <workbookProtection workbookAlgorithmName="SHA-512" workbookHashValue="ohegxT1UC+Ort4+ir6hgp0yHCJMjDxMKajziEnwrCukD1hzGtixFtLLI5DQ1SuaKpngMxSvb2ahDlXQYf0wuxA==" workbookSaltValue="oChkaV4POuLOqedlJMmAXw==" workbookSpinCount="100000" lockStructure="1"/>
  <bookViews>
    <workbookView xWindow="0" yWindow="0" windowWidth="19200" windowHeight="1179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<sst xmlns="http://schemas.openxmlformats.org/spreadsheetml/2006/main" count="251" uniqueCount="126">
  <si>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</si>
  <si>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</si>
  <si>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</si>
  <si>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</si>
  <si>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</si>
  <si>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</si>
  <si>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</si>
  <si>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</si>
  <si>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</si>
  <si>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</si>
  <si>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</si>
  <si>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</si>
  <si>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</si>
  <si>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</si>
  <si>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</si>
  <si>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</si>
  <si>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</si>
  <si>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</si>
  <si>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</si>
  <si>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</si>
  <si>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</si>
  <si>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</si>
  <si>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</si>
  <si>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</si>
  <si>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</si>
  <si>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</si>
  <si>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</si>
  <si>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</si>
  <si>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</si>
  <si>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</si>
  <si>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</si>
  <si>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</si>
  <si>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</si>
  <si>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</si>
  <si>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</si>
  <si>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</si>
  <si>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</si>
  <si>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</si>
  <si>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</si>
  <si>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</si>
  <si>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</si>
  <si>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</si>
  <si>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</si>
  <si>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</si>
  <si>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</si>
  <si>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</si>
  <si>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</si>
  <si>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</si>
  <si>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</si>
  <si>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</si>
  <si>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</si>
  <si>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</si>
  <si>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</si>
  <si>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</si>
  <si>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</si>
  <si>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</si>
  <si>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</si>
  <si>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</si>
  <si>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</si>
  <si>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</si>
  <si>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</si>
  <si>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</si>
  <si>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</si>
  <si>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</si>
  <si>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</si>
  <si>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</si>
  <si>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</si>
  <si>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</si>
  <si>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</si>
  <si>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</si>
  <si>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</si>
  <si>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</si>
  <si>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</si>
  <si>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</si>
  <si>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</si>
  <si>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</si>
  <si>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</si>
  <si>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</si>
  <si>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</si>
  <si>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</si>
  <si>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</si>
  <si>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</si>
  <si>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</si>
  <si>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</si>
  <si>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</si>
  <si>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</si>
  <si>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</si>
  <si>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</si>
  <si>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</si>
  <si>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</si>
  <si>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</si>
  <si>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</si>
  <si>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</si>
  <si>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</si>
  <si>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</si>
  <si>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</si>
  <si>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</si>
  <si>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</si>
  <si>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</si>
  <si>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</si>
  <si>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</si>
  <si>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</si>
  <si>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</si>
  <si>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</si>
  <si>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</si>
  <si>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</si>
  <si>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</si>
  <si>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</si>
  <si>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</si>
  <si>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</si>
  <si>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</si>
  <si>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</si>
  <si>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</si>
  <si>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</si>
  <si>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</si>
  <si>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</si>
  <si>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</si>
  <si>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</si>
  <si>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</si>
  <si>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</si>
  <si>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</si>
  <si>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</si>
  <si>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</si>
  <si>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</si>
  <si>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①経常収支比率については、100％となったが経費回収率は50％を下回っており、半分以上が使用料収入以外の収入で賄っていることがわかる。そのため、今後も自己財源での経営が行えるよう経営改善に努めていく必要がある。
②累積欠損金比率は、該当数値なし。
③流動比率は、該当数値なし。
④企業債残高対事業規模比率は、類似団体と比べ、高くなっている。今後更新等を行う場合はさらに比率が大きくなることが予想される。
⑤経費回収率は、近年増加傾向であるため、今後も経営の効率を上げるために努めていきたい。
⑥汚水処理原価は、経費回収率にも影響してくるため、安価に抑えられるよう努めていきたい。
⑦施設利用率は、未接続者が多いため低いと思われる。今後利用件数が増加すれば、利用率も向上すると思われる。
⑧水洗化率は、類似団体とほぼ同等であるが約67％と低い。今後も未接続者に対し接続勧奨を行っていく。</t>
    <rPh sb="1" eb="3">
      <t>ケイジョウ</t>
    </rPh>
    <rPh sb="3" eb="5">
      <t>シュウシ</t>
    </rPh>
    <rPh sb="5" eb="7">
      <t>ヒリツ</t>
    </rPh>
    <rPh sb="22" eb="24">
      <t>ケイヒ</t>
    </rPh>
    <rPh sb="24" eb="26">
      <t>カイシュウ</t>
    </rPh>
    <rPh sb="26" eb="27">
      <t>リツ</t>
    </rPh>
    <rPh sb="32" eb="34">
      <t>シタマワ</t>
    </rPh>
    <rPh sb="39" eb="41">
      <t>ハンブン</t>
    </rPh>
    <rPh sb="41" eb="43">
      <t>イジョウ</t>
    </rPh>
    <rPh sb="44" eb="46">
      <t>シヨウ</t>
    </rPh>
    <rPh sb="46" eb="47">
      <t>リョウ</t>
    </rPh>
    <rPh sb="47" eb="49">
      <t>シュウニュウ</t>
    </rPh>
    <rPh sb="49" eb="51">
      <t>イガイ</t>
    </rPh>
    <rPh sb="52" eb="54">
      <t>シュウニュウ</t>
    </rPh>
    <rPh sb="55" eb="56">
      <t>マカナ</t>
    </rPh>
    <rPh sb="72" eb="74">
      <t>コンゴ</t>
    </rPh>
    <rPh sb="75" eb="77">
      <t>ジコ</t>
    </rPh>
    <rPh sb="77" eb="79">
      <t>ザイゲン</t>
    </rPh>
    <rPh sb="81" eb="83">
      <t>ケイエイ</t>
    </rPh>
    <rPh sb="84" eb="85">
      <t>オコナ</t>
    </rPh>
    <rPh sb="89" eb="91">
      <t>ケイエイ</t>
    </rPh>
    <rPh sb="91" eb="93">
      <t>カイゼン</t>
    </rPh>
    <rPh sb="94" eb="95">
      <t>ツト</t>
    </rPh>
    <rPh sb="99" eb="101">
      <t>ヒツヨウ</t>
    </rPh>
    <rPh sb="107" eb="109">
      <t>ルイセキ</t>
    </rPh>
    <rPh sb="109" eb="112">
      <t>ケッソンキン</t>
    </rPh>
    <rPh sb="112" eb="114">
      <t>ヒリツ</t>
    </rPh>
    <rPh sb="116" eb="118">
      <t>ガイトウ</t>
    </rPh>
    <rPh sb="118" eb="120">
      <t>スウチ</t>
    </rPh>
    <rPh sb="125" eb="127">
      <t>リュウドウ</t>
    </rPh>
    <rPh sb="127" eb="129">
      <t>ヒリツ</t>
    </rPh>
    <rPh sb="131" eb="133">
      <t>ガイトウ</t>
    </rPh>
    <rPh sb="133" eb="135">
      <t>スウチ</t>
    </rPh>
    <rPh sb="140" eb="142">
      <t>キギョウ</t>
    </rPh>
    <rPh sb="142" eb="143">
      <t>サイ</t>
    </rPh>
    <rPh sb="143" eb="145">
      <t>ザンダカ</t>
    </rPh>
    <rPh sb="145" eb="146">
      <t>タイ</t>
    </rPh>
    <rPh sb="146" eb="148">
      <t>ジギョウ</t>
    </rPh>
    <rPh sb="148" eb="150">
      <t>キボ</t>
    </rPh>
    <rPh sb="150" eb="152">
      <t>ヒリツ</t>
    </rPh>
    <rPh sb="154" eb="156">
      <t>ルイジ</t>
    </rPh>
    <rPh sb="156" eb="158">
      <t>ダンタイ</t>
    </rPh>
    <rPh sb="159" eb="160">
      <t>クラ</t>
    </rPh>
    <rPh sb="162" eb="163">
      <t>タカ</t>
    </rPh>
    <rPh sb="170" eb="172">
      <t>コンゴ</t>
    </rPh>
    <rPh sb="172" eb="174">
      <t>コウシン</t>
    </rPh>
    <rPh sb="174" eb="175">
      <t>トウ</t>
    </rPh>
    <rPh sb="176" eb="177">
      <t>オコナ</t>
    </rPh>
    <rPh sb="178" eb="180">
      <t>バアイ</t>
    </rPh>
    <rPh sb="184" eb="186">
      <t>ヒリツ</t>
    </rPh>
    <rPh sb="187" eb="188">
      <t>オオ</t>
    </rPh>
    <rPh sb="195" eb="197">
      <t>ヨソウ</t>
    </rPh>
    <rPh sb="203" eb="205">
      <t>ケイヒ</t>
    </rPh>
    <rPh sb="205" eb="207">
      <t>カイシュウ</t>
    </rPh>
    <rPh sb="207" eb="208">
      <t>リツ</t>
    </rPh>
    <rPh sb="210" eb="212">
      <t>キンネン</t>
    </rPh>
    <rPh sb="212" eb="214">
      <t>ゾウカ</t>
    </rPh>
    <rPh sb="214" eb="216">
      <t>ケイコウ</t>
    </rPh>
    <rPh sb="222" eb="224">
      <t>コンゴ</t>
    </rPh>
    <rPh sb="225" eb="227">
      <t>ケイエイ</t>
    </rPh>
    <rPh sb="228" eb="230">
      <t>コウリツ</t>
    </rPh>
    <rPh sb="231" eb="232">
      <t>ア</t>
    </rPh>
    <rPh sb="237" eb="238">
      <t>ツト</t>
    </rPh>
    <rPh sb="247" eb="249">
      <t>オスイ</t>
    </rPh>
    <rPh sb="249" eb="251">
      <t>ショリ</t>
    </rPh>
    <rPh sb="251" eb="253">
      <t>ゲンカ</t>
    </rPh>
    <rPh sb="255" eb="257">
      <t>ケイヒ</t>
    </rPh>
    <rPh sb="257" eb="259">
      <t>カイシュウ</t>
    </rPh>
    <rPh sb="259" eb="260">
      <t>リツ</t>
    </rPh>
    <rPh sb="262" eb="264">
      <t>エイキョウ</t>
    </rPh>
    <rPh sb="271" eb="273">
      <t>アンカ</t>
    </rPh>
    <rPh sb="274" eb="275">
      <t>オサ</t>
    </rPh>
    <rPh sb="281" eb="282">
      <t>ツト</t>
    </rPh>
    <rPh sb="291" eb="293">
      <t>シセツ</t>
    </rPh>
    <rPh sb="293" eb="296">
      <t>リヨウリツ</t>
    </rPh>
    <rPh sb="298" eb="301">
      <t>ミセツゾク</t>
    </rPh>
    <rPh sb="301" eb="302">
      <t>シャ</t>
    </rPh>
    <rPh sb="303" eb="304">
      <t>オオ</t>
    </rPh>
    <rPh sb="307" eb="308">
      <t>ヒク</t>
    </rPh>
    <rPh sb="310" eb="311">
      <t>オモ</t>
    </rPh>
    <rPh sb="315" eb="317">
      <t>コンゴ</t>
    </rPh>
    <rPh sb="317" eb="319">
      <t>リヨウ</t>
    </rPh>
    <rPh sb="319" eb="321">
      <t>ケンスウ</t>
    </rPh>
    <rPh sb="322" eb="324">
      <t>ゾウカ</t>
    </rPh>
    <rPh sb="328" eb="331">
      <t>リヨウリツ</t>
    </rPh>
    <rPh sb="332" eb="334">
      <t>コウジョウ</t>
    </rPh>
    <rPh sb="337" eb="338">
      <t>オモ</t>
    </rPh>
    <rPh sb="344" eb="347">
      <t>スイセンカ</t>
    </rPh>
    <rPh sb="347" eb="348">
      <t>リツ</t>
    </rPh>
    <rPh sb="350" eb="352">
      <t>ルイジ</t>
    </rPh>
    <rPh sb="352" eb="354">
      <t>ダンタイ</t>
    </rPh>
    <rPh sb="357" eb="359">
      <t>ドウトウ</t>
    </rPh>
    <rPh sb="363" eb="364">
      <t>ヤク</t>
    </rPh>
    <rPh sb="368" eb="369">
      <t>ヒク</t>
    </rPh>
    <rPh sb="371" eb="373">
      <t>コンゴ</t>
    </rPh>
    <rPh sb="374" eb="377">
      <t>ミセツゾク</t>
    </rPh>
    <rPh sb="377" eb="378">
      <t>シャ</t>
    </rPh>
    <rPh sb="379" eb="380">
      <t>タイ</t>
    </rPh>
    <rPh sb="381" eb="383">
      <t>セツゾク</t>
    </rPh>
    <rPh sb="383" eb="385">
      <t>カンショウ</t>
    </rPh>
    <rPh sb="386" eb="387">
      <t>オコナ</t>
    </rPh>
    <phoneticPr fontId="4"/>
  </si>
  <si>
    <t>今後人口減少による減収の一方で、施設の経年劣化による修繕や更新等による経費の増加が懸念される。これにより経営の悪化が予想されるため、今後の運営方針の検討や経営改善に向けた取組が重要になってくる。</t>
    <rPh sb="0" eb="2">
      <t>コンゴ</t>
    </rPh>
    <rPh sb="2" eb="4">
      <t>ジンコウ</t>
    </rPh>
    <rPh sb="4" eb="6">
      <t>ゲンショウ</t>
    </rPh>
    <rPh sb="9" eb="11">
      <t>ゲンシュウ</t>
    </rPh>
    <rPh sb="12" eb="14">
      <t>イッポウ</t>
    </rPh>
    <rPh sb="16" eb="18">
      <t>シセツ</t>
    </rPh>
    <rPh sb="19" eb="21">
      <t>ケイネン</t>
    </rPh>
    <rPh sb="21" eb="23">
      <t>レッカ</t>
    </rPh>
    <rPh sb="26" eb="28">
      <t>シュウゼン</t>
    </rPh>
    <rPh sb="29" eb="31">
      <t>コウシン</t>
    </rPh>
    <rPh sb="31" eb="32">
      <t>トウ</t>
    </rPh>
    <rPh sb="35" eb="37">
      <t>ケイヒ</t>
    </rPh>
    <rPh sb="38" eb="40">
      <t>ゾウカ</t>
    </rPh>
    <rPh sb="41" eb="43">
      <t>ケネン</t>
    </rPh>
    <rPh sb="52" eb="54">
      <t>ケイエイ</t>
    </rPh>
    <rPh sb="55" eb="57">
      <t>アッカ</t>
    </rPh>
    <rPh sb="58" eb="60">
      <t>ヨソウ</t>
    </rPh>
    <rPh sb="66" eb="68">
      <t>コンゴ</t>
    </rPh>
    <rPh sb="69" eb="71">
      <t>ウンエイ</t>
    </rPh>
    <rPh sb="71" eb="73">
      <t>ホウシン</t>
    </rPh>
    <rPh sb="74" eb="76">
      <t>ケントウ</t>
    </rPh>
    <rPh sb="77" eb="79">
      <t>ケイエイ</t>
    </rPh>
    <rPh sb="79" eb="81">
      <t>カイゼン</t>
    </rPh>
    <rPh sb="82" eb="83">
      <t>ム</t>
    </rPh>
    <rPh sb="85" eb="87">
      <t>トリクミ</t>
    </rPh>
    <rPh sb="88" eb="90">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</si>
</sst>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58-40FF-B4EA-2F65A6DED164}"/>
            </c:ext>
          </c:extLst>
        </c:ser>
        <c:dLbls>
          <c:showLegendKey val="0"/>
          <c:showVal val="0"/>
          <c:showCatName val="0"/>
          <c:showSerName val="0"/>
          <c:showPercent val="0"/>
          <c:showBubbleSize val="0"/>
        </c:dLbls>
        <c:gapWidth val="150"/>
        <c:axId val="358815112"/>
        <c:axId val="35881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158-40FF-B4EA-2F65A6DED164}"/>
            </c:ext>
          </c:extLst>
        </c:ser>
        <c:dLbls>
          <c:showLegendKey val="0"/>
          <c:showVal val="0"/>
          <c:showCatName val="0"/>
          <c:showSerName val="0"/>
          <c:showPercent val="0"/>
          <c:showBubbleSize val="0"/>
        </c:dLbls>
        <c:marker val="1"/>
        <c:smooth val="0"/>
        <c:axId val="358815112"/>
        <c:axId val="358815504"/>
      </c:lineChart>
      <c:dateAx>
        <c:axId val="358815112"/>
        <c:scaling>
          <c:orientation val="minMax"/>
        </c:scaling>
        <c:delete val="1"/>
        <c:axPos val="b"/>
        <c:numFmt formatCode="ge" sourceLinked="1"/>
        <c:majorTickMark val="none"/>
        <c:minorTickMark val="none"/>
        <c:tickLblPos val="none"/>
        <c:crossAx val="358815504"/>
        <c:crosses val="autoZero"/>
        <c:auto val="1"/>
        <c:lblOffset val="100"/>
        <c:baseTimeUnit val="years"/>
      </c:dateAx>
      <c:valAx>
        <c:axId val="35881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1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33.33</c:v>
                </c:pt>
                <c:pt idx="1">
                  <c:v>33.33</c:v>
                </c:pt>
                <c:pt idx="2">
                  <c:v>33.33</c:v>
                </c:pt>
                <c:pt idx="3">
                  <c:v>33.33</c:v>
                </c:pt>
                <c:pt idx="4">
                  <c:v>33.33</c:v>
                </c:pt>
              </c:numCache>
            </c:numRef>
          </c:val>
          <c:extLst xmlns:c16r2="http://schemas.microsoft.com/office/drawing/2015/06/chart">
            <c:ext xmlns:c16="http://schemas.microsoft.com/office/drawing/2014/chart" uri="{C3380CC4-5D6E-409C-BE32-E72D297353CC}">
              <c16:uniqueId val="{00000000-2D5F-4B71-8AEF-393EF08CE348}"/>
            </c:ext>
          </c:extLst>
        </c:ser>
        <c:dLbls>
          <c:showLegendKey val="0"/>
          <c:showVal val="0"/>
          <c:showCatName val="0"/>
          <c:showSerName val="0"/>
          <c:showPercent val="0"/>
          <c:showBubbleSize val="0"/>
        </c:dLbls>
        <c:gapWidth val="150"/>
        <c:axId val="358829224"/>
        <c:axId val="35981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2D5F-4B71-8AEF-393EF08CE348}"/>
            </c:ext>
          </c:extLst>
        </c:ser>
        <c:dLbls>
          <c:showLegendKey val="0"/>
          <c:showVal val="0"/>
          <c:showCatName val="0"/>
          <c:showSerName val="0"/>
          <c:showPercent val="0"/>
          <c:showBubbleSize val="0"/>
        </c:dLbls>
        <c:marker val="1"/>
        <c:smooth val="0"/>
        <c:axId val="358829224"/>
        <c:axId val="359814128"/>
      </c:lineChart>
      <c:dateAx>
        <c:axId val="358829224"/>
        <c:scaling>
          <c:orientation val="minMax"/>
        </c:scaling>
        <c:delete val="1"/>
        <c:axPos val="b"/>
        <c:numFmt formatCode="ge" sourceLinked="1"/>
        <c:majorTickMark val="none"/>
        <c:minorTickMark val="none"/>
        <c:tickLblPos val="none"/>
        <c:crossAx val="359814128"/>
        <c:crosses val="autoZero"/>
        <c:auto val="1"/>
        <c:lblOffset val="100"/>
        <c:baseTimeUnit val="years"/>
      </c:dateAx>
      <c:valAx>
        <c:axId val="35981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2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79.23</c:v>
                </c:pt>
                <c:pt idx="1">
                  <c:v>82.26</c:v>
                </c:pt>
                <c:pt idx="2">
                  <c:v>78.569999999999993</c:v>
                </c:pt>
                <c:pt idx="3">
                  <c:v>72.87</c:v>
                </c:pt>
                <c:pt idx="4">
                  <c:v>67.44</c:v>
                </c:pt>
              </c:numCache>
            </c:numRef>
          </c:val>
          <c:extLst xmlns:c16r2="http://schemas.microsoft.com/office/drawing/2015/06/chart">
            <c:ext xmlns:c16="http://schemas.microsoft.com/office/drawing/2014/chart" uri="{C3380CC4-5D6E-409C-BE32-E72D297353CC}">
              <c16:uniqueId val="{00000000-4522-4C57-B844-95888ACBF72E}"/>
            </c:ext>
          </c:extLst>
        </c:ser>
        <c:dLbls>
          <c:showLegendKey val="0"/>
          <c:showVal val="0"/>
          <c:showCatName val="0"/>
          <c:showSerName val="0"/>
          <c:showPercent val="0"/>
          <c:showBubbleSize val="0"/>
        </c:dLbls>
        <c:gapWidth val="150"/>
        <c:axId val="359815304"/>
        <c:axId val="35981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4522-4C57-B844-95888ACBF72E}"/>
            </c:ext>
          </c:extLst>
        </c:ser>
        <c:dLbls>
          <c:showLegendKey val="0"/>
          <c:showVal val="0"/>
          <c:showCatName val="0"/>
          <c:showSerName val="0"/>
          <c:showPercent val="0"/>
          <c:showBubbleSize val="0"/>
        </c:dLbls>
        <c:marker val="1"/>
        <c:smooth val="0"/>
        <c:axId val="359815304"/>
        <c:axId val="359815696"/>
      </c:lineChart>
      <c:dateAx>
        <c:axId val="359815304"/>
        <c:scaling>
          <c:orientation val="minMax"/>
        </c:scaling>
        <c:delete val="1"/>
        <c:axPos val="b"/>
        <c:numFmt formatCode="ge" sourceLinked="1"/>
        <c:majorTickMark val="none"/>
        <c:minorTickMark val="none"/>
        <c:tickLblPos val="none"/>
        <c:crossAx val="359815696"/>
        <c:crosses val="autoZero"/>
        <c:auto val="1"/>
        <c:lblOffset val="100"/>
        <c:baseTimeUnit val="years"/>
      </c:dateAx>
      <c:valAx>
        <c:axId val="35981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1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66.25</c:v>
                </c:pt>
                <c:pt idx="1">
                  <c:v>57.98</c:v>
                </c:pt>
                <c:pt idx="2">
                  <c:v>61.03</c:v>
                </c:pt>
                <c:pt idx="3">
                  <c:v>69.069999999999993</c:v>
                </c:pt>
                <c:pt idx="4">
                  <c:v>100</c:v>
                </c:pt>
              </c:numCache>
            </c:numRef>
          </c:val>
          <c:extLst xmlns:c16r2="http://schemas.microsoft.com/office/drawing/2015/06/chart">
            <c:ext xmlns:c16="http://schemas.microsoft.com/office/drawing/2014/chart" uri="{C3380CC4-5D6E-409C-BE32-E72D297353CC}">
              <c16:uniqueId val="{00000000-2C88-45E2-82AD-39AAF754DEF1}"/>
            </c:ext>
          </c:extLst>
        </c:ser>
        <c:dLbls>
          <c:showLegendKey val="0"/>
          <c:showVal val="0"/>
          <c:showCatName val="0"/>
          <c:showSerName val="0"/>
          <c:showPercent val="0"/>
          <c:showBubbleSize val="0"/>
        </c:dLbls>
        <c:gapWidth val="150"/>
        <c:axId val="358816680"/>
        <c:axId val="35881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88-45E2-82AD-39AAF754DEF1}"/>
            </c:ext>
          </c:extLst>
        </c:ser>
        <c:dLbls>
          <c:showLegendKey val="0"/>
          <c:showVal val="0"/>
          <c:showCatName val="0"/>
          <c:showSerName val="0"/>
          <c:showPercent val="0"/>
          <c:showBubbleSize val="0"/>
        </c:dLbls>
        <c:marker val="1"/>
        <c:smooth val="0"/>
        <c:axId val="358816680"/>
        <c:axId val="358817072"/>
      </c:lineChart>
      <c:dateAx>
        <c:axId val="358816680"/>
        <c:scaling>
          <c:orientation val="minMax"/>
        </c:scaling>
        <c:delete val="1"/>
        <c:axPos val="b"/>
        <c:numFmt formatCode="ge" sourceLinked="1"/>
        <c:majorTickMark val="none"/>
        <c:minorTickMark val="none"/>
        <c:tickLblPos val="none"/>
        <c:crossAx val="358817072"/>
        <c:crosses val="autoZero"/>
        <c:auto val="1"/>
        <c:lblOffset val="100"/>
        <c:baseTimeUnit val="years"/>
      </c:dateAx>
      <c:valAx>
        <c:axId val="35881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1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79-4364-ADA6-8DA096D3F057}"/>
            </c:ext>
          </c:extLst>
        </c:ser>
        <c:dLbls>
          <c:showLegendKey val="0"/>
          <c:showVal val="0"/>
          <c:showCatName val="0"/>
          <c:showSerName val="0"/>
          <c:showPercent val="0"/>
          <c:showBubbleSize val="0"/>
        </c:dLbls>
        <c:gapWidth val="150"/>
        <c:axId val="358818248"/>
        <c:axId val="35881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79-4364-ADA6-8DA096D3F057}"/>
            </c:ext>
          </c:extLst>
        </c:ser>
        <c:dLbls>
          <c:showLegendKey val="0"/>
          <c:showVal val="0"/>
          <c:showCatName val="0"/>
          <c:showSerName val="0"/>
          <c:showPercent val="0"/>
          <c:showBubbleSize val="0"/>
        </c:dLbls>
        <c:marker val="1"/>
        <c:smooth val="0"/>
        <c:axId val="358818248"/>
        <c:axId val="358818640"/>
      </c:lineChart>
      <c:dateAx>
        <c:axId val="358818248"/>
        <c:scaling>
          <c:orientation val="minMax"/>
        </c:scaling>
        <c:delete val="1"/>
        <c:axPos val="b"/>
        <c:numFmt formatCode="ge" sourceLinked="1"/>
        <c:majorTickMark val="none"/>
        <c:minorTickMark val="none"/>
        <c:tickLblPos val="none"/>
        <c:crossAx val="358818640"/>
        <c:crosses val="autoZero"/>
        <c:auto val="1"/>
        <c:lblOffset val="100"/>
        <c:baseTimeUnit val="years"/>
      </c:dateAx>
      <c:valAx>
        <c:axId val="35881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1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34-473D-A17B-751B5B6BFF9D}"/>
            </c:ext>
          </c:extLst>
        </c:ser>
        <c:dLbls>
          <c:showLegendKey val="0"/>
          <c:showVal val="0"/>
          <c:showCatName val="0"/>
          <c:showSerName val="0"/>
          <c:showPercent val="0"/>
          <c:showBubbleSize val="0"/>
        </c:dLbls>
        <c:gapWidth val="150"/>
        <c:axId val="358819816"/>
        <c:axId val="35882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34-473D-A17B-751B5B6BFF9D}"/>
            </c:ext>
          </c:extLst>
        </c:ser>
        <c:dLbls>
          <c:showLegendKey val="0"/>
          <c:showVal val="0"/>
          <c:showCatName val="0"/>
          <c:showSerName val="0"/>
          <c:showPercent val="0"/>
          <c:showBubbleSize val="0"/>
        </c:dLbls>
        <c:marker val="1"/>
        <c:smooth val="0"/>
        <c:axId val="358819816"/>
        <c:axId val="358820208"/>
      </c:lineChart>
      <c:dateAx>
        <c:axId val="358819816"/>
        <c:scaling>
          <c:orientation val="minMax"/>
        </c:scaling>
        <c:delete val="1"/>
        <c:axPos val="b"/>
        <c:numFmt formatCode="ge" sourceLinked="1"/>
        <c:majorTickMark val="none"/>
        <c:minorTickMark val="none"/>
        <c:tickLblPos val="none"/>
        <c:crossAx val="358820208"/>
        <c:crosses val="autoZero"/>
        <c:auto val="1"/>
        <c:lblOffset val="100"/>
        <c:baseTimeUnit val="years"/>
      </c:dateAx>
      <c:valAx>
        <c:axId val="35882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1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05-4590-9FBD-DC1B5B4B6691}"/>
            </c:ext>
          </c:extLst>
        </c:ser>
        <c:dLbls>
          <c:showLegendKey val="0"/>
          <c:showVal val="0"/>
          <c:showCatName val="0"/>
          <c:showSerName val="0"/>
          <c:showPercent val="0"/>
          <c:showBubbleSize val="0"/>
        </c:dLbls>
        <c:gapWidth val="150"/>
        <c:axId val="358821384"/>
        <c:axId val="35882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05-4590-9FBD-DC1B5B4B6691}"/>
            </c:ext>
          </c:extLst>
        </c:ser>
        <c:dLbls>
          <c:showLegendKey val="0"/>
          <c:showVal val="0"/>
          <c:showCatName val="0"/>
          <c:showSerName val="0"/>
          <c:showPercent val="0"/>
          <c:showBubbleSize val="0"/>
        </c:dLbls>
        <c:marker val="1"/>
        <c:smooth val="0"/>
        <c:axId val="358821384"/>
        <c:axId val="358821776"/>
      </c:lineChart>
      <c:dateAx>
        <c:axId val="358821384"/>
        <c:scaling>
          <c:orientation val="minMax"/>
        </c:scaling>
        <c:delete val="1"/>
        <c:axPos val="b"/>
        <c:numFmt formatCode="ge" sourceLinked="1"/>
        <c:majorTickMark val="none"/>
        <c:minorTickMark val="none"/>
        <c:tickLblPos val="none"/>
        <c:crossAx val="358821776"/>
        <c:crosses val="autoZero"/>
        <c:auto val="1"/>
        <c:lblOffset val="100"/>
        <c:baseTimeUnit val="years"/>
      </c:dateAx>
      <c:valAx>
        <c:axId val="35882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2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0E-41B0-B055-BDB12ADAEFEE}"/>
            </c:ext>
          </c:extLst>
        </c:ser>
        <c:dLbls>
          <c:showLegendKey val="0"/>
          <c:showVal val="0"/>
          <c:showCatName val="0"/>
          <c:showSerName val="0"/>
          <c:showPercent val="0"/>
          <c:showBubbleSize val="0"/>
        </c:dLbls>
        <c:gapWidth val="150"/>
        <c:axId val="358822952"/>
        <c:axId val="35882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0E-41B0-B055-BDB12ADAEFEE}"/>
            </c:ext>
          </c:extLst>
        </c:ser>
        <c:dLbls>
          <c:showLegendKey val="0"/>
          <c:showVal val="0"/>
          <c:showCatName val="0"/>
          <c:showSerName val="0"/>
          <c:showPercent val="0"/>
          <c:showBubbleSize val="0"/>
        </c:dLbls>
        <c:marker val="1"/>
        <c:smooth val="0"/>
        <c:axId val="358822952"/>
        <c:axId val="358823344"/>
      </c:lineChart>
      <c:dateAx>
        <c:axId val="358822952"/>
        <c:scaling>
          <c:orientation val="minMax"/>
        </c:scaling>
        <c:delete val="1"/>
        <c:axPos val="b"/>
        <c:numFmt formatCode="ge" sourceLinked="1"/>
        <c:majorTickMark val="none"/>
        <c:minorTickMark val="none"/>
        <c:tickLblPos val="none"/>
        <c:crossAx val="358823344"/>
        <c:crosses val="autoZero"/>
        <c:auto val="1"/>
        <c:lblOffset val="100"/>
        <c:baseTimeUnit val="years"/>
      </c:dateAx>
      <c:valAx>
        <c:axId val="35882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2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1018.52</c:v>
                </c:pt>
                <c:pt idx="1">
                  <c:v>890.63</c:v>
                </c:pt>
                <c:pt idx="2">
                  <c:v>736.54</c:v>
                </c:pt>
                <c:pt idx="3">
                  <c:v>803</c:v>
                </c:pt>
                <c:pt idx="4">
                  <c:v>692.43</c:v>
                </c:pt>
              </c:numCache>
            </c:numRef>
          </c:val>
          <c:extLst xmlns:c16r2="http://schemas.microsoft.com/office/drawing/2015/06/chart">
            <c:ext xmlns:c16="http://schemas.microsoft.com/office/drawing/2014/chart" uri="{C3380CC4-5D6E-409C-BE32-E72D297353CC}">
              <c16:uniqueId val="{00000000-D3C6-43B4-AF2B-270DB8572CE6}"/>
            </c:ext>
          </c:extLst>
        </c:ser>
        <c:dLbls>
          <c:showLegendKey val="0"/>
          <c:showVal val="0"/>
          <c:showCatName val="0"/>
          <c:showSerName val="0"/>
          <c:showPercent val="0"/>
          <c:showBubbleSize val="0"/>
        </c:dLbls>
        <c:gapWidth val="150"/>
        <c:axId val="358824520"/>
        <c:axId val="35882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D3C6-43B4-AF2B-270DB8572CE6}"/>
            </c:ext>
          </c:extLst>
        </c:ser>
        <c:dLbls>
          <c:showLegendKey val="0"/>
          <c:showVal val="0"/>
          <c:showCatName val="0"/>
          <c:showSerName val="0"/>
          <c:showPercent val="0"/>
          <c:showBubbleSize val="0"/>
        </c:dLbls>
        <c:marker val="1"/>
        <c:smooth val="0"/>
        <c:axId val="358824520"/>
        <c:axId val="358824912"/>
      </c:lineChart>
      <c:dateAx>
        <c:axId val="358824520"/>
        <c:scaling>
          <c:orientation val="minMax"/>
        </c:scaling>
        <c:delete val="1"/>
        <c:axPos val="b"/>
        <c:numFmt formatCode="ge" sourceLinked="1"/>
        <c:majorTickMark val="none"/>
        <c:minorTickMark val="none"/>
        <c:tickLblPos val="none"/>
        <c:crossAx val="358824912"/>
        <c:crosses val="autoZero"/>
        <c:auto val="1"/>
        <c:lblOffset val="100"/>
        <c:baseTimeUnit val="years"/>
      </c:dateAx>
      <c:valAx>
        <c:axId val="35882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2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28.42</c:v>
                </c:pt>
                <c:pt idx="1">
                  <c:v>35.15</c:v>
                </c:pt>
                <c:pt idx="2">
                  <c:v>38.19</c:v>
                </c:pt>
                <c:pt idx="3">
                  <c:v>49.62</c:v>
                </c:pt>
                <c:pt idx="4">
                  <c:v>42.59</c:v>
                </c:pt>
              </c:numCache>
            </c:numRef>
          </c:val>
          <c:extLst xmlns:c16r2="http://schemas.microsoft.com/office/drawing/2015/06/chart">
            <c:ext xmlns:c16="http://schemas.microsoft.com/office/drawing/2014/chart" uri="{C3380CC4-5D6E-409C-BE32-E72D297353CC}">
              <c16:uniqueId val="{00000000-4225-4F37-A746-4132043A0685}"/>
            </c:ext>
          </c:extLst>
        </c:ser>
        <c:dLbls>
          <c:showLegendKey val="0"/>
          <c:showVal val="0"/>
          <c:showCatName val="0"/>
          <c:showSerName val="0"/>
          <c:showPercent val="0"/>
          <c:showBubbleSize val="0"/>
        </c:dLbls>
        <c:gapWidth val="150"/>
        <c:axId val="358826088"/>
        <c:axId val="35882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4225-4F37-A746-4132043A0685}"/>
            </c:ext>
          </c:extLst>
        </c:ser>
        <c:dLbls>
          <c:showLegendKey val="0"/>
          <c:showVal val="0"/>
          <c:showCatName val="0"/>
          <c:showSerName val="0"/>
          <c:showPercent val="0"/>
          <c:showBubbleSize val="0"/>
        </c:dLbls>
        <c:marker val="1"/>
        <c:smooth val="0"/>
        <c:axId val="358826088"/>
        <c:axId val="358826480"/>
      </c:lineChart>
      <c:dateAx>
        <c:axId val="358826088"/>
        <c:scaling>
          <c:orientation val="minMax"/>
        </c:scaling>
        <c:delete val="1"/>
        <c:axPos val="b"/>
        <c:numFmt formatCode="ge" sourceLinked="1"/>
        <c:majorTickMark val="none"/>
        <c:minorTickMark val="none"/>
        <c:tickLblPos val="none"/>
        <c:crossAx val="358826480"/>
        <c:crosses val="autoZero"/>
        <c:auto val="1"/>
        <c:lblOffset val="100"/>
        <c:baseTimeUnit val="years"/>
      </c:dateAx>
      <c:valAx>
        <c:axId val="35882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2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627.75</c:v>
                </c:pt>
                <c:pt idx="1">
                  <c:v>511.86</c:v>
                </c:pt>
                <c:pt idx="2">
                  <c:v>403.33</c:v>
                </c:pt>
                <c:pt idx="3">
                  <c:v>309.41000000000003</c:v>
                </c:pt>
                <c:pt idx="4">
                  <c:v>386.27</c:v>
                </c:pt>
              </c:numCache>
            </c:numRef>
          </c:val>
          <c:extLst xmlns:c16r2="http://schemas.microsoft.com/office/drawing/2015/06/chart">
            <c:ext xmlns:c16="http://schemas.microsoft.com/office/drawing/2014/chart" uri="{C3380CC4-5D6E-409C-BE32-E72D297353CC}">
              <c16:uniqueId val="{00000000-A1B2-4903-A926-E1C2B00CC7AE}"/>
            </c:ext>
          </c:extLst>
        </c:ser>
        <c:dLbls>
          <c:showLegendKey val="0"/>
          <c:showVal val="0"/>
          <c:showCatName val="0"/>
          <c:showSerName val="0"/>
          <c:showPercent val="0"/>
          <c:showBubbleSize val="0"/>
        </c:dLbls>
        <c:gapWidth val="150"/>
        <c:axId val="358827656"/>
        <c:axId val="35882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A1B2-4903-A926-E1C2B00CC7AE}"/>
            </c:ext>
          </c:extLst>
        </c:ser>
        <c:dLbls>
          <c:showLegendKey val="0"/>
          <c:showVal val="0"/>
          <c:showCatName val="0"/>
          <c:showSerName val="0"/>
          <c:showPercent val="0"/>
          <c:showBubbleSize val="0"/>
        </c:dLbls>
        <c:marker val="1"/>
        <c:smooth val="0"/>
        <c:axId val="358827656"/>
        <c:axId val="358828048"/>
      </c:lineChart>
      <c:dateAx>
        <c:axId val="358827656"/>
        <c:scaling>
          <c:orientation val="minMax"/>
        </c:scaling>
        <c:delete val="1"/>
        <c:axPos val="b"/>
        <c:numFmt formatCode="ge" sourceLinked="1"/>
        <c:majorTickMark val="none"/>
        <c:minorTickMark val="none"/>
        <c:tickLblPos val="none"/>
        <c:crossAx val="358828048"/>
        <c:crosses val="autoZero"/>
        <c:auto val="1"/>
        <c:lblOffset val="100"/>
        <c:baseTimeUnit val="years"/>
      </c:dateAx>
      <c:valAx>
        <c:axId val="35882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2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小国町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7279</v>
      </c>
      <c r="AM8" s="66"/>
      <c r="AN8" s="66"/>
      <c r="AO8" s="66"/>
      <c r="AP8" s="66"/>
      <c r="AQ8" s="66"/>
      <c r="AR8" s="66"/>
      <c r="AS8" s="66"/>
      <c r="AT8" s="65">
        <f>データ!T6</f>
        <v>136.94</v>
      </c>
      <c r="AU8" s="65"/>
      <c r="AV8" s="65"/>
      <c r="AW8" s="65"/>
      <c r="AX8" s="65"/>
      <c r="AY8" s="65"/>
      <c r="AZ8" s="65"/>
      <c r="BA8" s="65"/>
      <c r="BB8" s="65">
        <f>データ!U6</f>
        <v>53.15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1.8</v>
      </c>
      <c r="Q10" s="65"/>
      <c r="R10" s="65"/>
      <c r="S10" s="65"/>
      <c r="T10" s="65"/>
      <c r="U10" s="65"/>
      <c r="V10" s="65"/>
      <c r="W10" s="65">
        <f>データ!Q6</f>
        <v>100</v>
      </c>
      <c r="X10" s="65"/>
      <c r="Y10" s="65"/>
      <c r="Z10" s="65"/>
      <c r="AA10" s="65"/>
      <c r="AB10" s="65"/>
      <c r="AC10" s="65"/>
      <c r="AD10" s="66">
        <f>データ!R6</f>
        <v>4750</v>
      </c>
      <c r="AE10" s="66"/>
      <c r="AF10" s="66"/>
      <c r="AG10" s="66"/>
      <c r="AH10" s="66"/>
      <c r="AI10" s="66"/>
      <c r="AJ10" s="66"/>
      <c r="AK10" s="2"/>
      <c r="AL10" s="66">
        <f>データ!V6</f>
        <v>129</v>
      </c>
      <c r="AM10" s="66"/>
      <c r="AN10" s="66"/>
      <c r="AO10" s="66"/>
      <c r="AP10" s="66"/>
      <c r="AQ10" s="66"/>
      <c r="AR10" s="66"/>
      <c r="AS10" s="66"/>
      <c r="AT10" s="65">
        <f>データ!W6</f>
        <v>0.1</v>
      </c>
      <c r="AU10" s="65"/>
      <c r="AV10" s="65"/>
      <c r="AW10" s="65"/>
      <c r="AX10" s="65"/>
      <c r="AY10" s="65"/>
      <c r="AZ10" s="65"/>
      <c r="BA10" s="65"/>
      <c r="BB10" s="65">
        <f>データ!X6</f>
        <v>1290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s/iC0mrFrGMwaTqOE6MZxWhVWbE7ncZreF9cx3Jj15bnspFZDzZWkDiIRYXVLXXtdysptyN7zn2q1jnBSS3okA==" saltValue="2Uq/3FiBp24b+CVyLuZ4j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434248</v>
      </c>
      <c r="D6" s="32">
        <f t="shared" si="3"/>
        <v>47</v>
      </c>
      <c r="E6" s="32">
        <f t="shared" si="3"/>
        <v>18</v>
      </c>
      <c r="F6" s="32">
        <f t="shared" si="3"/>
        <v>0</v>
      </c>
      <c r="G6" s="32">
        <f t="shared" si="3"/>
        <v>0</v>
      </c>
      <c r="H6" s="32" t="str">
        <f t="shared" si="3"/>
        <v>熊本県　小国町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1.8</v>
      </c>
      <c r="Q6" s="33">
        <f t="shared" si="3"/>
        <v>100</v>
      </c>
      <c r="R6" s="33">
        <f t="shared" si="3"/>
        <v>4750</v>
      </c>
      <c r="S6" s="33">
        <f t="shared" si="3"/>
        <v>7279</v>
      </c>
      <c r="T6" s="33">
        <f t="shared" si="3"/>
        <v>136.94</v>
      </c>
      <c r="U6" s="33">
        <f t="shared" si="3"/>
        <v>53.15</v>
      </c>
      <c r="V6" s="33">
        <f t="shared" si="3"/>
        <v>129</v>
      </c>
      <c r="W6" s="33">
        <f t="shared" si="3"/>
        <v>0.1</v>
      </c>
      <c r="X6" s="33">
        <f t="shared" si="3"/>
        <v>1290</v>
      </c>
      <c r="Y6" s="34">
        <f>IF(Y7="",NA(),Y7)</f>
        <v>66.25</v>
      </c>
      <c r="Z6" s="34">
        <f t="shared" ref="Z6:AH6" si="4">IF(Z7="",NA(),Z7)</f>
        <v>57.98</v>
      </c>
      <c r="AA6" s="34">
        <f t="shared" si="4"/>
        <v>61.03</v>
      </c>
      <c r="AB6" s="34">
        <f t="shared" si="4"/>
        <v>69.069999999999993</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1018.52</v>
      </c>
      <c r="BG6" s="34">
        <f t="shared" ref="BG6:BO6" si="7">IF(BG7="",NA(),BG7)</f>
        <v>890.63</v>
      </c>
      <c r="BH6" s="34">
        <f t="shared" si="7"/>
        <v>736.54</v>
      </c>
      <c r="BI6" s="34">
        <f t="shared" si="7"/>
        <v>803</v>
      </c>
      <c r="BJ6" s="34">
        <f t="shared" si="7"/>
        <v>692.43</v>
      </c>
      <c r="BK6" s="34">
        <f t="shared" si="7"/>
        <v>446.63</v>
      </c>
      <c r="BL6" s="34">
        <f t="shared" si="7"/>
        <v>416.91</v>
      </c>
      <c r="BM6" s="34">
        <f t="shared" si="7"/>
        <v>392.19</v>
      </c>
      <c r="BN6" s="34">
        <f t="shared" si="7"/>
        <v>413.5</v>
      </c>
      <c r="BO6" s="34">
        <f t="shared" si="7"/>
        <v>407.42</v>
      </c>
      <c r="BP6" s="33" t="str">
        <f>IF(BP7="","",IF(BP7="-","【-】","【"&amp;SUBSTITUTE(TEXT(BP7,"#,##0.00"),"-","△")&amp;"】"))</f>
        <v>【329.28】</v>
      </c>
      <c r="BQ6" s="34">
        <f>IF(BQ7="",NA(),BQ7)</f>
        <v>28.42</v>
      </c>
      <c r="BR6" s="34">
        <f t="shared" ref="BR6:BZ6" si="8">IF(BR7="",NA(),BR7)</f>
        <v>35.15</v>
      </c>
      <c r="BS6" s="34">
        <f t="shared" si="8"/>
        <v>38.19</v>
      </c>
      <c r="BT6" s="34">
        <f t="shared" si="8"/>
        <v>49.62</v>
      </c>
      <c r="BU6" s="34">
        <f t="shared" si="8"/>
        <v>42.59</v>
      </c>
      <c r="BV6" s="34">
        <f t="shared" si="8"/>
        <v>58.53</v>
      </c>
      <c r="BW6" s="34">
        <f t="shared" si="8"/>
        <v>57.93</v>
      </c>
      <c r="BX6" s="34">
        <f t="shared" si="8"/>
        <v>57.03</v>
      </c>
      <c r="BY6" s="34">
        <f t="shared" si="8"/>
        <v>55.84</v>
      </c>
      <c r="BZ6" s="34">
        <f t="shared" si="8"/>
        <v>57.08</v>
      </c>
      <c r="CA6" s="33" t="str">
        <f>IF(CA7="","",IF(CA7="-","【-】","【"&amp;SUBSTITUTE(TEXT(CA7,"#,##0.00"),"-","△")&amp;"】"))</f>
        <v>【60.55】</v>
      </c>
      <c r="CB6" s="34">
        <f>IF(CB7="",NA(),CB7)</f>
        <v>627.75</v>
      </c>
      <c r="CC6" s="34">
        <f t="shared" ref="CC6:CK6" si="9">IF(CC7="",NA(),CC7)</f>
        <v>511.86</v>
      </c>
      <c r="CD6" s="34">
        <f t="shared" si="9"/>
        <v>403.33</v>
      </c>
      <c r="CE6" s="34">
        <f t="shared" si="9"/>
        <v>309.41000000000003</v>
      </c>
      <c r="CF6" s="34">
        <f t="shared" si="9"/>
        <v>386.27</v>
      </c>
      <c r="CG6" s="34">
        <f t="shared" si="9"/>
        <v>266.57</v>
      </c>
      <c r="CH6" s="34">
        <f t="shared" si="9"/>
        <v>276.93</v>
      </c>
      <c r="CI6" s="34">
        <f t="shared" si="9"/>
        <v>283.73</v>
      </c>
      <c r="CJ6" s="34">
        <f t="shared" si="9"/>
        <v>287.57</v>
      </c>
      <c r="CK6" s="34">
        <f t="shared" si="9"/>
        <v>286.86</v>
      </c>
      <c r="CL6" s="33" t="str">
        <f>IF(CL7="","",IF(CL7="-","【-】","【"&amp;SUBSTITUTE(TEXT(CL7,"#,##0.00"),"-","△")&amp;"】"))</f>
        <v>【269.12】</v>
      </c>
      <c r="CM6" s="34">
        <f>IF(CM7="",NA(),CM7)</f>
        <v>33.33</v>
      </c>
      <c r="CN6" s="34">
        <f t="shared" ref="CN6:CV6" si="10">IF(CN7="",NA(),CN7)</f>
        <v>33.33</v>
      </c>
      <c r="CO6" s="34">
        <f t="shared" si="10"/>
        <v>33.33</v>
      </c>
      <c r="CP6" s="34">
        <f t="shared" si="10"/>
        <v>33.33</v>
      </c>
      <c r="CQ6" s="34">
        <f t="shared" si="10"/>
        <v>33.33</v>
      </c>
      <c r="CR6" s="34">
        <f t="shared" si="10"/>
        <v>58.06</v>
      </c>
      <c r="CS6" s="34">
        <f t="shared" si="10"/>
        <v>59.08</v>
      </c>
      <c r="CT6" s="34">
        <f t="shared" si="10"/>
        <v>58.25</v>
      </c>
      <c r="CU6" s="34">
        <f t="shared" si="10"/>
        <v>61.55</v>
      </c>
      <c r="CV6" s="34">
        <f t="shared" si="10"/>
        <v>57.22</v>
      </c>
      <c r="CW6" s="33" t="str">
        <f>IF(CW7="","",IF(CW7="-","【-】","【"&amp;SUBSTITUTE(TEXT(CW7,"#,##0.00"),"-","△")&amp;"】"))</f>
        <v>【59.35】</v>
      </c>
      <c r="CX6" s="34">
        <f>IF(CX7="",NA(),CX7)</f>
        <v>79.23</v>
      </c>
      <c r="CY6" s="34">
        <f t="shared" ref="CY6:DG6" si="11">IF(CY7="",NA(),CY7)</f>
        <v>82.26</v>
      </c>
      <c r="CZ6" s="34">
        <f t="shared" si="11"/>
        <v>78.569999999999993</v>
      </c>
      <c r="DA6" s="34">
        <f t="shared" si="11"/>
        <v>72.87</v>
      </c>
      <c r="DB6" s="34">
        <f t="shared" si="11"/>
        <v>67.44</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434248</v>
      </c>
      <c r="D7" s="36">
        <v>47</v>
      </c>
      <c r="E7" s="36">
        <v>18</v>
      </c>
      <c r="F7" s="36">
        <v>0</v>
      </c>
      <c r="G7" s="36">
        <v>0</v>
      </c>
      <c r="H7" s="36" t="s">
        <v>110</v>
      </c>
      <c r="I7" s="36" t="s">
        <v>111</v>
      </c>
      <c r="J7" s="36" t="s">
        <v>112</v>
      </c>
      <c r="K7" s="36" t="s">
        <v>113</v>
      </c>
      <c r="L7" s="36" t="s">
        <v>114</v>
      </c>
      <c r="M7" s="36" t="s">
        <v>115</v>
      </c>
      <c r="N7" s="37" t="s">
        <v>116</v>
      </c>
      <c r="O7" s="37" t="s">
        <v>117</v>
      </c>
      <c r="P7" s="37">
        <v>1.8</v>
      </c>
      <c r="Q7" s="37">
        <v>100</v>
      </c>
      <c r="R7" s="37">
        <v>4750</v>
      </c>
      <c r="S7" s="37">
        <v>7279</v>
      </c>
      <c r="T7" s="37">
        <v>136.94</v>
      </c>
      <c r="U7" s="37">
        <v>53.15</v>
      </c>
      <c r="V7" s="37">
        <v>129</v>
      </c>
      <c r="W7" s="37">
        <v>0.1</v>
      </c>
      <c r="X7" s="37">
        <v>1290</v>
      </c>
      <c r="Y7" s="37">
        <v>66.25</v>
      </c>
      <c r="Z7" s="37">
        <v>57.98</v>
      </c>
      <c r="AA7" s="37">
        <v>61.03</v>
      </c>
      <c r="AB7" s="37">
        <v>69.069999999999993</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1018.52</v>
      </c>
      <c r="BG7" s="37">
        <v>890.63</v>
      </c>
      <c r="BH7" s="37">
        <v>736.54</v>
      </c>
      <c r="BI7" s="37">
        <v>803</v>
      </c>
      <c r="BJ7" s="37">
        <v>692.43</v>
      </c>
      <c r="BK7" s="37">
        <v>446.63</v>
      </c>
      <c r="BL7" s="37">
        <v>416.91</v>
      </c>
      <c r="BM7" s="37">
        <v>392.19</v>
      </c>
      <c r="BN7" s="37">
        <v>413.5</v>
      </c>
      <c r="BO7" s="37">
        <v>407.42</v>
      </c>
      <c r="BP7" s="37">
        <v>329.28</v>
      </c>
      <c r="BQ7" s="37">
        <v>28.42</v>
      </c>
      <c r="BR7" s="37">
        <v>35.15</v>
      </c>
      <c r="BS7" s="37">
        <v>38.19</v>
      </c>
      <c r="BT7" s="37">
        <v>49.62</v>
      </c>
      <c r="BU7" s="37">
        <v>42.59</v>
      </c>
      <c r="BV7" s="37">
        <v>58.53</v>
      </c>
      <c r="BW7" s="37">
        <v>57.93</v>
      </c>
      <c r="BX7" s="37">
        <v>57.03</v>
      </c>
      <c r="BY7" s="37">
        <v>55.84</v>
      </c>
      <c r="BZ7" s="37">
        <v>57.08</v>
      </c>
      <c r="CA7" s="37">
        <v>60.55</v>
      </c>
      <c r="CB7" s="37">
        <v>627.75</v>
      </c>
      <c r="CC7" s="37">
        <v>511.86</v>
      </c>
      <c r="CD7" s="37">
        <v>403.33</v>
      </c>
      <c r="CE7" s="37">
        <v>309.41000000000003</v>
      </c>
      <c r="CF7" s="37">
        <v>386.27</v>
      </c>
      <c r="CG7" s="37">
        <v>266.57</v>
      </c>
      <c r="CH7" s="37">
        <v>276.93</v>
      </c>
      <c r="CI7" s="37">
        <v>283.73</v>
      </c>
      <c r="CJ7" s="37">
        <v>287.57</v>
      </c>
      <c r="CK7" s="37">
        <v>286.86</v>
      </c>
      <c r="CL7" s="37">
        <v>269.12</v>
      </c>
      <c r="CM7" s="37">
        <v>33.33</v>
      </c>
      <c r="CN7" s="37">
        <v>33.33</v>
      </c>
      <c r="CO7" s="37">
        <v>33.33</v>
      </c>
      <c r="CP7" s="37">
        <v>33.33</v>
      </c>
      <c r="CQ7" s="37">
        <v>33.33</v>
      </c>
      <c r="CR7" s="37">
        <v>58.06</v>
      </c>
      <c r="CS7" s="37">
        <v>59.08</v>
      </c>
      <c r="CT7" s="37">
        <v>58.25</v>
      </c>
      <c r="CU7" s="37">
        <v>61.55</v>
      </c>
      <c r="CV7" s="37">
        <v>57.22</v>
      </c>
      <c r="CW7" s="37">
        <v>59.35</v>
      </c>
      <c r="CX7" s="37">
        <v>79.23</v>
      </c>
      <c r="CY7" s="37">
        <v>82.26</v>
      </c>
      <c r="CZ7" s="37">
        <v>78.569999999999993</v>
      </c>
      <c r="DA7" s="37">
        <v>72.87</v>
      </c>
      <c r="DB7" s="37">
        <v>67.44</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2019-01-29T02:32:16Z</cp:lastPrinted>
  <dcterms:created xsi:type="dcterms:W3CDTF">2018-12-03T09:41:49Z</dcterms:created>
  <dcterms:modified xsi:type="dcterms:W3CDTF">2019-01-31T07:18:43Z</dcterms:modified>
</cp:coreProperties>
</file>