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PYAQ/OSC8WRvBiXtQhRuCt+S+yChbNcl4vW81F7KUqUpHxZpzgs+o1erSHaZDaHc2cwcuBBdLspwk+fukyQiQ==" workbookSaltValue="kMXVlP65oJdbMXXU3C9f/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<sst xmlns="http://schemas.openxmlformats.org/spreadsheetml/2006/main" count="251" uniqueCount="126">
  <si>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</si>
  <si>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</si>
  <si>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</si>
  <si>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</si>
  <si>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</si>
  <si>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</si>
  <si>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</si>
  <si>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</si>
  <si>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</si>
  <si>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</si>
  <si>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</si>
  <si>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</si>
  <si>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</si>
  <si>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</si>
  <si>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</si>
  <si>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</si>
  <si>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</si>
  <si>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</si>
  <si>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</si>
  <si>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</si>
  <si>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</si>
  <si>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</si>
  <si>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</si>
  <si>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</si>
  <si>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</si>
  <si>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</si>
  <si>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</si>
  <si>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</si>
  <si>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</si>
  <si>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</si>
  <si>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</si>
  <si>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</si>
  <si>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</si>
  <si>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</si>
  <si>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</si>
  <si>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</si>
  <si>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</si>
  <si>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</si>
  <si>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</si>
  <si>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</si>
  <si>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</si>
  <si>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</si>
  <si>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</si>
  <si>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</si>
  <si>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</si>
  <si>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</si>
  <si>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</si>
  <si>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</si>
  <si>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</si>
  <si>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</si>
  <si>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</si>
  <si>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</si>
  <si>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</si>
  <si>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</si>
  <si>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</si>
  <si>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</si>
  <si>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</si>
  <si>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</si>
  <si>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</si>
  <si>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</si>
  <si>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</si>
  <si>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</si>
  <si>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</si>
  <si>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</si>
  <si>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</si>
  <si>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</si>
  <si>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</si>
  <si>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</si>
  <si>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</si>
  <si>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</si>
  <si>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</si>
  <si>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</si>
  <si>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</si>
  <si>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</si>
  <si>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</si>
  <si>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</si>
  <si>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</si>
  <si>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</si>
  <si>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</si>
  <si>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</si>
  <si>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</si>
  <si>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</si>
  <si>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</si>
  <si>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</si>
  <si>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</si>
  <si>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</si>
  <si>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</si>
  <si>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</si>
  <si>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</si>
  <si>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</si>
  <si>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</si>
  <si>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</si>
  <si>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</si>
  <si>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</si>
  <si>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</si>
  <si>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</si>
  <si>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</si>
  <si>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</si>
  <si>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</si>
  <si>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</si>
  <si>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</si>
  <si>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</si>
  <si>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</si>
  <si>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</si>
  <si>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</si>
  <si>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</si>
  <si>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</si>
  <si>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</si>
  <si>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</si>
  <si>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</si>
  <si>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</si>
  <si>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</si>
  <si>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</si>
  <si>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</si>
  <si>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</si>
  <si>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</si>
  <si>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</si>
  <si>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</si>
  <si>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</si>
  <si>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</si>
  <si>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</si>
  <si>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</si>
  <si>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</si>
  <si>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法非適用、浄化槽であるため該当なし。</t>
    <rPh sb="1" eb="2">
      <t>ホウ</t>
    </rPh>
    <rPh sb="2" eb="3">
      <t>ヒ</t>
    </rPh>
    <rPh sb="3" eb="5">
      <t>テキヨウ</t>
    </rPh>
    <rPh sb="6" eb="9">
      <t>ジョウカソウ</t>
    </rPh>
    <rPh sb="14" eb="16">
      <t>ガイトウ</t>
    </rPh>
    <phoneticPr fontId="15"/>
  </si>
  <si>
    <t>　本事業は、新規設置については平成29年度から廃止し、維持管理についても平成38年度をもって廃止することが、本市の方針として決定している（その後は浄化槽を個人に譲渡し、個人管理とする）。
　経営にあたっては、経費回収率が７割弱であるため、不足分については多額の一般会計繰入金を充当しており、一般会計に依存した経営状態である。しかしながら、高めの使用料設定になっていることや、既に事業廃止の方針が決定していることから、維持管理経費の抑制に努めながら、現在の料金体系を維持し経営したい。
　平成28年度に策定した経営戦略では、現行と同程度の繰入を継続し、使用料体系を維持することとしている。</t>
    <rPh sb="1" eb="2">
      <t>ホン</t>
    </rPh>
    <rPh sb="2" eb="4">
      <t>ジギョウ</t>
    </rPh>
    <rPh sb="6" eb="8">
      <t>シンキ</t>
    </rPh>
    <rPh sb="8" eb="10">
      <t>セッチ</t>
    </rPh>
    <rPh sb="15" eb="17">
      <t>ヘイセイ</t>
    </rPh>
    <rPh sb="19" eb="20">
      <t>ネン</t>
    </rPh>
    <rPh sb="20" eb="21">
      <t>ド</t>
    </rPh>
    <rPh sb="23" eb="25">
      <t>ハイシ</t>
    </rPh>
    <rPh sb="27" eb="29">
      <t>イジ</t>
    </rPh>
    <rPh sb="29" eb="31">
      <t>カンリ</t>
    </rPh>
    <rPh sb="36" eb="38">
      <t>ヘイセイ</t>
    </rPh>
    <rPh sb="40" eb="41">
      <t>ネン</t>
    </rPh>
    <rPh sb="41" eb="42">
      <t>ド</t>
    </rPh>
    <rPh sb="46" eb="48">
      <t>ハイシ</t>
    </rPh>
    <rPh sb="112" eb="113">
      <t>ジャク</t>
    </rPh>
    <rPh sb="145" eb="147">
      <t>イッパン</t>
    </rPh>
    <rPh sb="147" eb="149">
      <t>カイケイ</t>
    </rPh>
    <rPh sb="150" eb="152">
      <t>イゾン</t>
    </rPh>
    <rPh sb="248" eb="249">
      <t>ド</t>
    </rPh>
    <rPh sb="271" eb="273">
      <t>ケイゾク</t>
    </rPh>
    <rPh sb="275" eb="278">
      <t>シヨウリョウ</t>
    </rPh>
    <rPh sb="278" eb="280">
      <t>タイケイ</t>
    </rPh>
    <rPh sb="281" eb="283">
      <t>イジ</t>
    </rPh>
    <phoneticPr fontId="15"/>
  </si>
  <si>
    <t>　汚水処理原価については、類似団体に比べて130円以上高い数値を示しているのに対し、経費回収率は僅かながら上回っているため、使用料は類似団体との比較としては高めの設定がなされていると分析している。
　企業債残高対事業規模比率は、類似団体、全国平均に比べ、極めて低い数値を示している。本事業は平成29年度から新規設置を実施せず、新たな借入を行わないことから、今後も低い水準で推移することが予想される。</t>
    <rPh sb="1" eb="3">
      <t>オスイ</t>
    </rPh>
    <rPh sb="3" eb="5">
      <t>ショリ</t>
    </rPh>
    <rPh sb="5" eb="7">
      <t>ゲンカ</t>
    </rPh>
    <rPh sb="13" eb="15">
      <t>ルイジ</t>
    </rPh>
    <rPh sb="15" eb="17">
      <t>ダンタイ</t>
    </rPh>
    <rPh sb="18" eb="19">
      <t>クラ</t>
    </rPh>
    <rPh sb="24" eb="25">
      <t>エン</t>
    </rPh>
    <rPh sb="25" eb="27">
      <t>イジョウ</t>
    </rPh>
    <rPh sb="27" eb="28">
      <t>タカ</t>
    </rPh>
    <rPh sb="29" eb="31">
      <t>スウチ</t>
    </rPh>
    <rPh sb="32" eb="33">
      <t>シメ</t>
    </rPh>
    <rPh sb="39" eb="40">
      <t>タイ</t>
    </rPh>
    <rPh sb="42" eb="44">
      <t>ケイヒ</t>
    </rPh>
    <rPh sb="44" eb="46">
      <t>カイシュウ</t>
    </rPh>
    <rPh sb="46" eb="47">
      <t>リツ</t>
    </rPh>
    <rPh sb="48" eb="49">
      <t>ワズ</t>
    </rPh>
    <rPh sb="53" eb="55">
      <t>ウワマワ</t>
    </rPh>
    <rPh sb="62" eb="65">
      <t>シヨウリョウ</t>
    </rPh>
    <rPh sb="78" eb="79">
      <t>タカ</t>
    </rPh>
    <rPh sb="81" eb="83">
      <t>セッテイ</t>
    </rPh>
    <rPh sb="91" eb="93">
      <t>ブンセキ</t>
    </rPh>
    <rPh sb="100" eb="102">
      <t>キギョウ</t>
    </rPh>
    <rPh sb="102" eb="103">
      <t>サイ</t>
    </rPh>
    <rPh sb="103" eb="105">
      <t>ザンダカ</t>
    </rPh>
    <rPh sb="105" eb="106">
      <t>タイ</t>
    </rPh>
    <rPh sb="106" eb="108">
      <t>ジギョウ</t>
    </rPh>
    <rPh sb="108" eb="110">
      <t>キボ</t>
    </rPh>
    <rPh sb="110" eb="112">
      <t>ヒリツ</t>
    </rPh>
    <rPh sb="114" eb="116">
      <t>ルイジ</t>
    </rPh>
    <rPh sb="116" eb="118">
      <t>ダンタイ</t>
    </rPh>
    <rPh sb="119" eb="121">
      <t>ゼンコク</t>
    </rPh>
    <rPh sb="121" eb="123">
      <t>ヘイキン</t>
    </rPh>
    <rPh sb="124" eb="125">
      <t>クラ</t>
    </rPh>
    <rPh sb="127" eb="128">
      <t>キワ</t>
    </rPh>
    <rPh sb="130" eb="131">
      <t>ヒク</t>
    </rPh>
    <rPh sb="132" eb="134">
      <t>スウチ</t>
    </rPh>
    <rPh sb="135" eb="136">
      <t>シメ</t>
    </rPh>
    <rPh sb="141" eb="142">
      <t>ホン</t>
    </rPh>
    <rPh sb="142" eb="144">
      <t>ジギョウ</t>
    </rPh>
    <rPh sb="145" eb="147">
      <t>ヘイセイ</t>
    </rPh>
    <rPh sb="149" eb="150">
      <t>ネン</t>
    </rPh>
    <rPh sb="150" eb="151">
      <t>ド</t>
    </rPh>
    <rPh sb="153" eb="155">
      <t>シンキ</t>
    </rPh>
    <rPh sb="155" eb="157">
      <t>セッチ</t>
    </rPh>
    <rPh sb="158" eb="160">
      <t>ジッシ</t>
    </rPh>
    <rPh sb="163" eb="164">
      <t>アラ</t>
    </rPh>
    <rPh sb="166" eb="168">
      <t>カリイレ</t>
    </rPh>
    <rPh sb="169" eb="170">
      <t>オコナ</t>
    </rPh>
    <rPh sb="178" eb="180">
      <t>コンゴ</t>
    </rPh>
    <rPh sb="181" eb="182">
      <t>ヒク</t>
    </rPh>
    <rPh sb="183" eb="185">
      <t>スイジュン</t>
    </rPh>
    <rPh sb="186" eb="188">
      <t>スイイ</t>
    </rPh>
    <rPh sb="193" eb="195">
      <t>ヨソウ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</si>
</sst>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11-4C87-A3A1-9A0B11B0FD08}"/>
            </c:ext>
          </c:extLst>
        </c:ser>
        <c:dLbls>
          <c:showLegendKey val="0"/>
          <c:showVal val="0"/>
          <c:showCatName val="0"/>
          <c:showSerName val="0"/>
          <c:showPercent val="0"/>
          <c:showBubbleSize val="0"/>
        </c:dLbls>
        <c:gapWidth val="150"/>
        <c:axId val="115690496"/>
        <c:axId val="1158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011-4C87-A3A1-9A0B11B0FD08}"/>
            </c:ext>
          </c:extLst>
        </c:ser>
        <c:dLbls>
          <c:showLegendKey val="0"/>
          <c:showVal val="0"/>
          <c:showCatName val="0"/>
          <c:showSerName val="0"/>
          <c:showPercent val="0"/>
          <c:showBubbleSize val="0"/>
        </c:dLbls>
        <c:marker val="1"/>
        <c:smooth val="0"/>
        <c:axId val="115690496"/>
        <c:axId val="115803648"/>
      </c:lineChart>
      <c:dateAx>
        <c:axId val="115690496"/>
        <c:scaling>
          <c:orientation val="minMax"/>
        </c:scaling>
        <c:delete val="1"/>
        <c:axPos val="b"/>
        <c:numFmt formatCode="ge" sourceLinked="1"/>
        <c:majorTickMark val="none"/>
        <c:minorTickMark val="none"/>
        <c:tickLblPos val="none"/>
        <c:crossAx val="115803648"/>
        <c:crosses val="autoZero"/>
        <c:auto val="1"/>
        <c:lblOffset val="100"/>
        <c:baseTimeUnit val="years"/>
      </c:dateAx>
      <c:valAx>
        <c:axId val="1158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41.74</c:v>
                </c:pt>
                <c:pt idx="1">
                  <c:v>41.02</c:v>
                </c:pt>
                <c:pt idx="2">
                  <c:v>39.729999999999997</c:v>
                </c:pt>
                <c:pt idx="3">
                  <c:v>37.72</c:v>
                </c:pt>
                <c:pt idx="4">
                  <c:v>38.1</c:v>
                </c:pt>
              </c:numCache>
            </c:numRef>
          </c:val>
          <c:extLst xmlns:c16r2="http://schemas.microsoft.com/office/drawing/2015/06/chart">
            <c:ext xmlns:c16="http://schemas.microsoft.com/office/drawing/2014/chart" uri="{C3380CC4-5D6E-409C-BE32-E72D297353CC}">
              <c16:uniqueId val="{00000000-73B9-470B-A574-86D459090942}"/>
            </c:ext>
          </c:extLst>
        </c:ser>
        <c:dLbls>
          <c:showLegendKey val="0"/>
          <c:showVal val="0"/>
          <c:showCatName val="0"/>
          <c:showSerName val="0"/>
          <c:showPercent val="0"/>
          <c:showBubbleSize val="0"/>
        </c:dLbls>
        <c:gapWidth val="150"/>
        <c:axId val="103378944"/>
        <c:axId val="1033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73B9-470B-A574-86D459090942}"/>
            </c:ext>
          </c:extLst>
        </c:ser>
        <c:dLbls>
          <c:showLegendKey val="0"/>
          <c:showVal val="0"/>
          <c:showCatName val="0"/>
          <c:showSerName val="0"/>
          <c:showPercent val="0"/>
          <c:showBubbleSize val="0"/>
        </c:dLbls>
        <c:marker val="1"/>
        <c:smooth val="0"/>
        <c:axId val="103378944"/>
        <c:axId val="103380864"/>
      </c:lineChart>
      <c:dateAx>
        <c:axId val="103378944"/>
        <c:scaling>
          <c:orientation val="minMax"/>
        </c:scaling>
        <c:delete val="1"/>
        <c:axPos val="b"/>
        <c:numFmt formatCode="ge" sourceLinked="1"/>
        <c:majorTickMark val="none"/>
        <c:minorTickMark val="none"/>
        <c:tickLblPos val="none"/>
        <c:crossAx val="103380864"/>
        <c:crosses val="autoZero"/>
        <c:auto val="1"/>
        <c:lblOffset val="100"/>
        <c:baseTimeUnit val="years"/>
      </c:dateAx>
      <c:valAx>
        <c:axId val="103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3C6-47DD-85AE-F98A9341A2E3}"/>
            </c:ext>
          </c:extLst>
        </c:ser>
        <c:dLbls>
          <c:showLegendKey val="0"/>
          <c:showVal val="0"/>
          <c:showCatName val="0"/>
          <c:showSerName val="0"/>
          <c:showPercent val="0"/>
          <c:showBubbleSize val="0"/>
        </c:dLbls>
        <c:gapWidth val="150"/>
        <c:axId val="104141184"/>
        <c:axId val="1041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83C6-47DD-85AE-F98A9341A2E3}"/>
            </c:ext>
          </c:extLst>
        </c:ser>
        <c:dLbls>
          <c:showLegendKey val="0"/>
          <c:showVal val="0"/>
          <c:showCatName val="0"/>
          <c:showSerName val="0"/>
          <c:showPercent val="0"/>
          <c:showBubbleSize val="0"/>
        </c:dLbls>
        <c:marker val="1"/>
        <c:smooth val="0"/>
        <c:axId val="104141184"/>
        <c:axId val="104143104"/>
      </c:lineChart>
      <c:dateAx>
        <c:axId val="104141184"/>
        <c:scaling>
          <c:orientation val="minMax"/>
        </c:scaling>
        <c:delete val="1"/>
        <c:axPos val="b"/>
        <c:numFmt formatCode="ge" sourceLinked="1"/>
        <c:majorTickMark val="none"/>
        <c:minorTickMark val="none"/>
        <c:tickLblPos val="none"/>
        <c:crossAx val="104143104"/>
        <c:crosses val="autoZero"/>
        <c:auto val="1"/>
        <c:lblOffset val="100"/>
        <c:baseTimeUnit val="years"/>
      </c:dateAx>
      <c:valAx>
        <c:axId val="1041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100.33</c:v>
                </c:pt>
                <c:pt idx="1">
                  <c:v>97.93</c:v>
                </c:pt>
                <c:pt idx="2">
                  <c:v>99.02</c:v>
                </c:pt>
                <c:pt idx="3">
                  <c:v>98.66</c:v>
                </c:pt>
                <c:pt idx="4">
                  <c:v>99.16</c:v>
                </c:pt>
              </c:numCache>
            </c:numRef>
          </c:val>
          <c:extLst xmlns:c16r2="http://schemas.microsoft.com/office/drawing/2015/06/chart">
            <c:ext xmlns:c16="http://schemas.microsoft.com/office/drawing/2014/chart" uri="{C3380CC4-5D6E-409C-BE32-E72D297353CC}">
              <c16:uniqueId val="{00000000-2A04-43E7-A162-79AAE36D37E2}"/>
            </c:ext>
          </c:extLst>
        </c:ser>
        <c:dLbls>
          <c:showLegendKey val="0"/>
          <c:showVal val="0"/>
          <c:showCatName val="0"/>
          <c:showSerName val="0"/>
          <c:showPercent val="0"/>
          <c:showBubbleSize val="0"/>
        </c:dLbls>
        <c:gapWidth val="150"/>
        <c:axId val="115917952"/>
        <c:axId val="1162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04-43E7-A162-79AAE36D37E2}"/>
            </c:ext>
          </c:extLst>
        </c:ser>
        <c:dLbls>
          <c:showLegendKey val="0"/>
          <c:showVal val="0"/>
          <c:showCatName val="0"/>
          <c:showSerName val="0"/>
          <c:showPercent val="0"/>
          <c:showBubbleSize val="0"/>
        </c:dLbls>
        <c:marker val="1"/>
        <c:smooth val="0"/>
        <c:axId val="115917952"/>
        <c:axId val="116234112"/>
      </c:lineChart>
      <c:dateAx>
        <c:axId val="115917952"/>
        <c:scaling>
          <c:orientation val="minMax"/>
        </c:scaling>
        <c:delete val="1"/>
        <c:axPos val="b"/>
        <c:numFmt formatCode="ge" sourceLinked="1"/>
        <c:majorTickMark val="none"/>
        <c:minorTickMark val="none"/>
        <c:tickLblPos val="none"/>
        <c:crossAx val="116234112"/>
        <c:crosses val="autoZero"/>
        <c:auto val="1"/>
        <c:lblOffset val="100"/>
        <c:baseTimeUnit val="years"/>
      </c:dateAx>
      <c:valAx>
        <c:axId val="116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C6-42D3-B1BC-9DACC4EE8A0F}"/>
            </c:ext>
          </c:extLst>
        </c:ser>
        <c:dLbls>
          <c:showLegendKey val="0"/>
          <c:showVal val="0"/>
          <c:showCatName val="0"/>
          <c:showSerName val="0"/>
          <c:showPercent val="0"/>
          <c:showBubbleSize val="0"/>
        </c:dLbls>
        <c:gapWidth val="150"/>
        <c:axId val="116570368"/>
        <c:axId val="116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C6-42D3-B1BC-9DACC4EE8A0F}"/>
            </c:ext>
          </c:extLst>
        </c:ser>
        <c:dLbls>
          <c:showLegendKey val="0"/>
          <c:showVal val="0"/>
          <c:showCatName val="0"/>
          <c:showSerName val="0"/>
          <c:showPercent val="0"/>
          <c:showBubbleSize val="0"/>
        </c:dLbls>
        <c:marker val="1"/>
        <c:smooth val="0"/>
        <c:axId val="116570368"/>
        <c:axId val="116615040"/>
      </c:lineChart>
      <c:dateAx>
        <c:axId val="116570368"/>
        <c:scaling>
          <c:orientation val="minMax"/>
        </c:scaling>
        <c:delete val="1"/>
        <c:axPos val="b"/>
        <c:numFmt formatCode="ge" sourceLinked="1"/>
        <c:majorTickMark val="none"/>
        <c:minorTickMark val="none"/>
        <c:tickLblPos val="none"/>
        <c:crossAx val="116615040"/>
        <c:crosses val="autoZero"/>
        <c:auto val="1"/>
        <c:lblOffset val="100"/>
        <c:baseTimeUnit val="years"/>
      </c:dateAx>
      <c:valAx>
        <c:axId val="116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0F-48E0-AC3D-F8DCF10663AE}"/>
            </c:ext>
          </c:extLst>
        </c:ser>
        <c:dLbls>
          <c:showLegendKey val="0"/>
          <c:showVal val="0"/>
          <c:showCatName val="0"/>
          <c:showSerName val="0"/>
          <c:showPercent val="0"/>
          <c:showBubbleSize val="0"/>
        </c:dLbls>
        <c:gapWidth val="150"/>
        <c:axId val="117065984"/>
        <c:axId val="117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0F-48E0-AC3D-F8DCF10663AE}"/>
            </c:ext>
          </c:extLst>
        </c:ser>
        <c:dLbls>
          <c:showLegendKey val="0"/>
          <c:showVal val="0"/>
          <c:showCatName val="0"/>
          <c:showSerName val="0"/>
          <c:showPercent val="0"/>
          <c:showBubbleSize val="0"/>
        </c:dLbls>
        <c:marker val="1"/>
        <c:smooth val="0"/>
        <c:axId val="117065984"/>
        <c:axId val="117334400"/>
      </c:lineChart>
      <c:dateAx>
        <c:axId val="117065984"/>
        <c:scaling>
          <c:orientation val="minMax"/>
        </c:scaling>
        <c:delete val="1"/>
        <c:axPos val="b"/>
        <c:numFmt formatCode="ge" sourceLinked="1"/>
        <c:majorTickMark val="none"/>
        <c:minorTickMark val="none"/>
        <c:tickLblPos val="none"/>
        <c:crossAx val="117334400"/>
        <c:crosses val="autoZero"/>
        <c:auto val="1"/>
        <c:lblOffset val="100"/>
        <c:baseTimeUnit val="years"/>
      </c:dateAx>
      <c:valAx>
        <c:axId val="117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3C-41DB-B0C8-25E88E59A94E}"/>
            </c:ext>
          </c:extLst>
        </c:ser>
        <c:dLbls>
          <c:showLegendKey val="0"/>
          <c:showVal val="0"/>
          <c:showCatName val="0"/>
          <c:showSerName val="0"/>
          <c:showPercent val="0"/>
          <c:showBubbleSize val="0"/>
        </c:dLbls>
        <c:gapWidth val="150"/>
        <c:axId val="123649408"/>
        <c:axId val="123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3C-41DB-B0C8-25E88E59A94E}"/>
            </c:ext>
          </c:extLst>
        </c:ser>
        <c:dLbls>
          <c:showLegendKey val="0"/>
          <c:showVal val="0"/>
          <c:showCatName val="0"/>
          <c:showSerName val="0"/>
          <c:showPercent val="0"/>
          <c:showBubbleSize val="0"/>
        </c:dLbls>
        <c:marker val="1"/>
        <c:smooth val="0"/>
        <c:axId val="123649408"/>
        <c:axId val="123830656"/>
      </c:lineChart>
      <c:dateAx>
        <c:axId val="123649408"/>
        <c:scaling>
          <c:orientation val="minMax"/>
        </c:scaling>
        <c:delete val="1"/>
        <c:axPos val="b"/>
        <c:numFmt formatCode="ge" sourceLinked="1"/>
        <c:majorTickMark val="none"/>
        <c:minorTickMark val="none"/>
        <c:tickLblPos val="none"/>
        <c:crossAx val="123830656"/>
        <c:crosses val="autoZero"/>
        <c:auto val="1"/>
        <c:lblOffset val="100"/>
        <c:baseTimeUnit val="years"/>
      </c:dateAx>
      <c:valAx>
        <c:axId val="123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06-4283-9DD1-A6C116F87EE9}"/>
            </c:ext>
          </c:extLst>
        </c:ser>
        <c:dLbls>
          <c:showLegendKey val="0"/>
          <c:showVal val="0"/>
          <c:showCatName val="0"/>
          <c:showSerName val="0"/>
          <c:showPercent val="0"/>
          <c:showBubbleSize val="0"/>
        </c:dLbls>
        <c:gapWidth val="150"/>
        <c:axId val="125670144"/>
        <c:axId val="1256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06-4283-9DD1-A6C116F87EE9}"/>
            </c:ext>
          </c:extLst>
        </c:ser>
        <c:dLbls>
          <c:showLegendKey val="0"/>
          <c:showVal val="0"/>
          <c:showCatName val="0"/>
          <c:showSerName val="0"/>
          <c:showPercent val="0"/>
          <c:showBubbleSize val="0"/>
        </c:dLbls>
        <c:marker val="1"/>
        <c:smooth val="0"/>
        <c:axId val="125670144"/>
        <c:axId val="125672448"/>
      </c:lineChart>
      <c:dateAx>
        <c:axId val="125670144"/>
        <c:scaling>
          <c:orientation val="minMax"/>
        </c:scaling>
        <c:delete val="1"/>
        <c:axPos val="b"/>
        <c:numFmt formatCode="ge" sourceLinked="1"/>
        <c:majorTickMark val="none"/>
        <c:minorTickMark val="none"/>
        <c:tickLblPos val="none"/>
        <c:crossAx val="125672448"/>
        <c:crosses val="autoZero"/>
        <c:auto val="1"/>
        <c:lblOffset val="100"/>
        <c:baseTimeUnit val="years"/>
      </c:dateAx>
      <c:valAx>
        <c:axId val="1256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20.76</c:v>
                </c:pt>
                <c:pt idx="1">
                  <c:v>18.260000000000002</c:v>
                </c:pt>
                <c:pt idx="2">
                  <c:v>21.89</c:v>
                </c:pt>
                <c:pt idx="3">
                  <c:v>27.78</c:v>
                </c:pt>
                <c:pt idx="4">
                  <c:v>14.58</c:v>
                </c:pt>
              </c:numCache>
            </c:numRef>
          </c:val>
          <c:extLst xmlns:c16r2="http://schemas.microsoft.com/office/drawing/2015/06/chart">
            <c:ext xmlns:c16="http://schemas.microsoft.com/office/drawing/2014/chart" uri="{C3380CC4-5D6E-409C-BE32-E72D297353CC}">
              <c16:uniqueId val="{00000000-6342-4276-803D-9770BA248A4D}"/>
            </c:ext>
          </c:extLst>
        </c:ser>
        <c:dLbls>
          <c:showLegendKey val="0"/>
          <c:showVal val="0"/>
          <c:showCatName val="0"/>
          <c:showSerName val="0"/>
          <c:showPercent val="0"/>
          <c:showBubbleSize val="0"/>
        </c:dLbls>
        <c:gapWidth val="150"/>
        <c:axId val="125963648"/>
        <c:axId val="1260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6342-4276-803D-9770BA248A4D}"/>
            </c:ext>
          </c:extLst>
        </c:ser>
        <c:dLbls>
          <c:showLegendKey val="0"/>
          <c:showVal val="0"/>
          <c:showCatName val="0"/>
          <c:showSerName val="0"/>
          <c:showPercent val="0"/>
          <c:showBubbleSize val="0"/>
        </c:dLbls>
        <c:marker val="1"/>
        <c:smooth val="0"/>
        <c:axId val="125963648"/>
        <c:axId val="126002688"/>
      </c:lineChart>
      <c:dateAx>
        <c:axId val="125963648"/>
        <c:scaling>
          <c:orientation val="minMax"/>
        </c:scaling>
        <c:delete val="1"/>
        <c:axPos val="b"/>
        <c:numFmt formatCode="ge" sourceLinked="1"/>
        <c:majorTickMark val="none"/>
        <c:minorTickMark val="none"/>
        <c:tickLblPos val="none"/>
        <c:crossAx val="126002688"/>
        <c:crosses val="autoZero"/>
        <c:auto val="1"/>
        <c:lblOffset val="100"/>
        <c:baseTimeUnit val="years"/>
      </c:dateAx>
      <c:valAx>
        <c:axId val="126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58.71</c:v>
                </c:pt>
                <c:pt idx="1">
                  <c:v>56.45</c:v>
                </c:pt>
                <c:pt idx="2">
                  <c:v>56.28</c:v>
                </c:pt>
                <c:pt idx="3">
                  <c:v>63.36</c:v>
                </c:pt>
                <c:pt idx="4">
                  <c:v>67.16</c:v>
                </c:pt>
              </c:numCache>
            </c:numRef>
          </c:val>
          <c:extLst xmlns:c16r2="http://schemas.microsoft.com/office/drawing/2015/06/chart">
            <c:ext xmlns:c16="http://schemas.microsoft.com/office/drawing/2014/chart" uri="{C3380CC4-5D6E-409C-BE32-E72D297353CC}">
              <c16:uniqueId val="{00000000-D701-4D42-AD80-7728332939DD}"/>
            </c:ext>
          </c:extLst>
        </c:ser>
        <c:dLbls>
          <c:showLegendKey val="0"/>
          <c:showVal val="0"/>
          <c:showCatName val="0"/>
          <c:showSerName val="0"/>
          <c:showPercent val="0"/>
          <c:showBubbleSize val="0"/>
        </c:dLbls>
        <c:gapWidth val="150"/>
        <c:axId val="90640384"/>
        <c:axId val="906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D701-4D42-AD80-7728332939DD}"/>
            </c:ext>
          </c:extLst>
        </c:ser>
        <c:dLbls>
          <c:showLegendKey val="0"/>
          <c:showVal val="0"/>
          <c:showCatName val="0"/>
          <c:showSerName val="0"/>
          <c:showPercent val="0"/>
          <c:showBubbleSize val="0"/>
        </c:dLbls>
        <c:marker val="1"/>
        <c:smooth val="0"/>
        <c:axId val="90640384"/>
        <c:axId val="90641920"/>
      </c:lineChart>
      <c:dateAx>
        <c:axId val="90640384"/>
        <c:scaling>
          <c:orientation val="minMax"/>
        </c:scaling>
        <c:delete val="1"/>
        <c:axPos val="b"/>
        <c:numFmt formatCode="ge" sourceLinked="1"/>
        <c:majorTickMark val="none"/>
        <c:minorTickMark val="none"/>
        <c:tickLblPos val="none"/>
        <c:crossAx val="90641920"/>
        <c:crosses val="autoZero"/>
        <c:auto val="1"/>
        <c:lblOffset val="100"/>
        <c:baseTimeUnit val="years"/>
      </c:dateAx>
      <c:valAx>
        <c:axId val="906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320.93</c:v>
                </c:pt>
                <c:pt idx="1">
                  <c:v>348.38</c:v>
                </c:pt>
                <c:pt idx="2">
                  <c:v>371.56</c:v>
                </c:pt>
                <c:pt idx="3">
                  <c:v>385.25</c:v>
                </c:pt>
                <c:pt idx="4">
                  <c:v>381.84</c:v>
                </c:pt>
              </c:numCache>
            </c:numRef>
          </c:val>
          <c:extLst xmlns:c16r2="http://schemas.microsoft.com/office/drawing/2015/06/chart">
            <c:ext xmlns:c16="http://schemas.microsoft.com/office/drawing/2014/chart" uri="{C3380CC4-5D6E-409C-BE32-E72D297353CC}">
              <c16:uniqueId val="{00000000-E445-4916-BEF4-AD784DB7DE21}"/>
            </c:ext>
          </c:extLst>
        </c:ser>
        <c:dLbls>
          <c:showLegendKey val="0"/>
          <c:showVal val="0"/>
          <c:showCatName val="0"/>
          <c:showSerName val="0"/>
          <c:showPercent val="0"/>
          <c:showBubbleSize val="0"/>
        </c:dLbls>
        <c:gapWidth val="150"/>
        <c:axId val="91155840"/>
        <c:axId val="911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E445-4916-BEF4-AD784DB7DE21}"/>
            </c:ext>
          </c:extLst>
        </c:ser>
        <c:dLbls>
          <c:showLegendKey val="0"/>
          <c:showVal val="0"/>
          <c:showCatName val="0"/>
          <c:showSerName val="0"/>
          <c:showPercent val="0"/>
          <c:showBubbleSize val="0"/>
        </c:dLbls>
        <c:marker val="1"/>
        <c:smooth val="0"/>
        <c:axId val="91155840"/>
        <c:axId val="91158016"/>
      </c:lineChart>
      <c:dateAx>
        <c:axId val="91155840"/>
        <c:scaling>
          <c:orientation val="minMax"/>
        </c:scaling>
        <c:delete val="1"/>
        <c:axPos val="b"/>
        <c:numFmt formatCode="ge" sourceLinked="1"/>
        <c:majorTickMark val="none"/>
        <c:minorTickMark val="none"/>
        <c:tickLblPos val="none"/>
        <c:crossAx val="91158016"/>
        <c:crosses val="autoZero"/>
        <c:auto val="1"/>
        <c:lblOffset val="100"/>
        <c:baseTimeUnit val="years"/>
      </c:dateAx>
      <c:valAx>
        <c:axId val="91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熊本県　天草市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82560</v>
      </c>
      <c r="AM8" s="66"/>
      <c r="AN8" s="66"/>
      <c r="AO8" s="66"/>
      <c r="AP8" s="66"/>
      <c r="AQ8" s="66"/>
      <c r="AR8" s="66"/>
      <c r="AS8" s="66"/>
      <c r="AT8" s="65">
        <f>データ!T6</f>
        <v>683.86</v>
      </c>
      <c r="AU8" s="65"/>
      <c r="AV8" s="65"/>
      <c r="AW8" s="65"/>
      <c r="AX8" s="65"/>
      <c r="AY8" s="65"/>
      <c r="AZ8" s="65"/>
      <c r="BA8" s="65"/>
      <c r="BB8" s="65">
        <f>データ!U6</f>
        <v>120.73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3.32</v>
      </c>
      <c r="Q10" s="65"/>
      <c r="R10" s="65"/>
      <c r="S10" s="65"/>
      <c r="T10" s="65"/>
      <c r="U10" s="65"/>
      <c r="V10" s="65"/>
      <c r="W10" s="65">
        <f>データ!Q6</f>
        <v>100</v>
      </c>
      <c r="X10" s="65"/>
      <c r="Y10" s="65"/>
      <c r="Z10" s="65"/>
      <c r="AA10" s="65"/>
      <c r="AB10" s="65"/>
      <c r="AC10" s="65"/>
      <c r="AD10" s="66">
        <f>データ!R6</f>
        <v>3456</v>
      </c>
      <c r="AE10" s="66"/>
      <c r="AF10" s="66"/>
      <c r="AG10" s="66"/>
      <c r="AH10" s="66"/>
      <c r="AI10" s="66"/>
      <c r="AJ10" s="66"/>
      <c r="AK10" s="2"/>
      <c r="AL10" s="66">
        <f>データ!V6</f>
        <v>2710</v>
      </c>
      <c r="AM10" s="66"/>
      <c r="AN10" s="66"/>
      <c r="AO10" s="66"/>
      <c r="AP10" s="66"/>
      <c r="AQ10" s="66"/>
      <c r="AR10" s="66"/>
      <c r="AS10" s="66"/>
      <c r="AT10" s="65">
        <f>データ!W6</f>
        <v>140.96</v>
      </c>
      <c r="AU10" s="65"/>
      <c r="AV10" s="65"/>
      <c r="AW10" s="65"/>
      <c r="AX10" s="65"/>
      <c r="AY10" s="65"/>
      <c r="AZ10" s="65"/>
      <c r="BA10" s="65"/>
      <c r="BB10" s="65">
        <f>データ!X6</f>
        <v>19.23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hPpdDExdVSC0kGxx/aJNS2QSFd+LQ56T4gG2o4xxAMYtJDaCHy1z1hkzLEazMNu0PJ1HAVRIYreF9OUMb3XsPQ==" saltValue="uiiNbBlxBf0OZ9H4U9EH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432156</v>
      </c>
      <c r="D6" s="32">
        <f t="shared" si="3"/>
        <v>47</v>
      </c>
      <c r="E6" s="32">
        <f t="shared" si="3"/>
        <v>18</v>
      </c>
      <c r="F6" s="32">
        <f t="shared" si="3"/>
        <v>0</v>
      </c>
      <c r="G6" s="32">
        <f t="shared" si="3"/>
        <v>0</v>
      </c>
      <c r="H6" s="32" t="str">
        <f t="shared" si="3"/>
        <v>熊本県　天草市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3.32</v>
      </c>
      <c r="Q6" s="33">
        <f t="shared" si="3"/>
        <v>100</v>
      </c>
      <c r="R6" s="33">
        <f t="shared" si="3"/>
        <v>3456</v>
      </c>
      <c r="S6" s="33">
        <f t="shared" si="3"/>
        <v>82560</v>
      </c>
      <c r="T6" s="33">
        <f t="shared" si="3"/>
        <v>683.86</v>
      </c>
      <c r="U6" s="33">
        <f t="shared" si="3"/>
        <v>120.73</v>
      </c>
      <c r="V6" s="33">
        <f t="shared" si="3"/>
        <v>2710</v>
      </c>
      <c r="W6" s="33">
        <f t="shared" si="3"/>
        <v>140.96</v>
      </c>
      <c r="X6" s="33">
        <f t="shared" si="3"/>
        <v>19.23</v>
      </c>
      <c r="Y6" s="34">
        <f>IF(Y7="",NA(),Y7)</f>
        <v>100.33</v>
      </c>
      <c r="Z6" s="34">
        <f t="shared" ref="Z6:AH6" si="4">IF(Z7="",NA(),Z7)</f>
        <v>97.93</v>
      </c>
      <c r="AA6" s="34">
        <f t="shared" si="4"/>
        <v>99.02</v>
      </c>
      <c r="AB6" s="34">
        <f t="shared" si="4"/>
        <v>98.66</v>
      </c>
      <c r="AC6" s="34">
        <f t="shared" si="4"/>
        <v>99.16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20.76</v>
      </c>
      <c r="BG6" s="34">
        <f t="shared" ref="BG6:BO6" si="7">IF(BG7="",NA(),BG7)</f>
        <v>18.260000000000002</v>
      </c>
      <c r="BH6" s="34">
        <f t="shared" si="7"/>
        <v>21.89</v>
      </c>
      <c r="BI6" s="34">
        <f t="shared" si="7"/>
        <v>27.78</v>
      </c>
      <c r="BJ6" s="34">
        <f t="shared" si="7"/>
        <v>14.58</v>
      </c>
      <c r="BK6" s="34">
        <f t="shared" si="7"/>
        <v>446.63</v>
      </c>
      <c r="BL6" s="34">
        <f t="shared" si="7"/>
        <v>261.08</v>
      </c>
      <c r="BM6" s="34">
        <f t="shared" si="7"/>
        <v>241.49</v>
      </c>
      <c r="BN6" s="34">
        <f t="shared" si="7"/>
        <v>248.44</v>
      </c>
      <c r="BO6" s="34">
        <f t="shared" si="7"/>
        <v>244.85</v>
      </c>
      <c r="BP6" s="33" t="str">
        <f>IF(BP7="","",IF(BP7="-","【-】","【"&amp;SUBSTITUTE(TEXT(BP7,"#,##0.00"),"-","△")&amp;"】"))</f>
        <v>【329.28】</v>
      </c>
      <c r="BQ6" s="34">
        <f>IF(BQ7="",NA(),BQ7)</f>
        <v>58.71</v>
      </c>
      <c r="BR6" s="34">
        <f t="shared" ref="BR6:BZ6" si="8">IF(BR7="",NA(),BR7)</f>
        <v>56.45</v>
      </c>
      <c r="BS6" s="34">
        <f t="shared" si="8"/>
        <v>56.28</v>
      </c>
      <c r="BT6" s="34">
        <f t="shared" si="8"/>
        <v>63.36</v>
      </c>
      <c r="BU6" s="34">
        <f t="shared" si="8"/>
        <v>67.16</v>
      </c>
      <c r="BV6" s="34">
        <f t="shared" si="8"/>
        <v>58.53</v>
      </c>
      <c r="BW6" s="34">
        <f t="shared" si="8"/>
        <v>68.61</v>
      </c>
      <c r="BX6" s="34">
        <f t="shared" si="8"/>
        <v>65.7</v>
      </c>
      <c r="BY6" s="34">
        <f t="shared" si="8"/>
        <v>66.73</v>
      </c>
      <c r="BZ6" s="34">
        <f t="shared" si="8"/>
        <v>64.78</v>
      </c>
      <c r="CA6" s="33" t="str">
        <f>IF(CA7="","",IF(CA7="-","【-】","【"&amp;SUBSTITUTE(TEXT(CA7,"#,##0.00"),"-","△")&amp;"】"))</f>
        <v>【60.55】</v>
      </c>
      <c r="CB6" s="34">
        <f>IF(CB7="",NA(),CB7)</f>
        <v>320.93</v>
      </c>
      <c r="CC6" s="34">
        <f t="shared" ref="CC6:CK6" si="9">IF(CC7="",NA(),CC7)</f>
        <v>348.38</v>
      </c>
      <c r="CD6" s="34">
        <f t="shared" si="9"/>
        <v>371.56</v>
      </c>
      <c r="CE6" s="34">
        <f t="shared" si="9"/>
        <v>385.25</v>
      </c>
      <c r="CF6" s="34">
        <f t="shared" si="9"/>
        <v>381.84</v>
      </c>
      <c r="CG6" s="34">
        <f t="shared" si="9"/>
        <v>266.57</v>
      </c>
      <c r="CH6" s="34">
        <f t="shared" si="9"/>
        <v>241.18</v>
      </c>
      <c r="CI6" s="34">
        <f t="shared" si="9"/>
        <v>247.94</v>
      </c>
      <c r="CJ6" s="34">
        <f t="shared" si="9"/>
        <v>241.29</v>
      </c>
      <c r="CK6" s="34">
        <f t="shared" si="9"/>
        <v>250.21</v>
      </c>
      <c r="CL6" s="33" t="str">
        <f>IF(CL7="","",IF(CL7="-","【-】","【"&amp;SUBSTITUTE(TEXT(CL7,"#,##0.00"),"-","△")&amp;"】"))</f>
        <v>【269.12】</v>
      </c>
      <c r="CM6" s="34">
        <f>IF(CM7="",NA(),CM7)</f>
        <v>41.74</v>
      </c>
      <c r="CN6" s="34">
        <f t="shared" ref="CN6:CV6" si="10">IF(CN7="",NA(),CN7)</f>
        <v>41.02</v>
      </c>
      <c r="CO6" s="34">
        <f t="shared" si="10"/>
        <v>39.729999999999997</v>
      </c>
      <c r="CP6" s="34">
        <f t="shared" si="10"/>
        <v>37.72</v>
      </c>
      <c r="CQ6" s="34">
        <f t="shared" si="10"/>
        <v>38.1</v>
      </c>
      <c r="CR6" s="34">
        <f t="shared" si="10"/>
        <v>58.06</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432156</v>
      </c>
      <c r="D7" s="36">
        <v>47</v>
      </c>
      <c r="E7" s="36">
        <v>18</v>
      </c>
      <c r="F7" s="36">
        <v>0</v>
      </c>
      <c r="G7" s="36">
        <v>0</v>
      </c>
      <c r="H7" s="36" t="s">
        <v>110</v>
      </c>
      <c r="I7" s="36" t="s">
        <v>111</v>
      </c>
      <c r="J7" s="36" t="s">
        <v>112</v>
      </c>
      <c r="K7" s="36" t="s">
        <v>113</v>
      </c>
      <c r="L7" s="36" t="s">
        <v>114</v>
      </c>
      <c r="M7" s="36" t="s">
        <v>115</v>
      </c>
      <c r="N7" s="37" t="s">
        <v>116</v>
      </c>
      <c r="O7" s="37" t="s">
        <v>117</v>
      </c>
      <c r="P7" s="37">
        <v>3.32</v>
      </c>
      <c r="Q7" s="37">
        <v>100</v>
      </c>
      <c r="R7" s="37">
        <v>3456</v>
      </c>
      <c r="S7" s="37">
        <v>82560</v>
      </c>
      <c r="T7" s="37">
        <v>683.86</v>
      </c>
      <c r="U7" s="37">
        <v>120.73</v>
      </c>
      <c r="V7" s="37">
        <v>2710</v>
      </c>
      <c r="W7" s="37">
        <v>140.96</v>
      </c>
      <c r="X7" s="37">
        <v>19.23</v>
      </c>
      <c r="Y7" s="37">
        <v>100.33</v>
      </c>
      <c r="Z7" s="37">
        <v>97.93</v>
      </c>
      <c r="AA7" s="37">
        <v>99.02</v>
      </c>
      <c r="AB7" s="37">
        <v>98.66</v>
      </c>
      <c r="AC7" s="37">
        <v>99.16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20.76</v>
      </c>
      <c r="BG7" s="37">
        <v>18.260000000000002</v>
      </c>
      <c r="BH7" s="37">
        <v>21.89</v>
      </c>
      <c r="BI7" s="37">
        <v>27.78</v>
      </c>
      <c r="BJ7" s="37">
        <v>14.58</v>
      </c>
      <c r="BK7" s="37">
        <v>446.63</v>
      </c>
      <c r="BL7" s="37">
        <v>261.08</v>
      </c>
      <c r="BM7" s="37">
        <v>241.49</v>
      </c>
      <c r="BN7" s="37">
        <v>248.44</v>
      </c>
      <c r="BO7" s="37">
        <v>244.85</v>
      </c>
      <c r="BP7" s="37">
        <v>329.28</v>
      </c>
      <c r="BQ7" s="37">
        <v>58.71</v>
      </c>
      <c r="BR7" s="37">
        <v>56.45</v>
      </c>
      <c r="BS7" s="37">
        <v>56.28</v>
      </c>
      <c r="BT7" s="37">
        <v>63.36</v>
      </c>
      <c r="BU7" s="37">
        <v>67.16</v>
      </c>
      <c r="BV7" s="37">
        <v>58.53</v>
      </c>
      <c r="BW7" s="37">
        <v>68.61</v>
      </c>
      <c r="BX7" s="37">
        <v>65.7</v>
      </c>
      <c r="BY7" s="37">
        <v>66.73</v>
      </c>
      <c r="BZ7" s="37">
        <v>64.78</v>
      </c>
      <c r="CA7" s="37">
        <v>60.55</v>
      </c>
      <c r="CB7" s="37">
        <v>320.93</v>
      </c>
      <c r="CC7" s="37">
        <v>348.38</v>
      </c>
      <c r="CD7" s="37">
        <v>371.56</v>
      </c>
      <c r="CE7" s="37">
        <v>385.25</v>
      </c>
      <c r="CF7" s="37">
        <v>381.84</v>
      </c>
      <c r="CG7" s="37">
        <v>266.57</v>
      </c>
      <c r="CH7" s="37">
        <v>241.18</v>
      </c>
      <c r="CI7" s="37">
        <v>247.94</v>
      </c>
      <c r="CJ7" s="37">
        <v>241.29</v>
      </c>
      <c r="CK7" s="37">
        <v>250.21</v>
      </c>
      <c r="CL7" s="37">
        <v>269.12</v>
      </c>
      <c r="CM7" s="37">
        <v>41.74</v>
      </c>
      <c r="CN7" s="37">
        <v>41.02</v>
      </c>
      <c r="CO7" s="37">
        <v>39.729999999999997</v>
      </c>
      <c r="CP7" s="37">
        <v>37.72</v>
      </c>
      <c r="CQ7" s="37">
        <v>38.1</v>
      </c>
      <c r="CR7" s="37">
        <v>58.06</v>
      </c>
      <c r="CS7" s="37">
        <v>53.84</v>
      </c>
      <c r="CT7" s="37">
        <v>60.25</v>
      </c>
      <c r="CU7" s="37">
        <v>61.94</v>
      </c>
      <c r="CV7" s="37">
        <v>61.79</v>
      </c>
      <c r="CW7" s="37">
        <v>59.35</v>
      </c>
      <c r="CX7" s="37">
        <v>100</v>
      </c>
      <c r="CY7" s="37">
        <v>100</v>
      </c>
      <c r="CZ7" s="37">
        <v>100</v>
      </c>
      <c r="DA7" s="37">
        <v>100</v>
      </c>
      <c r="DB7" s="37">
        <v>100</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2019-01-21T01:05:25Z</cp:lastPrinted>
  <dcterms:created xsi:type="dcterms:W3CDTF">2018-12-03T09:41:43Z</dcterms:created>
  <dcterms:modified xsi:type="dcterms:W3CDTF">2019-01-21T01:09:22Z</dcterms:modified>
  <cp:category/>
</cp:coreProperties>
</file>