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4ZtoMZn7h8/i59F1GpXKyG9bvw0NhcwTfcCnvpIWWXYAWz3qEdSyplNuy1slKH4UJyylcU6qXnQcq+rqGEboA==" workbookSaltValue="4SUaNNwaxqmGLOQXf59pg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<sst xmlns="http://schemas.openxmlformats.org/spreadsheetml/2006/main" count="256" uniqueCount="126">
  <si>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</si>
  <si>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</si>
  <si>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</si>
  <si>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</si>
  <si>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</si>
  <si>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</si>
  <si>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</si>
  <si>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</si>
  <si>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</si>
  <si>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</si>
  <si>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</si>
  <si>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</si>
  <si>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</si>
  <si>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</si>
  <si>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</si>
  <si>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</si>
  <si>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</si>
  <si>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</si>
  <si>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</si>
  <si>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</si>
  <si>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</si>
  <si>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</si>
  <si>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</si>
  <si>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</si>
  <si>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</si>
  <si>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</si>
  <si>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</si>
  <si>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</si>
  <si>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</si>
  <si>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</si>
  <si>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</si>
  <si>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</si>
  <si>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</si>
  <si>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</si>
  <si>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</si>
  <si>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</si>
  <si>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</si>
  <si>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</si>
  <si>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</si>
  <si>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</si>
  <si>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</si>
  <si>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</si>
  <si>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</si>
  <si>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</si>
  <si>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</si>
  <si>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</si>
  <si>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</si>
  <si>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</si>
  <si>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</si>
  <si>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</si>
  <si>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</si>
  <si>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</si>
  <si>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</si>
  <si>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</si>
  <si>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</si>
  <si>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</si>
  <si>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</si>
  <si>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</si>
  <si>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</si>
  <si>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</si>
  <si>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</si>
  <si>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</si>
  <si>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</si>
  <si>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</si>
  <si>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</si>
  <si>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</si>
  <si>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</si>
  <si>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</si>
  <si>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</si>
  <si>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</si>
  <si>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</si>
  <si>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</si>
  <si>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</si>
  <si>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</si>
  <si>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</si>
  <si>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</si>
  <si>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</si>
  <si>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</si>
  <si>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</si>
  <si>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</si>
  <si>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</si>
  <si>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</si>
  <si>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</si>
  <si>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</si>
  <si>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</si>
  <si>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</si>
  <si>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</si>
  <si>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</si>
  <si>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</si>
  <si>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</si>
  <si>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</si>
  <si>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</si>
  <si>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</si>
  <si>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</si>
  <si>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</si>
  <si>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</si>
  <si>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</si>
  <si>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</si>
  <si>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</si>
  <si>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</si>
  <si>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</si>
  <si>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</si>
  <si>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</si>
  <si>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</si>
  <si>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</si>
  <si>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</si>
  <si>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</si>
  <si>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</si>
  <si>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</si>
  <si>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</si>
  <si>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</si>
  <si>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</si>
  <si>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</si>
  <si>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</si>
  <si>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</si>
  <si>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</si>
  <si>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</si>
  <si>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</si>
  <si>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</si>
  <si>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</si>
  <si>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</si>
  <si>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</si>
  <si>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</si>
  <si>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供用開始より１４年程度経過しているが、耐用年数に達していないため、老朽化は見れない。</t>
    <phoneticPr fontId="4"/>
  </si>
  <si>
    <t>　現在の経営状況として、経費回収率等も類似団体と比べ同等となっており、概ね健全となっている。
料金設定が総務省の「下水道財政の在り方に関する研究会」で示されている金額と比較した場合や、本市の他事業と比較した場合かなり高くなっていたことから、市内他事業との受益者間の格差緩和を目的に平成２８年度より料金改定を実施し人槽制から人頭制へ移行した。
今後の料金改定は経営状況を踏まえ、慎重に検討しなくてはならない。
汚水処理原価は類似団体と比較し若干高くなっていることから、平成３１年度に経営戦略を策定予定であるため、経営分析を十分行ったうえで、今後も経費削減を意識した経営を行わなくてはならない。</t>
    <rPh sb="26" eb="28">
      <t>ドウトウ</t>
    </rPh>
    <rPh sb="219" eb="221">
      <t>ジャッカン</t>
    </rPh>
    <rPh sb="221" eb="222">
      <t>タカ</t>
    </rPh>
    <phoneticPr fontId="4"/>
  </si>
  <si>
    <t>　収益的収支比率は経年比較で維持管理費の増加に伴い減少した。
また、経費回収率は類似団体と比較した場合、ほぼ同じとなっているが、接続件数の増加による維持管理費を使用料で賄うことが出来なかったため下回った。
　今後、接続件数が増加する事業であるため、経営の健全化に、より一層努める必要がある。
　汚水処理原価については、類似団体との比較では上回ったことから、今後も継続し経費削減に努める必要がある。</t>
    <rPh sb="54" eb="55">
      <t>オナ</t>
    </rPh>
    <rPh sb="64" eb="66">
      <t>セツゾク</t>
    </rPh>
    <rPh sb="66" eb="67">
      <t>ケン</t>
    </rPh>
    <rPh sb="67" eb="68">
      <t>スウ</t>
    </rPh>
    <rPh sb="69" eb="71">
      <t>ゾウカ</t>
    </rPh>
    <rPh sb="78" eb="79">
      <t>ヒ</t>
    </rPh>
    <rPh sb="82" eb="83">
      <t>リョウ</t>
    </rPh>
    <rPh sb="84" eb="85">
      <t>マカナ</t>
    </rPh>
    <rPh sb="89" eb="91">
      <t>デキ</t>
    </rPh>
    <rPh sb="97" eb="99">
      <t>シタマワ</t>
    </rPh>
    <rPh sb="104" eb="106">
      <t>コンゴ</t>
    </rPh>
    <rPh sb="169" eb="17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</si>
</sst>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21-46EB-A8DB-A0C754019C77}"/>
            </c:ext>
          </c:extLst>
        </c:ser>
        <c:dLbls>
          <c:showLegendKey val="0"/>
          <c:showVal val="0"/>
          <c:showCatName val="0"/>
          <c:showSerName val="0"/>
          <c:showPercent val="0"/>
          <c:showBubbleSize val="0"/>
        </c:dLbls>
        <c:gapWidth val="150"/>
        <c:axId val="204162944"/>
        <c:axId val="2041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A21-46EB-A8DB-A0C754019C77}"/>
            </c:ext>
          </c:extLst>
        </c:ser>
        <c:dLbls>
          <c:showLegendKey val="0"/>
          <c:showVal val="0"/>
          <c:showCatName val="0"/>
          <c:showSerName val="0"/>
          <c:showPercent val="0"/>
          <c:showBubbleSize val="0"/>
        </c:dLbls>
        <c:marker val="1"/>
        <c:smooth val="0"/>
        <c:axId val="204162944"/>
        <c:axId val="204177408"/>
      </c:lineChart>
      <c:dateAx>
        <c:axId val="204162944"/>
        <c:scaling>
          <c:orientation val="minMax"/>
        </c:scaling>
        <c:delete val="1"/>
        <c:axPos val="b"/>
        <c:numFmt formatCode="ge" sourceLinked="1"/>
        <c:majorTickMark val="none"/>
        <c:minorTickMark val="none"/>
        <c:tickLblPos val="none"/>
        <c:crossAx val="204177408"/>
        <c:crosses val="autoZero"/>
        <c:auto val="1"/>
        <c:lblOffset val="100"/>
        <c:baseTimeUnit val="years"/>
      </c:dateAx>
      <c:valAx>
        <c:axId val="2041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3C-43B1-AA11-07ADCC2D33FC}"/>
            </c:ext>
          </c:extLst>
        </c:ser>
        <c:dLbls>
          <c:showLegendKey val="0"/>
          <c:showVal val="0"/>
          <c:showCatName val="0"/>
          <c:showSerName val="0"/>
          <c:showPercent val="0"/>
          <c:showBubbleSize val="0"/>
        </c:dLbls>
        <c:gapWidth val="150"/>
        <c:axId val="205370880"/>
        <c:axId val="2053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33C-43B1-AA11-07ADCC2D33FC}"/>
            </c:ext>
          </c:extLst>
        </c:ser>
        <c:dLbls>
          <c:showLegendKey val="0"/>
          <c:showVal val="0"/>
          <c:showCatName val="0"/>
          <c:showSerName val="0"/>
          <c:showPercent val="0"/>
          <c:showBubbleSize val="0"/>
        </c:dLbls>
        <c:marker val="1"/>
        <c:smooth val="0"/>
        <c:axId val="205370880"/>
        <c:axId val="205372800"/>
      </c:lineChart>
      <c:dateAx>
        <c:axId val="205370880"/>
        <c:scaling>
          <c:orientation val="minMax"/>
        </c:scaling>
        <c:delete val="1"/>
        <c:axPos val="b"/>
        <c:numFmt formatCode="ge" sourceLinked="1"/>
        <c:majorTickMark val="none"/>
        <c:minorTickMark val="none"/>
        <c:tickLblPos val="none"/>
        <c:crossAx val="205372800"/>
        <c:crosses val="autoZero"/>
        <c:auto val="1"/>
        <c:lblOffset val="100"/>
        <c:baseTimeUnit val="years"/>
      </c:dateAx>
      <c:valAx>
        <c:axId val="2053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DC1-4E59-9DBC-F912559BFC0E}"/>
            </c:ext>
          </c:extLst>
        </c:ser>
        <c:dLbls>
          <c:showLegendKey val="0"/>
          <c:showVal val="0"/>
          <c:showCatName val="0"/>
          <c:showSerName val="0"/>
          <c:showPercent val="0"/>
          <c:showBubbleSize val="0"/>
        </c:dLbls>
        <c:gapWidth val="150"/>
        <c:axId val="205440896"/>
        <c:axId val="2054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CDC1-4E59-9DBC-F912559BFC0E}"/>
            </c:ext>
          </c:extLst>
        </c:ser>
        <c:dLbls>
          <c:showLegendKey val="0"/>
          <c:showVal val="0"/>
          <c:showCatName val="0"/>
          <c:showSerName val="0"/>
          <c:showPercent val="0"/>
          <c:showBubbleSize val="0"/>
        </c:dLbls>
        <c:marker val="1"/>
        <c:smooth val="0"/>
        <c:axId val="205440896"/>
        <c:axId val="205447168"/>
      </c:lineChart>
      <c:dateAx>
        <c:axId val="205440896"/>
        <c:scaling>
          <c:orientation val="minMax"/>
        </c:scaling>
        <c:delete val="1"/>
        <c:axPos val="b"/>
        <c:numFmt formatCode="ge" sourceLinked="1"/>
        <c:majorTickMark val="none"/>
        <c:minorTickMark val="none"/>
        <c:tickLblPos val="none"/>
        <c:crossAx val="205447168"/>
        <c:crosses val="autoZero"/>
        <c:auto val="1"/>
        <c:lblOffset val="100"/>
        <c:baseTimeUnit val="years"/>
      </c:dateAx>
      <c:valAx>
        <c:axId val="205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95.14</c:v>
                </c:pt>
                <c:pt idx="1">
                  <c:v>95.27</c:v>
                </c:pt>
                <c:pt idx="2">
                  <c:v>96.43</c:v>
                </c:pt>
                <c:pt idx="3">
                  <c:v>95.77</c:v>
                </c:pt>
                <c:pt idx="4">
                  <c:v>93.29</c:v>
                </c:pt>
              </c:numCache>
            </c:numRef>
          </c:val>
          <c:extLst xmlns:c16r2="http://schemas.microsoft.com/office/drawing/2015/06/chart">
            <c:ext xmlns:c16="http://schemas.microsoft.com/office/drawing/2014/chart" uri="{C3380CC4-5D6E-409C-BE32-E72D297353CC}">
              <c16:uniqueId val="{00000000-8F74-4ADB-AB15-673A80F44590}"/>
            </c:ext>
          </c:extLst>
        </c:ser>
        <c:dLbls>
          <c:showLegendKey val="0"/>
          <c:showVal val="0"/>
          <c:showCatName val="0"/>
          <c:showSerName val="0"/>
          <c:showPercent val="0"/>
          <c:showBubbleSize val="0"/>
        </c:dLbls>
        <c:gapWidth val="150"/>
        <c:axId val="204204288"/>
        <c:axId val="2042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4-4ADB-AB15-673A80F44590}"/>
            </c:ext>
          </c:extLst>
        </c:ser>
        <c:dLbls>
          <c:showLegendKey val="0"/>
          <c:showVal val="0"/>
          <c:showCatName val="0"/>
          <c:showSerName val="0"/>
          <c:showPercent val="0"/>
          <c:showBubbleSize val="0"/>
        </c:dLbls>
        <c:marker val="1"/>
        <c:smooth val="0"/>
        <c:axId val="204204288"/>
        <c:axId val="204206464"/>
      </c:lineChart>
      <c:dateAx>
        <c:axId val="204204288"/>
        <c:scaling>
          <c:orientation val="minMax"/>
        </c:scaling>
        <c:delete val="1"/>
        <c:axPos val="b"/>
        <c:numFmt formatCode="ge" sourceLinked="1"/>
        <c:majorTickMark val="none"/>
        <c:minorTickMark val="none"/>
        <c:tickLblPos val="none"/>
        <c:crossAx val="204206464"/>
        <c:crosses val="autoZero"/>
        <c:auto val="1"/>
        <c:lblOffset val="100"/>
        <c:baseTimeUnit val="years"/>
      </c:dateAx>
      <c:valAx>
        <c:axId val="2042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E-4EA8-A44C-C66A8DF728EA}"/>
            </c:ext>
          </c:extLst>
        </c:ser>
        <c:dLbls>
          <c:showLegendKey val="0"/>
          <c:showVal val="0"/>
          <c:showCatName val="0"/>
          <c:showSerName val="0"/>
          <c:showPercent val="0"/>
          <c:showBubbleSize val="0"/>
        </c:dLbls>
        <c:gapWidth val="150"/>
        <c:axId val="204962432"/>
        <c:axId val="2049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E-4EA8-A44C-C66A8DF728EA}"/>
            </c:ext>
          </c:extLst>
        </c:ser>
        <c:dLbls>
          <c:showLegendKey val="0"/>
          <c:showVal val="0"/>
          <c:showCatName val="0"/>
          <c:showSerName val="0"/>
          <c:showPercent val="0"/>
          <c:showBubbleSize val="0"/>
        </c:dLbls>
        <c:marker val="1"/>
        <c:smooth val="0"/>
        <c:axId val="204962432"/>
        <c:axId val="204980992"/>
      </c:lineChart>
      <c:dateAx>
        <c:axId val="204962432"/>
        <c:scaling>
          <c:orientation val="minMax"/>
        </c:scaling>
        <c:delete val="1"/>
        <c:axPos val="b"/>
        <c:numFmt formatCode="ge" sourceLinked="1"/>
        <c:majorTickMark val="none"/>
        <c:minorTickMark val="none"/>
        <c:tickLblPos val="none"/>
        <c:crossAx val="204980992"/>
        <c:crosses val="autoZero"/>
        <c:auto val="1"/>
        <c:lblOffset val="100"/>
        <c:baseTimeUnit val="years"/>
      </c:dateAx>
      <c:valAx>
        <c:axId val="2049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70-496D-8BFC-0FD6CA8CD712}"/>
            </c:ext>
          </c:extLst>
        </c:ser>
        <c:dLbls>
          <c:showLegendKey val="0"/>
          <c:showVal val="0"/>
          <c:showCatName val="0"/>
          <c:showSerName val="0"/>
          <c:showPercent val="0"/>
          <c:showBubbleSize val="0"/>
        </c:dLbls>
        <c:gapWidth val="150"/>
        <c:axId val="205079296"/>
        <c:axId val="2050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70-496D-8BFC-0FD6CA8CD712}"/>
            </c:ext>
          </c:extLst>
        </c:ser>
        <c:dLbls>
          <c:showLegendKey val="0"/>
          <c:showVal val="0"/>
          <c:showCatName val="0"/>
          <c:showSerName val="0"/>
          <c:showPercent val="0"/>
          <c:showBubbleSize val="0"/>
        </c:dLbls>
        <c:marker val="1"/>
        <c:smooth val="0"/>
        <c:axId val="205079296"/>
        <c:axId val="205081216"/>
      </c:lineChart>
      <c:dateAx>
        <c:axId val="205079296"/>
        <c:scaling>
          <c:orientation val="minMax"/>
        </c:scaling>
        <c:delete val="1"/>
        <c:axPos val="b"/>
        <c:numFmt formatCode="ge" sourceLinked="1"/>
        <c:majorTickMark val="none"/>
        <c:minorTickMark val="none"/>
        <c:tickLblPos val="none"/>
        <c:crossAx val="205081216"/>
        <c:crosses val="autoZero"/>
        <c:auto val="1"/>
        <c:lblOffset val="100"/>
        <c:baseTimeUnit val="years"/>
      </c:dateAx>
      <c:valAx>
        <c:axId val="2050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3-4E01-ACC2-1892A951E9E8}"/>
            </c:ext>
          </c:extLst>
        </c:ser>
        <c:dLbls>
          <c:showLegendKey val="0"/>
          <c:showVal val="0"/>
          <c:showCatName val="0"/>
          <c:showSerName val="0"/>
          <c:showPercent val="0"/>
          <c:showBubbleSize val="0"/>
        </c:dLbls>
        <c:gapWidth val="150"/>
        <c:axId val="205133312"/>
        <c:axId val="2051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3-4E01-ACC2-1892A951E9E8}"/>
            </c:ext>
          </c:extLst>
        </c:ser>
        <c:dLbls>
          <c:showLegendKey val="0"/>
          <c:showVal val="0"/>
          <c:showCatName val="0"/>
          <c:showSerName val="0"/>
          <c:showPercent val="0"/>
          <c:showBubbleSize val="0"/>
        </c:dLbls>
        <c:marker val="1"/>
        <c:smooth val="0"/>
        <c:axId val="205133312"/>
        <c:axId val="205135232"/>
      </c:lineChart>
      <c:dateAx>
        <c:axId val="205133312"/>
        <c:scaling>
          <c:orientation val="minMax"/>
        </c:scaling>
        <c:delete val="1"/>
        <c:axPos val="b"/>
        <c:numFmt formatCode="ge" sourceLinked="1"/>
        <c:majorTickMark val="none"/>
        <c:minorTickMark val="none"/>
        <c:tickLblPos val="none"/>
        <c:crossAx val="205135232"/>
        <c:crosses val="autoZero"/>
        <c:auto val="1"/>
        <c:lblOffset val="100"/>
        <c:baseTimeUnit val="years"/>
      </c:dateAx>
      <c:valAx>
        <c:axId val="205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C0-4322-A699-044CC32C9EE8}"/>
            </c:ext>
          </c:extLst>
        </c:ser>
        <c:dLbls>
          <c:showLegendKey val="0"/>
          <c:showVal val="0"/>
          <c:showCatName val="0"/>
          <c:showSerName val="0"/>
          <c:showPercent val="0"/>
          <c:showBubbleSize val="0"/>
        </c:dLbls>
        <c:gapWidth val="150"/>
        <c:axId val="205162752"/>
        <c:axId val="2051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C0-4322-A699-044CC32C9EE8}"/>
            </c:ext>
          </c:extLst>
        </c:ser>
        <c:dLbls>
          <c:showLegendKey val="0"/>
          <c:showVal val="0"/>
          <c:showCatName val="0"/>
          <c:showSerName val="0"/>
          <c:showPercent val="0"/>
          <c:showBubbleSize val="0"/>
        </c:dLbls>
        <c:marker val="1"/>
        <c:smooth val="0"/>
        <c:axId val="205162752"/>
        <c:axId val="205164928"/>
      </c:lineChart>
      <c:dateAx>
        <c:axId val="205162752"/>
        <c:scaling>
          <c:orientation val="minMax"/>
        </c:scaling>
        <c:delete val="1"/>
        <c:axPos val="b"/>
        <c:numFmt formatCode="ge" sourceLinked="1"/>
        <c:majorTickMark val="none"/>
        <c:minorTickMark val="none"/>
        <c:tickLblPos val="none"/>
        <c:crossAx val="205164928"/>
        <c:crosses val="autoZero"/>
        <c:auto val="1"/>
        <c:lblOffset val="100"/>
        <c:baseTimeUnit val="years"/>
      </c:dateAx>
      <c:valAx>
        <c:axId val="2051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173.8</c:v>
                </c:pt>
                <c:pt idx="1">
                  <c:v>159.36000000000001</c:v>
                </c:pt>
                <c:pt idx="2">
                  <c:v>124.14</c:v>
                </c:pt>
                <c:pt idx="3">
                  <c:v>194.75</c:v>
                </c:pt>
                <c:pt idx="4">
                  <c:v>241.16</c:v>
                </c:pt>
              </c:numCache>
            </c:numRef>
          </c:val>
          <c:extLst xmlns:c16r2="http://schemas.microsoft.com/office/drawing/2015/06/chart">
            <c:ext xmlns:c16="http://schemas.microsoft.com/office/drawing/2014/chart" uri="{C3380CC4-5D6E-409C-BE32-E72D297353CC}">
              <c16:uniqueId val="{00000000-986A-41ED-BE0F-DDA2E9F2886C}"/>
            </c:ext>
          </c:extLst>
        </c:ser>
        <c:dLbls>
          <c:showLegendKey val="0"/>
          <c:showVal val="0"/>
          <c:showCatName val="0"/>
          <c:showSerName val="0"/>
          <c:showPercent val="0"/>
          <c:showBubbleSize val="0"/>
        </c:dLbls>
        <c:gapWidth val="150"/>
        <c:axId val="205220480"/>
        <c:axId val="2052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86A-41ED-BE0F-DDA2E9F2886C}"/>
            </c:ext>
          </c:extLst>
        </c:ser>
        <c:dLbls>
          <c:showLegendKey val="0"/>
          <c:showVal val="0"/>
          <c:showCatName val="0"/>
          <c:showSerName val="0"/>
          <c:showPercent val="0"/>
          <c:showBubbleSize val="0"/>
        </c:dLbls>
        <c:marker val="1"/>
        <c:smooth val="0"/>
        <c:axId val="205220480"/>
        <c:axId val="205230848"/>
      </c:lineChart>
      <c:dateAx>
        <c:axId val="205220480"/>
        <c:scaling>
          <c:orientation val="minMax"/>
        </c:scaling>
        <c:delete val="1"/>
        <c:axPos val="b"/>
        <c:numFmt formatCode="ge" sourceLinked="1"/>
        <c:majorTickMark val="none"/>
        <c:minorTickMark val="none"/>
        <c:tickLblPos val="none"/>
        <c:crossAx val="205230848"/>
        <c:crosses val="autoZero"/>
        <c:auto val="1"/>
        <c:lblOffset val="100"/>
        <c:baseTimeUnit val="years"/>
      </c:dateAx>
      <c:valAx>
        <c:axId val="205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87.53</c:v>
                </c:pt>
                <c:pt idx="1">
                  <c:v>86.24</c:v>
                </c:pt>
                <c:pt idx="2">
                  <c:v>84.47</c:v>
                </c:pt>
                <c:pt idx="3">
                  <c:v>62.83</c:v>
                </c:pt>
                <c:pt idx="4">
                  <c:v>56.99</c:v>
                </c:pt>
              </c:numCache>
            </c:numRef>
          </c:val>
          <c:extLst xmlns:c16r2="http://schemas.microsoft.com/office/drawing/2015/06/chart">
            <c:ext xmlns:c16="http://schemas.microsoft.com/office/drawing/2014/chart" uri="{C3380CC4-5D6E-409C-BE32-E72D297353CC}">
              <c16:uniqueId val="{00000000-6D46-4924-B47D-92CC073BCC62}"/>
            </c:ext>
          </c:extLst>
        </c:ser>
        <c:dLbls>
          <c:showLegendKey val="0"/>
          <c:showVal val="0"/>
          <c:showCatName val="0"/>
          <c:showSerName val="0"/>
          <c:showPercent val="0"/>
          <c:showBubbleSize val="0"/>
        </c:dLbls>
        <c:gapWidth val="150"/>
        <c:axId val="205245440"/>
        <c:axId val="2052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6D46-4924-B47D-92CC073BCC62}"/>
            </c:ext>
          </c:extLst>
        </c:ser>
        <c:dLbls>
          <c:showLegendKey val="0"/>
          <c:showVal val="0"/>
          <c:showCatName val="0"/>
          <c:showSerName val="0"/>
          <c:showPercent val="0"/>
          <c:showBubbleSize val="0"/>
        </c:dLbls>
        <c:marker val="1"/>
        <c:smooth val="0"/>
        <c:axId val="205245440"/>
        <c:axId val="205255808"/>
      </c:lineChart>
      <c:dateAx>
        <c:axId val="205245440"/>
        <c:scaling>
          <c:orientation val="minMax"/>
        </c:scaling>
        <c:delete val="1"/>
        <c:axPos val="b"/>
        <c:numFmt formatCode="ge" sourceLinked="1"/>
        <c:majorTickMark val="none"/>
        <c:minorTickMark val="none"/>
        <c:tickLblPos val="none"/>
        <c:crossAx val="205255808"/>
        <c:crosses val="autoZero"/>
        <c:auto val="1"/>
        <c:lblOffset val="100"/>
        <c:baseTimeUnit val="years"/>
      </c:dateAx>
      <c:valAx>
        <c:axId val="2052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255.48</c:v>
                </c:pt>
                <c:pt idx="1">
                  <c:v>274.12</c:v>
                </c:pt>
                <c:pt idx="2">
                  <c:v>282.37</c:v>
                </c:pt>
                <c:pt idx="3">
                  <c:v>277.22000000000003</c:v>
                </c:pt>
                <c:pt idx="4">
                  <c:v>331.24</c:v>
                </c:pt>
              </c:numCache>
            </c:numRef>
          </c:val>
          <c:extLst xmlns:c16r2="http://schemas.microsoft.com/office/drawing/2015/06/chart">
            <c:ext xmlns:c16="http://schemas.microsoft.com/office/drawing/2014/chart" uri="{C3380CC4-5D6E-409C-BE32-E72D297353CC}">
              <c16:uniqueId val="{00000000-8DAF-4B33-89D8-7EC2DD88B9B1}"/>
            </c:ext>
          </c:extLst>
        </c:ser>
        <c:dLbls>
          <c:showLegendKey val="0"/>
          <c:showVal val="0"/>
          <c:showCatName val="0"/>
          <c:showSerName val="0"/>
          <c:showPercent val="0"/>
          <c:showBubbleSize val="0"/>
        </c:dLbls>
        <c:gapWidth val="150"/>
        <c:axId val="205350400"/>
        <c:axId val="2053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8DAF-4B33-89D8-7EC2DD88B9B1}"/>
            </c:ext>
          </c:extLst>
        </c:ser>
        <c:dLbls>
          <c:showLegendKey val="0"/>
          <c:showVal val="0"/>
          <c:showCatName val="0"/>
          <c:showSerName val="0"/>
          <c:showPercent val="0"/>
          <c:showBubbleSize val="0"/>
        </c:dLbls>
        <c:marker val="1"/>
        <c:smooth val="0"/>
        <c:axId val="205350400"/>
        <c:axId val="205352320"/>
      </c:lineChart>
      <c:dateAx>
        <c:axId val="205350400"/>
        <c:scaling>
          <c:orientation val="minMax"/>
        </c:scaling>
        <c:delete val="1"/>
        <c:axPos val="b"/>
        <c:numFmt formatCode="ge" sourceLinked="1"/>
        <c:majorTickMark val="none"/>
        <c:minorTickMark val="none"/>
        <c:tickLblPos val="none"/>
        <c:crossAx val="205352320"/>
        <c:crosses val="autoZero"/>
        <c:auto val="1"/>
        <c:lblOffset val="100"/>
        <c:baseTimeUnit val="years"/>
      </c:dateAx>
      <c:valAx>
        <c:axId val="205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菊池市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49411</v>
      </c>
      <c r="AM8" s="49"/>
      <c r="AN8" s="49"/>
      <c r="AO8" s="49"/>
      <c r="AP8" s="49"/>
      <c r="AQ8" s="49"/>
      <c r="AR8" s="49"/>
      <c r="AS8" s="49"/>
      <c r="AT8" s="44">
        <f>データ!T6</f>
        <v>276.85000000000002</v>
      </c>
      <c r="AU8" s="44"/>
      <c r="AV8" s="44"/>
      <c r="AW8" s="44"/>
      <c r="AX8" s="44"/>
      <c r="AY8" s="44"/>
      <c r="AZ8" s="44"/>
      <c r="BA8" s="44"/>
      <c r="BB8" s="44">
        <f>データ!U6</f>
        <v>178.48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7.89</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3879</v>
      </c>
      <c r="AM10" s="49"/>
      <c r="AN10" s="49"/>
      <c r="AO10" s="49"/>
      <c r="AP10" s="49"/>
      <c r="AQ10" s="49"/>
      <c r="AR10" s="49"/>
      <c r="AS10" s="49"/>
      <c r="AT10" s="44">
        <f>データ!W6</f>
        <v>260.07</v>
      </c>
      <c r="AU10" s="44"/>
      <c r="AV10" s="44"/>
      <c r="AW10" s="44"/>
      <c r="AX10" s="44"/>
      <c r="AY10" s="44"/>
      <c r="AZ10" s="44"/>
      <c r="BA10" s="44"/>
      <c r="BB10" s="44">
        <f>データ!X6</f>
        <v>14.92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G77CoJESI+UippweX5MaawYBG9/qNXtpkDe4bQOGYF8YK9N2ln3W4hqdJA02YFzmt6Zo5lZnJyIT9tx20VEVmw==" saltValue="lJRf2YcAFMsGq3awhOlQ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432105</v>
      </c>
      <c r="D6" s="32">
        <f t="shared" si="3"/>
        <v>47</v>
      </c>
      <c r="E6" s="32">
        <f t="shared" si="3"/>
        <v>18</v>
      </c>
      <c r="F6" s="32">
        <f t="shared" si="3"/>
        <v>0</v>
      </c>
      <c r="G6" s="32">
        <f t="shared" si="3"/>
        <v>0</v>
      </c>
      <c r="H6" s="32" t="str">
        <f t="shared" si="3"/>
        <v>熊本県　菊池市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7.89</v>
      </c>
      <c r="Q6" s="33">
        <f t="shared" si="3"/>
        <v>100</v>
      </c>
      <c r="R6" s="33">
        <f t="shared" si="3"/>
        <v>3780</v>
      </c>
      <c r="S6" s="33">
        <f t="shared" si="3"/>
        <v>49411</v>
      </c>
      <c r="T6" s="33">
        <f t="shared" si="3"/>
        <v>276.85000000000002</v>
      </c>
      <c r="U6" s="33">
        <f t="shared" si="3"/>
        <v>178.48</v>
      </c>
      <c r="V6" s="33">
        <f t="shared" si="3"/>
        <v>3879</v>
      </c>
      <c r="W6" s="33">
        <f t="shared" si="3"/>
        <v>260.07</v>
      </c>
      <c r="X6" s="33">
        <f t="shared" si="3"/>
        <v>14.92</v>
      </c>
      <c r="Y6" s="34">
        <f>IF(Y7="",NA(),Y7)</f>
        <v>95.14</v>
      </c>
      <c r="Z6" s="34">
        <f t="shared" ref="Z6:AH6" si="4">IF(Z7="",NA(),Z7)</f>
        <v>95.27</v>
      </c>
      <c r="AA6" s="34">
        <f t="shared" si="4"/>
        <v>96.43</v>
      </c>
      <c r="AB6" s="34">
        <f t="shared" si="4"/>
        <v>95.77</v>
      </c>
      <c r="AC6" s="34">
        <f t="shared" si="4"/>
        <v>93.29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173.8</v>
      </c>
      <c r="BG6" s="34">
        <f t="shared" ref="BG6:BO6" si="7">IF(BG7="",NA(),BG7)</f>
        <v>159.36000000000001</v>
      </c>
      <c r="BH6" s="34">
        <f t="shared" si="7"/>
        <v>124.14</v>
      </c>
      <c r="BI6" s="34">
        <f t="shared" si="7"/>
        <v>194.75</v>
      </c>
      <c r="BJ6" s="34">
        <f t="shared" si="7"/>
        <v>241.16</v>
      </c>
      <c r="BK6" s="34">
        <f t="shared" si="7"/>
        <v>446.63</v>
      </c>
      <c r="BL6" s="34">
        <f t="shared" si="7"/>
        <v>416.91</v>
      </c>
      <c r="BM6" s="34">
        <f t="shared" si="7"/>
        <v>392.19</v>
      </c>
      <c r="BN6" s="34">
        <f t="shared" si="7"/>
        <v>413.5</v>
      </c>
      <c r="BO6" s="34">
        <f t="shared" si="7"/>
        <v>407.42</v>
      </c>
      <c r="BP6" s="33" t="str">
        <f>IF(BP7="","",IF(BP7="-","【-】","【"&amp;SUBSTITUTE(TEXT(BP7,"#,##0.00"),"-","△")&amp;"】"))</f>
        <v>【329.28】</v>
      </c>
      <c r="BQ6" s="34">
        <f>IF(BQ7="",NA(),BQ7)</f>
        <v>87.53</v>
      </c>
      <c r="BR6" s="34">
        <f t="shared" ref="BR6:BZ6" si="8">IF(BR7="",NA(),BR7)</f>
        <v>86.24</v>
      </c>
      <c r="BS6" s="34">
        <f t="shared" si="8"/>
        <v>84.47</v>
      </c>
      <c r="BT6" s="34">
        <f t="shared" si="8"/>
        <v>62.83</v>
      </c>
      <c r="BU6" s="34">
        <f t="shared" si="8"/>
        <v>56.99</v>
      </c>
      <c r="BV6" s="34">
        <f t="shared" si="8"/>
        <v>58.53</v>
      </c>
      <c r="BW6" s="34">
        <f t="shared" si="8"/>
        <v>57.93</v>
      </c>
      <c r="BX6" s="34">
        <f t="shared" si="8"/>
        <v>57.03</v>
      </c>
      <c r="BY6" s="34">
        <f t="shared" si="8"/>
        <v>55.84</v>
      </c>
      <c r="BZ6" s="34">
        <f t="shared" si="8"/>
        <v>57.08</v>
      </c>
      <c r="CA6" s="33" t="str">
        <f>IF(CA7="","",IF(CA7="-","【-】","【"&amp;SUBSTITUTE(TEXT(CA7,"#,##0.00"),"-","△")&amp;"】"))</f>
        <v>【60.55】</v>
      </c>
      <c r="CB6" s="34">
        <f>IF(CB7="",NA(),CB7)</f>
        <v>255.48</v>
      </c>
      <c r="CC6" s="34">
        <f t="shared" ref="CC6:CK6" si="9">IF(CC7="",NA(),CC7)</f>
        <v>274.12</v>
      </c>
      <c r="CD6" s="34">
        <f t="shared" si="9"/>
        <v>282.37</v>
      </c>
      <c r="CE6" s="34">
        <f t="shared" si="9"/>
        <v>277.22000000000003</v>
      </c>
      <c r="CF6" s="34">
        <f t="shared" si="9"/>
        <v>331.24</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432105</v>
      </c>
      <c r="D7" s="36">
        <v>47</v>
      </c>
      <c r="E7" s="36">
        <v>18</v>
      </c>
      <c r="F7" s="36">
        <v>0</v>
      </c>
      <c r="G7" s="36">
        <v>0</v>
      </c>
      <c r="H7" s="36" t="s">
        <v>110</v>
      </c>
      <c r="I7" s="36" t="s">
        <v>111</v>
      </c>
      <c r="J7" s="36" t="s">
        <v>112</v>
      </c>
      <c r="K7" s="36" t="s">
        <v>113</v>
      </c>
      <c r="L7" s="36" t="s">
        <v>114</v>
      </c>
      <c r="M7" s="36" t="s">
        <v>115</v>
      </c>
      <c r="N7" s="37" t="s">
        <v>116</v>
      </c>
      <c r="O7" s="37" t="s">
        <v>117</v>
      </c>
      <c r="P7" s="37">
        <v>7.89</v>
      </c>
      <c r="Q7" s="37">
        <v>100</v>
      </c>
      <c r="R7" s="37">
        <v>3780</v>
      </c>
      <c r="S7" s="37">
        <v>49411</v>
      </c>
      <c r="T7" s="37">
        <v>276.85000000000002</v>
      </c>
      <c r="U7" s="37">
        <v>178.48</v>
      </c>
      <c r="V7" s="37">
        <v>3879</v>
      </c>
      <c r="W7" s="37">
        <v>260.07</v>
      </c>
      <c r="X7" s="37">
        <v>14.92</v>
      </c>
      <c r="Y7" s="37">
        <v>95.14</v>
      </c>
      <c r="Z7" s="37">
        <v>95.27</v>
      </c>
      <c r="AA7" s="37">
        <v>96.43</v>
      </c>
      <c r="AB7" s="37">
        <v>95.77</v>
      </c>
      <c r="AC7" s="37">
        <v>93.29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173.8</v>
      </c>
      <c r="BG7" s="37">
        <v>159.36000000000001</v>
      </c>
      <c r="BH7" s="37">
        <v>124.14</v>
      </c>
      <c r="BI7" s="37">
        <v>194.75</v>
      </c>
      <c r="BJ7" s="37">
        <v>241.16</v>
      </c>
      <c r="BK7" s="37">
        <v>446.63</v>
      </c>
      <c r="BL7" s="37">
        <v>416.91</v>
      </c>
      <c r="BM7" s="37">
        <v>392.19</v>
      </c>
      <c r="BN7" s="37">
        <v>413.5</v>
      </c>
      <c r="BO7" s="37">
        <v>407.42</v>
      </c>
      <c r="BP7" s="37">
        <v>329.28</v>
      </c>
      <c r="BQ7" s="37">
        <v>87.53</v>
      </c>
      <c r="BR7" s="37">
        <v>86.24</v>
      </c>
      <c r="BS7" s="37">
        <v>84.47</v>
      </c>
      <c r="BT7" s="37">
        <v>62.83</v>
      </c>
      <c r="BU7" s="37">
        <v>56.99</v>
      </c>
      <c r="BV7" s="37">
        <v>58.53</v>
      </c>
      <c r="BW7" s="37">
        <v>57.93</v>
      </c>
      <c r="BX7" s="37">
        <v>57.03</v>
      </c>
      <c r="BY7" s="37">
        <v>55.84</v>
      </c>
      <c r="BZ7" s="37">
        <v>57.08</v>
      </c>
      <c r="CA7" s="37">
        <v>60.55</v>
      </c>
      <c r="CB7" s="37">
        <v>255.48</v>
      </c>
      <c r="CC7" s="37">
        <v>274.12</v>
      </c>
      <c r="CD7" s="37">
        <v>282.37</v>
      </c>
      <c r="CE7" s="37">
        <v>277.22000000000003</v>
      </c>
      <c r="CF7" s="37">
        <v>331.24</v>
      </c>
      <c r="CG7" s="37">
        <v>266.57</v>
      </c>
      <c r="CH7" s="37">
        <v>276.93</v>
      </c>
      <c r="CI7" s="37">
        <v>283.73</v>
      </c>
      <c r="CJ7" s="37">
        <v>287.57</v>
      </c>
      <c r="CK7" s="37">
        <v>286.86</v>
      </c>
      <c r="CL7" s="37">
        <v>269.12</v>
      </c>
      <c r="CM7" s="37" t="s">
        <v>116</v>
      </c>
      <c r="CN7" s="37" t="s">
        <v>116</v>
      </c>
      <c r="CO7" s="37" t="s">
        <v>116</v>
      </c>
      <c r="CP7" s="37" t="s">
        <v>116</v>
      </c>
      <c r="CQ7" s="37" t="s">
        <v>116</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2019-01-29T06:52:01Z</cp:lastPrinted>
  <dcterms:created xsi:type="dcterms:W3CDTF">2018-12-03T09:41:41Z</dcterms:created>
  <dcterms:modified xsi:type="dcterms:W3CDTF">2019-01-29T06:52:07Z</dcterms:modified>
  <cp:category/>
</cp:coreProperties>
</file>