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o001500\Desktop\02 八代市\下水道（法非適）\"/>
    </mc:Choice>
  </mc:AlternateContent>
  <xr:revisionPtr revIDLastSave="0" documentId="13_ncr:1_{FF0ED7F7-40A7-45D4-822C-D42E65875CFE}" xr6:coauthVersionLast="36" xr6:coauthVersionMax="36" xr10:uidLastSave="{00000000-0000-0000-0000-000000000000}"/>
  <workbookProtection workbookAlgorithmName="SHA-512" workbookHashValue="hgg/MSIdW6t4zv5eC92kGlR7+xBhz8RE9otBUOfmTTK1szqo7vWAKkjaB28ebuPHIbbddCpCkuiz/3fAPau/eg==" workbookSaltValue="98EzqQTEQdubiTIoWFtAN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T10" i="4"/>
  <c r="W10" i="4"/>
  <c r="I10" i="4"/>
  <c r="BB8" i="4"/>
  <c r="AL8" i="4"/>
  <c r="AD8" i="4"/>
  <c r="B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<sst xmlns="http://schemas.openxmlformats.org/spreadsheetml/2006/main" count="251" uniqueCount="126">
  <si>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</si>
  <si>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</si>
  <si>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</si>
  <si>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</si>
  <si>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</si>
  <si>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</si>
  <si>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</si>
  <si>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</si>
  <si>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</si>
  <si>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</si>
  <si>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</si>
  <si>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</si>
  <si>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</si>
  <si>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</si>
  <si>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</si>
  <si>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</si>
  <si>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</si>
  <si>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</si>
  <si>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</si>
  <si>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</si>
  <si>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</si>
  <si>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</si>
  <si>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</si>
  <si>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</si>
  <si>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</si>
  <si>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</si>
  <si>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</si>
  <si>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</si>
  <si>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</si>
  <si>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</si>
  <si>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</si>
  <si>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</si>
  <si>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</si>
  <si>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</si>
  <si>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</si>
  <si>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</si>
  <si>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</si>
  <si>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</si>
  <si>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</si>
  <si>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</si>
  <si>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</si>
  <si>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</si>
  <si>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</si>
  <si>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</si>
  <si>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</si>
  <si>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</si>
  <si>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</si>
  <si>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</si>
  <si>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</si>
  <si>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</si>
  <si>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</si>
  <si>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</si>
  <si>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</si>
  <si>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</si>
  <si>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</si>
  <si>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</si>
  <si>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</si>
  <si>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</si>
  <si>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</si>
  <si>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</si>
  <si>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</si>
  <si>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</si>
  <si>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</si>
  <si>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</si>
  <si>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</si>
  <si>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</si>
  <si>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</si>
  <si>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</si>
  <si>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</si>
  <si>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</si>
  <si>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</si>
  <si>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</si>
  <si>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</si>
  <si>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</si>
  <si>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</si>
  <si>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</si>
  <si>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</si>
  <si>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</si>
  <si>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</si>
  <si>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</si>
  <si>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</si>
  <si>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</si>
  <si>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</si>
  <si>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</si>
  <si>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</si>
  <si>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</si>
  <si>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</si>
  <si>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</si>
  <si>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</si>
  <si>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</si>
  <si>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</si>
  <si>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</si>
  <si>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</si>
  <si>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</si>
  <si>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</si>
  <si>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</si>
  <si>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</si>
  <si>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</si>
  <si>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</si>
  <si>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</si>
  <si>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</si>
  <si>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</si>
  <si>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</si>
  <si>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</si>
  <si>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</si>
  <si>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</si>
  <si>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</si>
  <si>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</si>
  <si>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</si>
  <si>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</si>
  <si>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</si>
  <si>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</si>
  <si>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</si>
  <si>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</si>
  <si>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</si>
  <si>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</si>
  <si>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</si>
  <si>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</si>
  <si>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</si>
  <si>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</si>
  <si>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</si>
  <si>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</si>
  <si>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</si>
  <si>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①収益的収支比率・⑤経費回収率
　事業の運営に必要な費用を収益で賄えていない状況にあることから、今後も歳出の削減と収入の確保に努め、経営改善を図っていきます。
⑥汚水処理原価
　平均値より高い水準にあります。事業地域が山間部であり、維持管理費が高額であることが高い数値の要因です。
⑦施設利用率
　平均値より低い水準にあります。今後、人口減少に伴い空き家も増えると予想され、改善は難しい状況です。
⑧水洗化率
　今後も各種媒体を用いて浄化槽未設置世帯へ設置のお願いをしていきます。</t>
    <phoneticPr fontId="4"/>
  </si>
  <si>
    <t>　本事業は、市が区域内のご家庭に合併処理浄化槽を設置し、維持管理するものであり、管渠自体が存在しませんので、「該当数値なし」となっています。
　本市における合併処理浄化槽の設置は、平成13年度から開始しておりますので、環境省のマニュアルにおける耐用年数（※30年以上）と比較しても、老朽化の度合いは低いと考えられます。
　しかしながら、設置年度が集中しているため、今後は計画的な更新が必要となります。</t>
    <phoneticPr fontId="4"/>
  </si>
  <si>
    <t>　全体的に類似団体より悪い数値となっています。
　事業地域が山間部の農村地域であり、維持管理費が多額になることが主な要因と思われます。
　今後も人口減少に伴い収入減となることが予想されることから、更なる歳出削減に努めるとともに、安定的な事業運営を目指して事業の見直しを行っていきます。
　経営戦略策定状況につきましては平成32年度までに策定予定です。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</si>
</sst>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7F-458A-8598-1F136F3ABDC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77F-458A-8598-1F136F3ABDC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42.42</c:v>
                </c:pt>
                <c:pt idx="1">
                  <c:v>40.75</c:v>
                </c:pt>
                <c:pt idx="2">
                  <c:v>40.57</c:v>
                </c:pt>
                <c:pt idx="3">
                  <c:v>39.47</c:v>
                </c:pt>
                <c:pt idx="4">
                  <c:v>38.380000000000003</c:v>
                </c:pt>
              </c:numCache>
            </c:numRef>
          </c:val>
          <c:extLst>
            <c:ext xmlns:c16="http://schemas.microsoft.com/office/drawing/2014/chart" uri="{C3380CC4-5D6E-409C-BE32-E72D297353CC}">
              <c16:uniqueId val="{00000000-09A2-4737-BFC3-D985F5407AB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61.94</c:v>
                </c:pt>
                <c:pt idx="4">
                  <c:v>61.79</c:v>
                </c:pt>
              </c:numCache>
            </c:numRef>
          </c:val>
          <c:smooth val="0"/>
          <c:extLst>
            <c:ext xmlns:c16="http://schemas.microsoft.com/office/drawing/2014/chart" uri="{C3380CC4-5D6E-409C-BE32-E72D297353CC}">
              <c16:uniqueId val="{00000001-09A2-4737-BFC3-D985F5407AB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D98-4610-B084-FD4B2B0F99D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94.14</c:v>
                </c:pt>
                <c:pt idx="4">
                  <c:v>92.44</c:v>
                </c:pt>
              </c:numCache>
            </c:numRef>
          </c:val>
          <c:smooth val="0"/>
          <c:extLst>
            <c:ext xmlns:c16="http://schemas.microsoft.com/office/drawing/2014/chart" uri="{C3380CC4-5D6E-409C-BE32-E72D297353CC}">
              <c16:uniqueId val="{00000001-DD98-4610-B084-FD4B2B0F99D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91.61</c:v>
                </c:pt>
                <c:pt idx="1">
                  <c:v>92.35</c:v>
                </c:pt>
                <c:pt idx="2">
                  <c:v>92.22</c:v>
                </c:pt>
                <c:pt idx="3">
                  <c:v>93.54</c:v>
                </c:pt>
                <c:pt idx="4">
                  <c:v>95.74</c:v>
                </c:pt>
              </c:numCache>
            </c:numRef>
          </c:val>
          <c:extLst>
            <c:ext xmlns:c16="http://schemas.microsoft.com/office/drawing/2014/chart" uri="{C3380CC4-5D6E-409C-BE32-E72D297353CC}">
              <c16:uniqueId val="{00000000-06B0-45C7-84BC-6182C153980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B0-45C7-84BC-6182C153980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80-40CB-9191-E7CA22E656E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80-40CB-9191-E7CA22E656E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8D-4086-AB5E-4D4195A885B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8D-4086-AB5E-4D4195A885B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0B-4600-A0CA-1BA6007FC6A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0B-4600-A0CA-1BA6007FC6A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08-44C1-9377-0598C723946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08-44C1-9377-0598C723946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187.14</c:v>
                </c:pt>
                <c:pt idx="1">
                  <c:v>153.4</c:v>
                </c:pt>
                <c:pt idx="2">
                  <c:v>134.41999999999999</c:v>
                </c:pt>
                <c:pt idx="3" formatCode="#,##0.00;&quot;△&quot;#,##0.00">
                  <c:v>0</c:v>
                </c:pt>
                <c:pt idx="4">
                  <c:v>4.3099999999999996</c:v>
                </c:pt>
              </c:numCache>
            </c:numRef>
          </c:val>
          <c:extLst>
            <c:ext xmlns:c16="http://schemas.microsoft.com/office/drawing/2014/chart" uri="{C3380CC4-5D6E-409C-BE32-E72D297353CC}">
              <c16:uniqueId val="{00000000-5F10-4E62-9BF9-B034CEB1912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248.44</c:v>
                </c:pt>
                <c:pt idx="4">
                  <c:v>244.85</c:v>
                </c:pt>
              </c:numCache>
            </c:numRef>
          </c:val>
          <c:smooth val="0"/>
          <c:extLst>
            <c:ext xmlns:c16="http://schemas.microsoft.com/office/drawing/2014/chart" uri="{C3380CC4-5D6E-409C-BE32-E72D297353CC}">
              <c16:uniqueId val="{00000001-5F10-4E62-9BF9-B034CEB1912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46.06</c:v>
                </c:pt>
                <c:pt idx="1">
                  <c:v>49.11</c:v>
                </c:pt>
                <c:pt idx="2">
                  <c:v>54.16</c:v>
                </c:pt>
                <c:pt idx="3">
                  <c:v>60.46</c:v>
                </c:pt>
                <c:pt idx="4">
                  <c:v>55.65</c:v>
                </c:pt>
              </c:numCache>
            </c:numRef>
          </c:val>
          <c:extLst>
            <c:ext xmlns:c16="http://schemas.microsoft.com/office/drawing/2014/chart" uri="{C3380CC4-5D6E-409C-BE32-E72D297353CC}">
              <c16:uniqueId val="{00000000-64B0-4721-AF0D-17702EE88A6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66.73</c:v>
                </c:pt>
                <c:pt idx="4">
                  <c:v>64.78</c:v>
                </c:pt>
              </c:numCache>
            </c:numRef>
          </c:val>
          <c:smooth val="0"/>
          <c:extLst>
            <c:ext xmlns:c16="http://schemas.microsoft.com/office/drawing/2014/chart" uri="{C3380CC4-5D6E-409C-BE32-E72D297353CC}">
              <c16:uniqueId val="{00000001-64B0-4721-AF0D-17702EE88A6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549.49</c:v>
                </c:pt>
                <c:pt idx="1">
                  <c:v>587.92999999999995</c:v>
                </c:pt>
                <c:pt idx="2">
                  <c:v>556.4</c:v>
                </c:pt>
                <c:pt idx="3">
                  <c:v>523</c:v>
                </c:pt>
                <c:pt idx="4">
                  <c:v>575.52</c:v>
                </c:pt>
              </c:numCache>
            </c:numRef>
          </c:val>
          <c:extLst>
            <c:ext xmlns:c16="http://schemas.microsoft.com/office/drawing/2014/chart" uri="{C3380CC4-5D6E-409C-BE32-E72D297353CC}">
              <c16:uniqueId val="{00000000-84BE-4D84-9EAA-8BB5DF06D70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241.29</c:v>
                </c:pt>
                <c:pt idx="4">
                  <c:v>250.21</c:v>
                </c:pt>
              </c:numCache>
            </c:numRef>
          </c:val>
          <c:smooth val="0"/>
          <c:extLst>
            <c:ext xmlns:c16="http://schemas.microsoft.com/office/drawing/2014/chart" uri="{C3380CC4-5D6E-409C-BE32-E72D297353CC}">
              <c16:uniqueId val="{00000001-84BE-4D84-9EAA-8BB5DF06D70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八代市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8">
        <f>データ!S6</f>
        <v>129029</v>
      </c>
      <c r="AM8" s="68"/>
      <c r="AN8" s="68"/>
      <c r="AO8" s="68"/>
      <c r="AP8" s="68"/>
      <c r="AQ8" s="68"/>
      <c r="AR8" s="68"/>
      <c r="AS8" s="68"/>
      <c r="AT8" s="67">
        <f>データ!T6</f>
        <v>681.36</v>
      </c>
      <c r="AU8" s="67"/>
      <c r="AV8" s="67"/>
      <c r="AW8" s="67"/>
      <c r="AX8" s="67"/>
      <c r="AY8" s="67"/>
      <c r="AZ8" s="67"/>
      <c r="BA8" s="67"/>
      <c r="BB8" s="67">
        <f>データ!U6</f>
        <v>189.37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0.85</v>
      </c>
      <c r="Q10" s="67"/>
      <c r="R10" s="67"/>
      <c r="S10" s="67"/>
      <c r="T10" s="67"/>
      <c r="U10" s="67"/>
      <c r="V10" s="67"/>
      <c r="W10" s="67">
        <f>データ!Q6</f>
        <v>100</v>
      </c>
      <c r="X10" s="67"/>
      <c r="Y10" s="67"/>
      <c r="Z10" s="67"/>
      <c r="AA10" s="67"/>
      <c r="AB10" s="67"/>
      <c r="AC10" s="67"/>
      <c r="AD10" s="68">
        <f>データ!R6</f>
        <v>5020</v>
      </c>
      <c r="AE10" s="68"/>
      <c r="AF10" s="68"/>
      <c r="AG10" s="68"/>
      <c r="AH10" s="68"/>
      <c r="AI10" s="68"/>
      <c r="AJ10" s="68"/>
      <c r="AK10" s="2"/>
      <c r="AL10" s="68">
        <f>データ!V6</f>
        <v>1091</v>
      </c>
      <c r="AM10" s="68"/>
      <c r="AN10" s="68"/>
      <c r="AO10" s="68"/>
      <c r="AP10" s="68"/>
      <c r="AQ10" s="68"/>
      <c r="AR10" s="68"/>
      <c r="AS10" s="68"/>
      <c r="AT10" s="67">
        <f>データ!W6</f>
        <v>324.55</v>
      </c>
      <c r="AU10" s="67"/>
      <c r="AV10" s="67"/>
      <c r="AW10" s="67"/>
      <c r="AX10" s="67"/>
      <c r="AY10" s="67"/>
      <c r="AZ10" s="67"/>
      <c r="BA10" s="67"/>
      <c r="BB10" s="67">
        <f>データ!X6</f>
        <v>3.36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RKmEU/YJGkRv5QWAXOTwS3DyR2q22kQUGkTGl1PEGW6AqybKT+I2cpKmuJ+5MO6GSjAkyW8ss4dX2j3LCQlLzg==" saltValue="VRubMoCssB2tAW0MQV5kD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432024</v>
      </c>
      <c r="D6" s="32">
        <f t="shared" si="3"/>
        <v>47</v>
      </c>
      <c r="E6" s="32">
        <f t="shared" si="3"/>
        <v>18</v>
      </c>
      <c r="F6" s="32">
        <f t="shared" si="3"/>
        <v>0</v>
      </c>
      <c r="G6" s="32">
        <f t="shared" si="3"/>
        <v>0</v>
      </c>
      <c r="H6" s="32" t="str">
        <f t="shared" si="3"/>
        <v>熊本県　八代市</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0.85</v>
      </c>
      <c r="Q6" s="33">
        <f t="shared" si="3"/>
        <v>100</v>
      </c>
      <c r="R6" s="33">
        <f t="shared" si="3"/>
        <v>5020</v>
      </c>
      <c r="S6" s="33">
        <f t="shared" si="3"/>
        <v>129029</v>
      </c>
      <c r="T6" s="33">
        <f t="shared" si="3"/>
        <v>681.36</v>
      </c>
      <c r="U6" s="33">
        <f t="shared" si="3"/>
        <v>189.37</v>
      </c>
      <c r="V6" s="33">
        <f t="shared" si="3"/>
        <v>1091</v>
      </c>
      <c r="W6" s="33">
        <f t="shared" si="3"/>
        <v>324.55</v>
      </c>
      <c r="X6" s="33">
        <f t="shared" si="3"/>
        <v>3.36</v>
      </c>
      <c r="Y6" s="34">
        <f>IF(Y7="",NA(),Y7)</f>
        <v>91.61</v>
      </c>
      <c r="Z6" s="34">
        <f t="shared" ref="Z6:AH6" si="4">IF(Z7="",NA(),Z7)</f>
        <v>92.35</v>
      </c>
      <c r="AA6" s="34">
        <f t="shared" si="4"/>
        <v>92.22</v>
      </c>
      <c r="AB6" s="34">
        <f t="shared" si="4"/>
        <v>93.54</v>
      </c>
      <c r="AC6" s="34">
        <f t="shared" si="4"/>
        <v>95.74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187.14</v>
      </c>
      <c r="BG6" s="34">
        <f t="shared" ref="BG6:BO6" si="7">IF(BG7="",NA(),BG7)</f>
        <v>153.4</v>
      </c>
      <c r="BH6" s="34">
        <f t="shared" si="7"/>
        <v>134.41999999999999</v>
      </c>
      <c r="BI6" s="33">
        <f t="shared" si="7"/>
        <v>0</v>
      </c>
      <c r="BJ6" s="34">
        <f t="shared" si="7"/>
        <v>4.3099999999999996</v>
      </c>
      <c r="BK6" s="34">
        <f t="shared" si="7"/>
        <v>446.63</v>
      </c>
      <c r="BL6" s="34">
        <f t="shared" si="7"/>
        <v>416.91</v>
      </c>
      <c r="BM6" s="34">
        <f t="shared" si="7"/>
        <v>392.19</v>
      </c>
      <c r="BN6" s="34">
        <f t="shared" si="7"/>
        <v>248.44</v>
      </c>
      <c r="BO6" s="34">
        <f t="shared" si="7"/>
        <v>244.85</v>
      </c>
      <c r="BP6" s="33" t="str">
        <f>IF(BP7="","",IF(BP7="-","【-】","【"&amp;SUBSTITUTE(TEXT(BP7,"#,##0.00"),"-","△")&amp;"】"))</f>
        <v>【329.28】</v>
      </c>
      <c r="BQ6" s="34">
        <f>IF(BQ7="",NA(),BQ7)</f>
        <v>46.06</v>
      </c>
      <c r="BR6" s="34">
        <f t="shared" ref="BR6:BZ6" si="8">IF(BR7="",NA(),BR7)</f>
        <v>49.11</v>
      </c>
      <c r="BS6" s="34">
        <f t="shared" si="8"/>
        <v>54.16</v>
      </c>
      <c r="BT6" s="34">
        <f t="shared" si="8"/>
        <v>60.46</v>
      </c>
      <c r="BU6" s="34">
        <f t="shared" si="8"/>
        <v>55.65</v>
      </c>
      <c r="BV6" s="34">
        <f t="shared" si="8"/>
        <v>58.53</v>
      </c>
      <c r="BW6" s="34">
        <f t="shared" si="8"/>
        <v>57.93</v>
      </c>
      <c r="BX6" s="34">
        <f t="shared" si="8"/>
        <v>57.03</v>
      </c>
      <c r="BY6" s="34">
        <f t="shared" si="8"/>
        <v>66.73</v>
      </c>
      <c r="BZ6" s="34">
        <f t="shared" si="8"/>
        <v>64.78</v>
      </c>
      <c r="CA6" s="33" t="str">
        <f>IF(CA7="","",IF(CA7="-","【-】","【"&amp;SUBSTITUTE(TEXT(CA7,"#,##0.00"),"-","△")&amp;"】"))</f>
        <v>【60.55】</v>
      </c>
      <c r="CB6" s="34">
        <f>IF(CB7="",NA(),CB7)</f>
        <v>549.49</v>
      </c>
      <c r="CC6" s="34">
        <f t="shared" ref="CC6:CK6" si="9">IF(CC7="",NA(),CC7)</f>
        <v>587.92999999999995</v>
      </c>
      <c r="CD6" s="34">
        <f t="shared" si="9"/>
        <v>556.4</v>
      </c>
      <c r="CE6" s="34">
        <f t="shared" si="9"/>
        <v>523</v>
      </c>
      <c r="CF6" s="34">
        <f t="shared" si="9"/>
        <v>575.52</v>
      </c>
      <c r="CG6" s="34">
        <f t="shared" si="9"/>
        <v>266.57</v>
      </c>
      <c r="CH6" s="34">
        <f t="shared" si="9"/>
        <v>276.93</v>
      </c>
      <c r="CI6" s="34">
        <f t="shared" si="9"/>
        <v>283.73</v>
      </c>
      <c r="CJ6" s="34">
        <f t="shared" si="9"/>
        <v>241.29</v>
      </c>
      <c r="CK6" s="34">
        <f t="shared" si="9"/>
        <v>250.21</v>
      </c>
      <c r="CL6" s="33" t="str">
        <f>IF(CL7="","",IF(CL7="-","【-】","【"&amp;SUBSTITUTE(TEXT(CL7,"#,##0.00"),"-","△")&amp;"】"))</f>
        <v>【269.12】</v>
      </c>
      <c r="CM6" s="34">
        <f>IF(CM7="",NA(),CM7)</f>
        <v>42.42</v>
      </c>
      <c r="CN6" s="34">
        <f t="shared" ref="CN6:CV6" si="10">IF(CN7="",NA(),CN7)</f>
        <v>40.75</v>
      </c>
      <c r="CO6" s="34">
        <f t="shared" si="10"/>
        <v>40.57</v>
      </c>
      <c r="CP6" s="34">
        <f t="shared" si="10"/>
        <v>39.47</v>
      </c>
      <c r="CQ6" s="34">
        <f t="shared" si="10"/>
        <v>38.380000000000003</v>
      </c>
      <c r="CR6" s="34">
        <f t="shared" si="10"/>
        <v>58.06</v>
      </c>
      <c r="CS6" s="34">
        <f t="shared" si="10"/>
        <v>59.08</v>
      </c>
      <c r="CT6" s="34">
        <f t="shared" si="10"/>
        <v>58.25</v>
      </c>
      <c r="CU6" s="34">
        <f t="shared" si="10"/>
        <v>61.94</v>
      </c>
      <c r="CV6" s="34">
        <f t="shared" si="10"/>
        <v>61.79</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94.14</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432024</v>
      </c>
      <c r="D7" s="36">
        <v>47</v>
      </c>
      <c r="E7" s="36">
        <v>18</v>
      </c>
      <c r="F7" s="36">
        <v>0</v>
      </c>
      <c r="G7" s="36">
        <v>0</v>
      </c>
      <c r="H7" s="36" t="s">
        <v>110</v>
      </c>
      <c r="I7" s="36" t="s">
        <v>111</v>
      </c>
      <c r="J7" s="36" t="s">
        <v>112</v>
      </c>
      <c r="K7" s="36" t="s">
        <v>113</v>
      </c>
      <c r="L7" s="36" t="s">
        <v>114</v>
      </c>
      <c r="M7" s="36" t="s">
        <v>115</v>
      </c>
      <c r="N7" s="37" t="s">
        <v>116</v>
      </c>
      <c r="O7" s="37" t="s">
        <v>117</v>
      </c>
      <c r="P7" s="37">
        <v>0.85</v>
      </c>
      <c r="Q7" s="37">
        <v>100</v>
      </c>
      <c r="R7" s="37">
        <v>5020</v>
      </c>
      <c r="S7" s="37">
        <v>129029</v>
      </c>
      <c r="T7" s="37">
        <v>681.36</v>
      </c>
      <c r="U7" s="37">
        <v>189.37</v>
      </c>
      <c r="V7" s="37">
        <v>1091</v>
      </c>
      <c r="W7" s="37">
        <v>324.55</v>
      </c>
      <c r="X7" s="37">
        <v>3.36</v>
      </c>
      <c r="Y7" s="37">
        <v>91.61</v>
      </c>
      <c r="Z7" s="37">
        <v>92.35</v>
      </c>
      <c r="AA7" s="37">
        <v>92.22</v>
      </c>
      <c r="AB7" s="37">
        <v>93.54</v>
      </c>
      <c r="AC7" s="37">
        <v>95.74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187.14</v>
      </c>
      <c r="BG7" s="37">
        <v>153.4</v>
      </c>
      <c r="BH7" s="37">
        <v>134.41999999999999</v>
      </c>
      <c r="BI7" s="37">
        <v>0</v>
      </c>
      <c r="BJ7" s="37">
        <v>4.3099999999999996</v>
      </c>
      <c r="BK7" s="37">
        <v>446.63</v>
      </c>
      <c r="BL7" s="37">
        <v>416.91</v>
      </c>
      <c r="BM7" s="37">
        <v>392.19</v>
      </c>
      <c r="BN7" s="37">
        <v>248.44</v>
      </c>
      <c r="BO7" s="37">
        <v>244.85</v>
      </c>
      <c r="BP7" s="37">
        <v>329.28</v>
      </c>
      <c r="BQ7" s="37">
        <v>46.06</v>
      </c>
      <c r="BR7" s="37">
        <v>49.11</v>
      </c>
      <c r="BS7" s="37">
        <v>54.16</v>
      </c>
      <c r="BT7" s="37">
        <v>60.46</v>
      </c>
      <c r="BU7" s="37">
        <v>55.65</v>
      </c>
      <c r="BV7" s="37">
        <v>58.53</v>
      </c>
      <c r="BW7" s="37">
        <v>57.93</v>
      </c>
      <c r="BX7" s="37">
        <v>57.03</v>
      </c>
      <c r="BY7" s="37">
        <v>66.73</v>
      </c>
      <c r="BZ7" s="37">
        <v>64.78</v>
      </c>
      <c r="CA7" s="37">
        <v>60.55</v>
      </c>
      <c r="CB7" s="37">
        <v>549.49</v>
      </c>
      <c r="CC7" s="37">
        <v>587.92999999999995</v>
      </c>
      <c r="CD7" s="37">
        <v>556.4</v>
      </c>
      <c r="CE7" s="37">
        <v>523</v>
      </c>
      <c r="CF7" s="37">
        <v>575.52</v>
      </c>
      <c r="CG7" s="37">
        <v>266.57</v>
      </c>
      <c r="CH7" s="37">
        <v>276.93</v>
      </c>
      <c r="CI7" s="37">
        <v>283.73</v>
      </c>
      <c r="CJ7" s="37">
        <v>241.29</v>
      </c>
      <c r="CK7" s="37">
        <v>250.21</v>
      </c>
      <c r="CL7" s="37">
        <v>269.12</v>
      </c>
      <c r="CM7" s="37">
        <v>42.42</v>
      </c>
      <c r="CN7" s="37">
        <v>40.75</v>
      </c>
      <c r="CO7" s="37">
        <v>40.57</v>
      </c>
      <c r="CP7" s="37">
        <v>39.47</v>
      </c>
      <c r="CQ7" s="37">
        <v>38.380000000000003</v>
      </c>
      <c r="CR7" s="37">
        <v>58.06</v>
      </c>
      <c r="CS7" s="37">
        <v>59.08</v>
      </c>
      <c r="CT7" s="37">
        <v>58.25</v>
      </c>
      <c r="CU7" s="37">
        <v>61.94</v>
      </c>
      <c r="CV7" s="37">
        <v>61.79</v>
      </c>
      <c r="CW7" s="37">
        <v>59.35</v>
      </c>
      <c r="CX7" s="37">
        <v>100</v>
      </c>
      <c r="CY7" s="37">
        <v>100</v>
      </c>
      <c r="CZ7" s="37">
        <v>100</v>
      </c>
      <c r="DA7" s="37">
        <v>100</v>
      </c>
      <c r="DB7" s="37">
        <v>100</v>
      </c>
      <c r="DC7" s="37">
        <v>75.790000000000006</v>
      </c>
      <c r="DD7" s="37">
        <v>77.12</v>
      </c>
      <c r="DE7" s="37">
        <v>68.150000000000006</v>
      </c>
      <c r="DF7" s="37">
        <v>94.14</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大石　将也</cp:lastModifiedBy>
  <dcterms:created xsi:type="dcterms:W3CDTF">2018-12-03T09:41:39Z</dcterms:created>
  <dcterms:modified xsi:type="dcterms:W3CDTF">2019-01-21T02:29:33Z</dcterms:modified>
  <cp:category/>
</cp:coreProperties>
</file>