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FEUpayPZ4BFo5AmzqlRQpeskq8nf5evfuYvpnDfGo0/cR3uEEhRSdEeGA8e59J0EWR4jmsYfbuHiKj6z/t1oQ==" workbookSaltValue="ejT/IJsC/VB8kby/ECkFX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<sst xmlns="http://schemas.openxmlformats.org/spreadsheetml/2006/main" count="240" uniqueCount="126">
  <si>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</si>
  <si>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</si>
  <si>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</si>
  <si>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</si>
  <si>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</si>
  <si>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</si>
  <si>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</si>
  <si>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</si>
  <si>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</si>
  <si>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</si>
  <si>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</si>
  <si>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</si>
  <si>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</si>
  <si>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</si>
  <si>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</si>
  <si>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</si>
  <si>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</si>
  <si>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</si>
  <si>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</si>
  <si>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</si>
  <si>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</si>
  <si>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</si>
  <si>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</si>
  <si>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</si>
  <si>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</si>
  <si>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</si>
  <si>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</si>
  <si>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</si>
  <si>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</si>
  <si>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</si>
  <si>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</si>
  <si>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</si>
  <si>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</si>
  <si>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</si>
  <si>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</si>
  <si>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</si>
  <si>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</si>
  <si>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</si>
  <si>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</si>
  <si>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</si>
  <si>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</si>
  <si>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</si>
  <si>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</si>
  <si>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</si>
  <si>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</si>
  <si>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</si>
  <si>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</si>
  <si>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</si>
  <si>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</si>
  <si>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</si>
  <si>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</si>
  <si>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</si>
  <si>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</si>
  <si>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</si>
  <si>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</si>
  <si>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</si>
  <si>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</si>
  <si>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</si>
  <si>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</si>
  <si>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</si>
  <si>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</si>
  <si>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</si>
  <si>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</si>
  <si>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</si>
  <si>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</si>
  <si>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</si>
  <si>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</si>
  <si>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</si>
  <si>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</si>
  <si>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</si>
  <si>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</si>
  <si>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</si>
  <si>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</si>
  <si>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</si>
  <si>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</si>
  <si>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</si>
  <si>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</si>
  <si>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</si>
  <si>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</si>
  <si>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</si>
  <si>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</si>
  <si>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</si>
  <si>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</si>
  <si>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</si>
  <si>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</si>
  <si>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</si>
  <si>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</si>
  <si>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</si>
  <si>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</si>
  <si>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</si>
  <si>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</si>
  <si>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</si>
  <si>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</si>
  <si>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</si>
  <si>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</si>
  <si>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</si>
  <si>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</si>
  <si>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</si>
  <si>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</si>
  <si>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</si>
  <si>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</si>
  <si>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</si>
  <si>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</si>
  <si>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</si>
  <si>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</si>
  <si>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</si>
  <si>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</si>
  <si>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</si>
  <si>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</si>
  <si>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</si>
  <si>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五木村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</si>
  <si>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</si>
  <si>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</si>
  <si>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</si>
  <si>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</si>
  <si>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</si>
  <si>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</si>
  <si>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</si>
  <si>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</si>
  <si>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</si>
  <si>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</si>
  <si>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</si>
  <si>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</si>
  <si>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施設の供用開始は、平成14年からとなっている。
　耐用年数まで相当年数があるが、計画的な修繕を行い経営の平準化に努めていく必要がある。</t>
    <rPh sb="1" eb="3">
      <t>シセツ</t>
    </rPh>
    <rPh sb="4" eb="6">
      <t>キョウヨウ</t>
    </rPh>
    <rPh sb="6" eb="8">
      <t>カイシ</t>
    </rPh>
    <rPh sb="10" eb="12">
      <t>ヘイセイ</t>
    </rPh>
    <rPh sb="14" eb="15">
      <t>ネン</t>
    </rPh>
    <rPh sb="26" eb="28">
      <t>タイヨウ</t>
    </rPh>
    <rPh sb="28" eb="30">
      <t>ネンスウ</t>
    </rPh>
    <rPh sb="32" eb="34">
      <t>ソウトウ</t>
    </rPh>
    <rPh sb="34" eb="36">
      <t>ネンスウ</t>
    </rPh>
    <rPh sb="41" eb="44">
      <t>ケイカクテキ</t>
    </rPh>
    <rPh sb="45" eb="47">
      <t>シュウゼン</t>
    </rPh>
    <rPh sb="48" eb="49">
      <t>オコナ</t>
    </rPh>
    <rPh sb="50" eb="52">
      <t>ケイエイ</t>
    </rPh>
    <rPh sb="53" eb="56">
      <t>ヘイジュンカ</t>
    </rPh>
    <rPh sb="57" eb="58">
      <t>ツト</t>
    </rPh>
    <rPh sb="62" eb="64">
      <t>ヒツヨウ</t>
    </rPh>
    <phoneticPr fontId="4"/>
  </si>
  <si>
    <t>　平成28年度に経営戦略を策定している。
　この経営戦略に沿った投資により、経営の平準化を図りながら今後の運営を行っていく必要がある。</t>
    <rPh sb="1" eb="3">
      <t>ヘイセイ</t>
    </rPh>
    <rPh sb="5" eb="7">
      <t>ネンド</t>
    </rPh>
    <rPh sb="8" eb="10">
      <t>ケイエイ</t>
    </rPh>
    <rPh sb="10" eb="12">
      <t>センリャク</t>
    </rPh>
    <rPh sb="13" eb="15">
      <t>サクテイ</t>
    </rPh>
    <rPh sb="24" eb="26">
      <t>ケイエイ</t>
    </rPh>
    <rPh sb="26" eb="28">
      <t>センリャク</t>
    </rPh>
    <rPh sb="29" eb="30">
      <t>ソ</t>
    </rPh>
    <rPh sb="32" eb="34">
      <t>トウシ</t>
    </rPh>
    <rPh sb="38" eb="40">
      <t>ケイエイ</t>
    </rPh>
    <rPh sb="41" eb="44">
      <t>ヘイジュンカ</t>
    </rPh>
    <rPh sb="45" eb="46">
      <t>ハカ</t>
    </rPh>
    <rPh sb="50" eb="52">
      <t>コンゴ</t>
    </rPh>
    <rPh sb="53" eb="55">
      <t>ウンエイ</t>
    </rPh>
    <rPh sb="56" eb="57">
      <t>オコナ</t>
    </rPh>
    <rPh sb="61" eb="63">
      <t>ヒツヨウ</t>
    </rPh>
    <phoneticPr fontId="4"/>
  </si>
  <si>
    <t>　経常収支比率は高く推移しているが、高齢化世帯が多く、世帯所得は減少している。
　このような状況下で料金を値上げすることは厳しい状況であるため、今後とも経費の削減を継続していく必要がある。
　また、平成29年度では、施設機能診断調査業務委託事業を行っており、総費用が増加したことで収益的収支比率が低下したことも一つの要因である。
　汚水処理原価では、年間有収水量が増加したことで、著しく低下している。今後も引き続き維持管理費の削減に取り組んでいく必要がある。
　施設利用率については、晴天時平均処理水量の減少が要因として考えられる。
　また、全国平均値と比較すると13.20%の差が生じている。
　今後は、汚水処理人口の減少等を踏まえ、施設が遊休状態でないか、過大なスペックとなっていないか等、適切な施設規模の検討を行っていく必要がある。</t>
    <rPh sb="1" eb="3">
      <t>ケイジョウ</t>
    </rPh>
    <rPh sb="3" eb="5">
      <t>シュウシ</t>
    </rPh>
    <rPh sb="5" eb="7">
      <t>ヒリツ</t>
    </rPh>
    <rPh sb="8" eb="9">
      <t>タカ</t>
    </rPh>
    <rPh sb="10" eb="12">
      <t>スイイ</t>
    </rPh>
    <rPh sb="18" eb="21">
      <t>コウレイカ</t>
    </rPh>
    <rPh sb="21" eb="23">
      <t>セタイ</t>
    </rPh>
    <rPh sb="24" eb="25">
      <t>オオ</t>
    </rPh>
    <rPh sb="27" eb="29">
      <t>セタイ</t>
    </rPh>
    <rPh sb="29" eb="31">
      <t>ショトク</t>
    </rPh>
    <rPh sb="32" eb="34">
      <t>ゲンショウ</t>
    </rPh>
    <rPh sb="46" eb="49">
      <t>ジョウキョウカ</t>
    </rPh>
    <rPh sb="50" eb="52">
      <t>リョウキン</t>
    </rPh>
    <rPh sb="53" eb="55">
      <t>ネア</t>
    </rPh>
    <rPh sb="61" eb="62">
      <t>キビ</t>
    </rPh>
    <rPh sb="64" eb="66">
      <t>ジョウキョウ</t>
    </rPh>
    <rPh sb="72" eb="74">
      <t>コンゴ</t>
    </rPh>
    <rPh sb="76" eb="78">
      <t>ケイヒ</t>
    </rPh>
    <rPh sb="79" eb="81">
      <t>サクゲン</t>
    </rPh>
    <rPh sb="82" eb="84">
      <t>ケイゾク</t>
    </rPh>
    <rPh sb="88" eb="90">
      <t>ヒツヨウ</t>
    </rPh>
    <rPh sb="99" eb="101">
      <t>ヘイセイ</t>
    </rPh>
    <rPh sb="103" eb="105">
      <t>ネンド</t>
    </rPh>
    <rPh sb="108" eb="110">
      <t>シセツ</t>
    </rPh>
    <rPh sb="110" eb="112">
      <t>キノウ</t>
    </rPh>
    <rPh sb="112" eb="114">
      <t>シンダン</t>
    </rPh>
    <rPh sb="114" eb="116">
      <t>チョウサ</t>
    </rPh>
    <rPh sb="116" eb="118">
      <t>ギョウム</t>
    </rPh>
    <rPh sb="118" eb="120">
      <t>イタク</t>
    </rPh>
    <rPh sb="120" eb="122">
      <t>ジギョウ</t>
    </rPh>
    <rPh sb="123" eb="124">
      <t>オコナ</t>
    </rPh>
    <rPh sb="129" eb="132">
      <t>ソウヒヨウ</t>
    </rPh>
    <rPh sb="133" eb="135">
      <t>ゾウカ</t>
    </rPh>
    <rPh sb="140" eb="143">
      <t>シュウエキテキ</t>
    </rPh>
    <rPh sb="143" eb="145">
      <t>シュウシ</t>
    </rPh>
    <rPh sb="145" eb="147">
      <t>ヒリツ</t>
    </rPh>
    <rPh sb="148" eb="150">
      <t>テイカ</t>
    </rPh>
    <rPh sb="155" eb="156">
      <t>ヒト</t>
    </rPh>
    <rPh sb="158" eb="160">
      <t>ヨウイン</t>
    </rPh>
    <rPh sb="166" eb="168">
      <t>オスイ</t>
    </rPh>
    <rPh sb="168" eb="170">
      <t>ショリ</t>
    </rPh>
    <rPh sb="170" eb="172">
      <t>ゲンカ</t>
    </rPh>
    <rPh sb="175" eb="177">
      <t>ネンカン</t>
    </rPh>
    <rPh sb="177" eb="178">
      <t>ユウ</t>
    </rPh>
    <rPh sb="178" eb="179">
      <t>オサ</t>
    </rPh>
    <rPh sb="179" eb="181">
      <t>スイリョウ</t>
    </rPh>
    <rPh sb="182" eb="184">
      <t>ゾウカ</t>
    </rPh>
    <rPh sb="190" eb="191">
      <t>イチジル</t>
    </rPh>
    <rPh sb="193" eb="195">
      <t>テイカ</t>
    </rPh>
    <rPh sb="200" eb="202">
      <t>コンゴ</t>
    </rPh>
    <rPh sb="203" eb="204">
      <t>ヒ</t>
    </rPh>
    <rPh sb="205" eb="206">
      <t>ツヅ</t>
    </rPh>
    <rPh sb="207" eb="209">
      <t>イジ</t>
    </rPh>
    <rPh sb="209" eb="211">
      <t>カンリ</t>
    </rPh>
    <rPh sb="242" eb="244">
      <t>セイテン</t>
    </rPh>
    <rPh sb="244" eb="245">
      <t>ジ</t>
    </rPh>
    <rPh sb="245" eb="247">
      <t>ヘイキン</t>
    </rPh>
    <rPh sb="247" eb="249">
      <t>ショリ</t>
    </rPh>
    <rPh sb="249" eb="251">
      <t>スイリョウ</t>
    </rPh>
    <rPh sb="252" eb="254">
      <t>ゲンショウ</t>
    </rPh>
    <rPh sb="255" eb="257">
      <t>ヨウイン</t>
    </rPh>
    <rPh sb="260" eb="261">
      <t>カンガ</t>
    </rPh>
    <rPh sb="271" eb="273">
      <t>ゼンコク</t>
    </rPh>
    <rPh sb="273" eb="276">
      <t>ヘイキンチ</t>
    </rPh>
    <rPh sb="277" eb="279">
      <t>ヒカク</t>
    </rPh>
    <rPh sb="289" eb="290">
      <t>サ</t>
    </rPh>
    <rPh sb="291" eb="292">
      <t>ショウ</t>
    </rPh>
    <rPh sb="299" eb="301">
      <t>コンゴ</t>
    </rPh>
    <rPh sb="303" eb="305">
      <t>オスイ</t>
    </rPh>
    <rPh sb="305" eb="307">
      <t>ショリ</t>
    </rPh>
    <rPh sb="307" eb="309">
      <t>ジンコウ</t>
    </rPh>
    <rPh sb="310" eb="312">
      <t>ゲンショウ</t>
    </rPh>
    <rPh sb="312" eb="313">
      <t>トウ</t>
    </rPh>
    <rPh sb="314" eb="315">
      <t>フ</t>
    </rPh>
    <rPh sb="318" eb="320">
      <t>シセツ</t>
    </rPh>
    <rPh sb="321" eb="323">
      <t>ユウキュウ</t>
    </rPh>
    <rPh sb="323" eb="325">
      <t>ジョウタイ</t>
    </rPh>
    <rPh sb="330" eb="332">
      <t>カダイ</t>
    </rPh>
    <rPh sb="345" eb="346">
      <t>トウ</t>
    </rPh>
    <rPh sb="347" eb="349">
      <t>テキセツ</t>
    </rPh>
    <rPh sb="350" eb="352">
      <t>シセツ</t>
    </rPh>
    <rPh sb="352" eb="354">
      <t>キボ</t>
    </rPh>
    <rPh sb="355" eb="357">
      <t>ケントウ</t>
    </rPh>
    <rPh sb="358" eb="359">
      <t>オコナ</t>
    </rPh>
    <rPh sb="363" eb="3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</si>
</sst>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AC-413C-8292-548274F8E5EE}"/>
            </c:ext>
          </c:extLst>
        </c:ser>
        <c:dLbls>
          <c:showLegendKey val="0"/>
          <c:showVal val="0"/>
          <c:showCatName val="0"/>
          <c:showSerName val="0"/>
          <c:showPercent val="0"/>
          <c:showBubbleSize val="0"/>
        </c:dLbls>
        <c:gapWidth val="150"/>
        <c:axId val="101947648"/>
        <c:axId val="10196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c:v>0.01</c:v>
                </c:pt>
              </c:numCache>
            </c:numRef>
          </c:val>
          <c:smooth val="0"/>
          <c:extLst xmlns:c16r2="http://schemas.microsoft.com/office/drawing/2015/06/chart">
            <c:ext xmlns:c16="http://schemas.microsoft.com/office/drawing/2014/chart" uri="{C3380CC4-5D6E-409C-BE32-E72D297353CC}">
              <c16:uniqueId val="{00000001-18AC-413C-8292-548274F8E5EE}"/>
            </c:ext>
          </c:extLst>
        </c:ser>
        <c:dLbls>
          <c:showLegendKey val="0"/>
          <c:showVal val="0"/>
          <c:showCatName val="0"/>
          <c:showSerName val="0"/>
          <c:showPercent val="0"/>
          <c:showBubbleSize val="0"/>
        </c:dLbls>
        <c:marker val="1"/>
        <c:smooth val="0"/>
        <c:axId val="101947648"/>
        <c:axId val="101966208"/>
      </c:lineChart>
      <c:dateAx>
        <c:axId val="101947648"/>
        <c:scaling>
          <c:orientation val="minMax"/>
        </c:scaling>
        <c:delete val="1"/>
        <c:axPos val="b"/>
        <c:numFmt formatCode="ge" sourceLinked="1"/>
        <c:majorTickMark val="none"/>
        <c:minorTickMark val="none"/>
        <c:tickLblPos val="none"/>
        <c:crossAx val="101966208"/>
        <c:crosses val="autoZero"/>
        <c:auto val="1"/>
        <c:lblOffset val="100"/>
        <c:baseTimeUnit val="years"/>
      </c:dateAx>
      <c:valAx>
        <c:axId val="1019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28.92</c:v>
                </c:pt>
                <c:pt idx="1">
                  <c:v>36.14</c:v>
                </c:pt>
                <c:pt idx="2">
                  <c:v>37.35</c:v>
                </c:pt>
                <c:pt idx="3">
                  <c:v>36.14</c:v>
                </c:pt>
                <c:pt idx="4">
                  <c:v>38.549999999999997</c:v>
                </c:pt>
              </c:numCache>
            </c:numRef>
          </c:val>
          <c:extLst xmlns:c16r2="http://schemas.microsoft.com/office/drawing/2015/06/chart">
            <c:ext xmlns:c16="http://schemas.microsoft.com/office/drawing/2014/chart" uri="{C3380CC4-5D6E-409C-BE32-E72D297353CC}">
              <c16:uniqueId val="{00000000-EF71-4D3D-B763-CBCEE60D3CB1}"/>
            </c:ext>
          </c:extLst>
        </c:ser>
        <c:dLbls>
          <c:showLegendKey val="0"/>
          <c:showVal val="0"/>
          <c:showCatName val="0"/>
          <c:showSerName val="0"/>
          <c:showPercent val="0"/>
          <c:showBubbleSize val="0"/>
        </c:dLbls>
        <c:gapWidth val="150"/>
        <c:axId val="109857024"/>
        <c:axId val="10986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51.75</c:v>
                </c:pt>
              </c:numCache>
            </c:numRef>
          </c:val>
          <c:smooth val="0"/>
          <c:extLst xmlns:c16r2="http://schemas.microsoft.com/office/drawing/2015/06/chart">
            <c:ext xmlns:c16="http://schemas.microsoft.com/office/drawing/2014/chart" uri="{C3380CC4-5D6E-409C-BE32-E72D297353CC}">
              <c16:uniqueId val="{00000001-EF71-4D3D-B763-CBCEE60D3CB1}"/>
            </c:ext>
          </c:extLst>
        </c:ser>
        <c:dLbls>
          <c:showLegendKey val="0"/>
          <c:showVal val="0"/>
          <c:showCatName val="0"/>
          <c:showSerName val="0"/>
          <c:showPercent val="0"/>
          <c:showBubbleSize val="0"/>
        </c:dLbls>
        <c:marker val="1"/>
        <c:smooth val="0"/>
        <c:axId val="109857024"/>
        <c:axId val="109863296"/>
      </c:lineChart>
      <c:dateAx>
        <c:axId val="109857024"/>
        <c:scaling>
          <c:orientation val="minMax"/>
        </c:scaling>
        <c:delete val="1"/>
        <c:axPos val="b"/>
        <c:numFmt formatCode="ge" sourceLinked="1"/>
        <c:majorTickMark val="none"/>
        <c:minorTickMark val="none"/>
        <c:tickLblPos val="none"/>
        <c:crossAx val="109863296"/>
        <c:crosses val="autoZero"/>
        <c:auto val="1"/>
        <c:lblOffset val="100"/>
        <c:baseTimeUnit val="years"/>
      </c:dateAx>
      <c:valAx>
        <c:axId val="1098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76.22</c:v>
                </c:pt>
                <c:pt idx="1">
                  <c:v>78.13</c:v>
                </c:pt>
                <c:pt idx="2">
                  <c:v>93.98</c:v>
                </c:pt>
                <c:pt idx="3">
                  <c:v>93.98</c:v>
                </c:pt>
                <c:pt idx="4">
                  <c:v>92.59</c:v>
                </c:pt>
              </c:numCache>
            </c:numRef>
          </c:val>
          <c:extLst xmlns:c16r2="http://schemas.microsoft.com/office/drawing/2015/06/chart">
            <c:ext xmlns:c16="http://schemas.microsoft.com/office/drawing/2014/chart" uri="{C3380CC4-5D6E-409C-BE32-E72D297353CC}">
              <c16:uniqueId val="{00000000-EDA0-468D-8162-65B139A2E495}"/>
            </c:ext>
          </c:extLst>
        </c:ser>
        <c:dLbls>
          <c:showLegendKey val="0"/>
          <c:showVal val="0"/>
          <c:showCatName val="0"/>
          <c:showSerName val="0"/>
          <c:showPercent val="0"/>
          <c:showBubbleSize val="0"/>
        </c:dLbls>
        <c:gapWidth val="150"/>
        <c:axId val="110172800"/>
        <c:axId val="11017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84.84</c:v>
                </c:pt>
              </c:numCache>
            </c:numRef>
          </c:val>
          <c:smooth val="0"/>
          <c:extLst xmlns:c16r2="http://schemas.microsoft.com/office/drawing/2015/06/chart">
            <c:ext xmlns:c16="http://schemas.microsoft.com/office/drawing/2014/chart" uri="{C3380CC4-5D6E-409C-BE32-E72D297353CC}">
              <c16:uniqueId val="{00000001-EDA0-468D-8162-65B139A2E495}"/>
            </c:ext>
          </c:extLst>
        </c:ser>
        <c:dLbls>
          <c:showLegendKey val="0"/>
          <c:showVal val="0"/>
          <c:showCatName val="0"/>
          <c:showSerName val="0"/>
          <c:showPercent val="0"/>
          <c:showBubbleSize val="0"/>
        </c:dLbls>
        <c:marker val="1"/>
        <c:smooth val="0"/>
        <c:axId val="110172800"/>
        <c:axId val="110179072"/>
      </c:lineChart>
      <c:dateAx>
        <c:axId val="110172800"/>
        <c:scaling>
          <c:orientation val="minMax"/>
        </c:scaling>
        <c:delete val="1"/>
        <c:axPos val="b"/>
        <c:numFmt formatCode="ge" sourceLinked="1"/>
        <c:majorTickMark val="none"/>
        <c:minorTickMark val="none"/>
        <c:tickLblPos val="none"/>
        <c:crossAx val="110179072"/>
        <c:crosses val="autoZero"/>
        <c:auto val="1"/>
        <c:lblOffset val="100"/>
        <c:baseTimeUnit val="years"/>
      </c:dateAx>
      <c:valAx>
        <c:axId val="1101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101.36</c:v>
                </c:pt>
                <c:pt idx="1">
                  <c:v>99.97</c:v>
                </c:pt>
                <c:pt idx="2">
                  <c:v>97.65</c:v>
                </c:pt>
                <c:pt idx="3">
                  <c:v>100.79</c:v>
                </c:pt>
                <c:pt idx="4">
                  <c:v>83.76</c:v>
                </c:pt>
              </c:numCache>
            </c:numRef>
          </c:val>
          <c:extLst xmlns:c16r2="http://schemas.microsoft.com/office/drawing/2015/06/chart">
            <c:ext xmlns:c16="http://schemas.microsoft.com/office/drawing/2014/chart" uri="{C3380CC4-5D6E-409C-BE32-E72D297353CC}">
              <c16:uniqueId val="{00000000-DB85-4AD6-B405-EEDF35B95096}"/>
            </c:ext>
          </c:extLst>
        </c:ser>
        <c:dLbls>
          <c:showLegendKey val="0"/>
          <c:showVal val="0"/>
          <c:showCatName val="0"/>
          <c:showSerName val="0"/>
          <c:showPercent val="0"/>
          <c:showBubbleSize val="0"/>
        </c:dLbls>
        <c:gapWidth val="150"/>
        <c:axId val="103295616"/>
        <c:axId val="1033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85-4AD6-B405-EEDF35B95096}"/>
            </c:ext>
          </c:extLst>
        </c:ser>
        <c:dLbls>
          <c:showLegendKey val="0"/>
          <c:showVal val="0"/>
          <c:showCatName val="0"/>
          <c:showSerName val="0"/>
          <c:showPercent val="0"/>
          <c:showBubbleSize val="0"/>
        </c:dLbls>
        <c:marker val="1"/>
        <c:smooth val="0"/>
        <c:axId val="103295616"/>
        <c:axId val="103310080"/>
      </c:lineChart>
      <c:dateAx>
        <c:axId val="103295616"/>
        <c:scaling>
          <c:orientation val="minMax"/>
        </c:scaling>
        <c:delete val="1"/>
        <c:axPos val="b"/>
        <c:numFmt formatCode="ge" sourceLinked="1"/>
        <c:majorTickMark val="none"/>
        <c:minorTickMark val="none"/>
        <c:tickLblPos val="none"/>
        <c:crossAx val="103310080"/>
        <c:crosses val="autoZero"/>
        <c:auto val="1"/>
        <c:lblOffset val="100"/>
        <c:baseTimeUnit val="years"/>
      </c:dateAx>
      <c:valAx>
        <c:axId val="1033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76-4C3C-A251-A0F83C7C9A0A}"/>
            </c:ext>
          </c:extLst>
        </c:ser>
        <c:dLbls>
          <c:showLegendKey val="0"/>
          <c:showVal val="0"/>
          <c:showCatName val="0"/>
          <c:showSerName val="0"/>
          <c:showPercent val="0"/>
          <c:showBubbleSize val="0"/>
        </c:dLbls>
        <c:gapWidth val="150"/>
        <c:axId val="103332864"/>
        <c:axId val="1057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76-4C3C-A251-A0F83C7C9A0A}"/>
            </c:ext>
          </c:extLst>
        </c:ser>
        <c:dLbls>
          <c:showLegendKey val="0"/>
          <c:showVal val="0"/>
          <c:showCatName val="0"/>
          <c:showSerName val="0"/>
          <c:showPercent val="0"/>
          <c:showBubbleSize val="0"/>
        </c:dLbls>
        <c:marker val="1"/>
        <c:smooth val="0"/>
        <c:axId val="103332864"/>
        <c:axId val="105780352"/>
      </c:lineChart>
      <c:dateAx>
        <c:axId val="103332864"/>
        <c:scaling>
          <c:orientation val="minMax"/>
        </c:scaling>
        <c:delete val="1"/>
        <c:axPos val="b"/>
        <c:numFmt formatCode="ge" sourceLinked="1"/>
        <c:majorTickMark val="none"/>
        <c:minorTickMark val="none"/>
        <c:tickLblPos val="none"/>
        <c:crossAx val="105780352"/>
        <c:crosses val="autoZero"/>
        <c:auto val="1"/>
        <c:lblOffset val="100"/>
        <c:baseTimeUnit val="years"/>
      </c:dateAx>
      <c:valAx>
        <c:axId val="1057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09-4864-8898-EE1009BC50C1}"/>
            </c:ext>
          </c:extLst>
        </c:ser>
        <c:dLbls>
          <c:showLegendKey val="0"/>
          <c:showVal val="0"/>
          <c:showCatName val="0"/>
          <c:showSerName val="0"/>
          <c:showPercent val="0"/>
          <c:showBubbleSize val="0"/>
        </c:dLbls>
        <c:gapWidth val="150"/>
        <c:axId val="105803136"/>
        <c:axId val="1058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09-4864-8898-EE1009BC50C1}"/>
            </c:ext>
          </c:extLst>
        </c:ser>
        <c:dLbls>
          <c:showLegendKey val="0"/>
          <c:showVal val="0"/>
          <c:showCatName val="0"/>
          <c:showSerName val="0"/>
          <c:showPercent val="0"/>
          <c:showBubbleSize val="0"/>
        </c:dLbls>
        <c:marker val="1"/>
        <c:smooth val="0"/>
        <c:axId val="105803136"/>
        <c:axId val="105817600"/>
      </c:lineChart>
      <c:dateAx>
        <c:axId val="105803136"/>
        <c:scaling>
          <c:orientation val="minMax"/>
        </c:scaling>
        <c:delete val="1"/>
        <c:axPos val="b"/>
        <c:numFmt formatCode="ge" sourceLinked="1"/>
        <c:majorTickMark val="none"/>
        <c:minorTickMark val="none"/>
        <c:tickLblPos val="none"/>
        <c:crossAx val="105817600"/>
        <c:crosses val="autoZero"/>
        <c:auto val="1"/>
        <c:lblOffset val="100"/>
        <c:baseTimeUnit val="years"/>
      </c:dateAx>
      <c:valAx>
        <c:axId val="1058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88-4FBE-942B-357D6A9AACD9}"/>
            </c:ext>
          </c:extLst>
        </c:ser>
        <c:dLbls>
          <c:showLegendKey val="0"/>
          <c:showVal val="0"/>
          <c:showCatName val="0"/>
          <c:showSerName val="0"/>
          <c:showPercent val="0"/>
          <c:showBubbleSize val="0"/>
        </c:dLbls>
        <c:gapWidth val="150"/>
        <c:axId val="106193280"/>
        <c:axId val="10619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88-4FBE-942B-357D6A9AACD9}"/>
            </c:ext>
          </c:extLst>
        </c:ser>
        <c:dLbls>
          <c:showLegendKey val="0"/>
          <c:showVal val="0"/>
          <c:showCatName val="0"/>
          <c:showSerName val="0"/>
          <c:showPercent val="0"/>
          <c:showBubbleSize val="0"/>
        </c:dLbls>
        <c:marker val="1"/>
        <c:smooth val="0"/>
        <c:axId val="106193280"/>
        <c:axId val="106195200"/>
      </c:lineChart>
      <c:dateAx>
        <c:axId val="106193280"/>
        <c:scaling>
          <c:orientation val="minMax"/>
        </c:scaling>
        <c:delete val="1"/>
        <c:axPos val="b"/>
        <c:numFmt formatCode="ge" sourceLinked="1"/>
        <c:majorTickMark val="none"/>
        <c:minorTickMark val="none"/>
        <c:tickLblPos val="none"/>
        <c:crossAx val="106195200"/>
        <c:crosses val="autoZero"/>
        <c:auto val="1"/>
        <c:lblOffset val="100"/>
        <c:baseTimeUnit val="years"/>
      </c:dateAx>
      <c:valAx>
        <c:axId val="10619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63-4F66-8BB0-A04C91D44008}"/>
            </c:ext>
          </c:extLst>
        </c:ser>
        <c:dLbls>
          <c:showLegendKey val="0"/>
          <c:showVal val="0"/>
          <c:showCatName val="0"/>
          <c:showSerName val="0"/>
          <c:showPercent val="0"/>
          <c:showBubbleSize val="0"/>
        </c:dLbls>
        <c:gapWidth val="150"/>
        <c:axId val="106226432"/>
        <c:axId val="1062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63-4F66-8BB0-A04C91D44008}"/>
            </c:ext>
          </c:extLst>
        </c:ser>
        <c:dLbls>
          <c:showLegendKey val="0"/>
          <c:showVal val="0"/>
          <c:showCatName val="0"/>
          <c:showSerName val="0"/>
          <c:showPercent val="0"/>
          <c:showBubbleSize val="0"/>
        </c:dLbls>
        <c:marker val="1"/>
        <c:smooth val="0"/>
        <c:axId val="106226432"/>
        <c:axId val="106228352"/>
      </c:lineChart>
      <c:dateAx>
        <c:axId val="106226432"/>
        <c:scaling>
          <c:orientation val="minMax"/>
        </c:scaling>
        <c:delete val="1"/>
        <c:axPos val="b"/>
        <c:numFmt formatCode="ge" sourceLinked="1"/>
        <c:majorTickMark val="none"/>
        <c:minorTickMark val="none"/>
        <c:tickLblPos val="none"/>
        <c:crossAx val="106228352"/>
        <c:crosses val="autoZero"/>
        <c:auto val="1"/>
        <c:lblOffset val="100"/>
        <c:baseTimeUnit val="years"/>
      </c:dateAx>
      <c:valAx>
        <c:axId val="1062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858.1</c:v>
                </c:pt>
                <c:pt idx="4" formatCode="#,##0.00;&quot;△&quot;#,##0.00;&quot;-&quot;">
                  <c:v>826.51</c:v>
                </c:pt>
              </c:numCache>
            </c:numRef>
          </c:val>
          <c:extLst xmlns:c16r2="http://schemas.microsoft.com/office/drawing/2015/06/chart">
            <c:ext xmlns:c16="http://schemas.microsoft.com/office/drawing/2014/chart" uri="{C3380CC4-5D6E-409C-BE32-E72D297353CC}">
              <c16:uniqueId val="{00000000-C271-4091-AAB5-FD635EA1EE8C}"/>
            </c:ext>
          </c:extLst>
        </c:ser>
        <c:dLbls>
          <c:showLegendKey val="0"/>
          <c:showVal val="0"/>
          <c:showCatName val="0"/>
          <c:showSerName val="0"/>
          <c:showPercent val="0"/>
          <c:showBubbleSize val="0"/>
        </c:dLbls>
        <c:gapWidth val="150"/>
        <c:axId val="106275968"/>
        <c:axId val="10627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855.8</c:v>
                </c:pt>
              </c:numCache>
            </c:numRef>
          </c:val>
          <c:smooth val="0"/>
          <c:extLst xmlns:c16r2="http://schemas.microsoft.com/office/drawing/2015/06/chart">
            <c:ext xmlns:c16="http://schemas.microsoft.com/office/drawing/2014/chart" uri="{C3380CC4-5D6E-409C-BE32-E72D297353CC}">
              <c16:uniqueId val="{00000001-C271-4091-AAB5-FD635EA1EE8C}"/>
            </c:ext>
          </c:extLst>
        </c:ser>
        <c:dLbls>
          <c:showLegendKey val="0"/>
          <c:showVal val="0"/>
          <c:showCatName val="0"/>
          <c:showSerName val="0"/>
          <c:showPercent val="0"/>
          <c:showBubbleSize val="0"/>
        </c:dLbls>
        <c:marker val="1"/>
        <c:smooth val="0"/>
        <c:axId val="106275968"/>
        <c:axId val="106277888"/>
      </c:lineChart>
      <c:dateAx>
        <c:axId val="106275968"/>
        <c:scaling>
          <c:orientation val="minMax"/>
        </c:scaling>
        <c:delete val="1"/>
        <c:axPos val="b"/>
        <c:numFmt formatCode="ge" sourceLinked="1"/>
        <c:majorTickMark val="none"/>
        <c:minorTickMark val="none"/>
        <c:tickLblPos val="none"/>
        <c:crossAx val="106277888"/>
        <c:crosses val="autoZero"/>
        <c:auto val="1"/>
        <c:lblOffset val="100"/>
        <c:baseTimeUnit val="years"/>
      </c:dateAx>
      <c:valAx>
        <c:axId val="1062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35.520000000000003</c:v>
                </c:pt>
                <c:pt idx="1">
                  <c:v>41.95</c:v>
                </c:pt>
                <c:pt idx="2">
                  <c:v>43.89</c:v>
                </c:pt>
                <c:pt idx="3">
                  <c:v>39.270000000000003</c:v>
                </c:pt>
                <c:pt idx="4">
                  <c:v>55.87</c:v>
                </c:pt>
              </c:numCache>
            </c:numRef>
          </c:val>
          <c:extLst xmlns:c16r2="http://schemas.microsoft.com/office/drawing/2015/06/chart">
            <c:ext xmlns:c16="http://schemas.microsoft.com/office/drawing/2014/chart" uri="{C3380CC4-5D6E-409C-BE32-E72D297353CC}">
              <c16:uniqueId val="{00000000-6094-45C3-9449-F6018D6E20C9}"/>
            </c:ext>
          </c:extLst>
        </c:ser>
        <c:dLbls>
          <c:showLegendKey val="0"/>
          <c:showVal val="0"/>
          <c:showCatName val="0"/>
          <c:showSerName val="0"/>
          <c:showPercent val="0"/>
          <c:showBubbleSize val="0"/>
        </c:dLbls>
        <c:gapWidth val="150"/>
        <c:axId val="106374656"/>
        <c:axId val="10637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59.8</c:v>
                </c:pt>
              </c:numCache>
            </c:numRef>
          </c:val>
          <c:smooth val="0"/>
          <c:extLst xmlns:c16r2="http://schemas.microsoft.com/office/drawing/2015/06/chart">
            <c:ext xmlns:c16="http://schemas.microsoft.com/office/drawing/2014/chart" uri="{C3380CC4-5D6E-409C-BE32-E72D297353CC}">
              <c16:uniqueId val="{00000001-6094-45C3-9449-F6018D6E20C9}"/>
            </c:ext>
          </c:extLst>
        </c:ser>
        <c:dLbls>
          <c:showLegendKey val="0"/>
          <c:showVal val="0"/>
          <c:showCatName val="0"/>
          <c:showSerName val="0"/>
          <c:showPercent val="0"/>
          <c:showBubbleSize val="0"/>
        </c:dLbls>
        <c:marker val="1"/>
        <c:smooth val="0"/>
        <c:axId val="106374656"/>
        <c:axId val="106376576"/>
      </c:lineChart>
      <c:dateAx>
        <c:axId val="106374656"/>
        <c:scaling>
          <c:orientation val="minMax"/>
        </c:scaling>
        <c:delete val="1"/>
        <c:axPos val="b"/>
        <c:numFmt formatCode="ge" sourceLinked="1"/>
        <c:majorTickMark val="none"/>
        <c:minorTickMark val="none"/>
        <c:tickLblPos val="none"/>
        <c:crossAx val="106376576"/>
        <c:crosses val="autoZero"/>
        <c:auto val="1"/>
        <c:lblOffset val="100"/>
        <c:baseTimeUnit val="years"/>
      </c:dateAx>
      <c:valAx>
        <c:axId val="1063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1146.7</c:v>
                </c:pt>
                <c:pt idx="1">
                  <c:v>767.98</c:v>
                </c:pt>
                <c:pt idx="2">
                  <c:v>678.34</c:v>
                </c:pt>
                <c:pt idx="3">
                  <c:v>754.92</c:v>
                </c:pt>
                <c:pt idx="4">
                  <c:v>484.26</c:v>
                </c:pt>
              </c:numCache>
            </c:numRef>
          </c:val>
          <c:extLst xmlns:c16r2="http://schemas.microsoft.com/office/drawing/2015/06/chart">
            <c:ext xmlns:c16="http://schemas.microsoft.com/office/drawing/2014/chart" uri="{C3380CC4-5D6E-409C-BE32-E72D297353CC}">
              <c16:uniqueId val="{00000000-4A01-44C6-AEB4-5FE1D988B0C3}"/>
            </c:ext>
          </c:extLst>
        </c:ser>
        <c:dLbls>
          <c:showLegendKey val="0"/>
          <c:showVal val="0"/>
          <c:showCatName val="0"/>
          <c:showSerName val="0"/>
          <c:showPercent val="0"/>
          <c:showBubbleSize val="0"/>
        </c:dLbls>
        <c:gapWidth val="150"/>
        <c:axId val="106416000"/>
        <c:axId val="10642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263.76</c:v>
                </c:pt>
              </c:numCache>
            </c:numRef>
          </c:val>
          <c:smooth val="0"/>
          <c:extLst xmlns:c16r2="http://schemas.microsoft.com/office/drawing/2015/06/chart">
            <c:ext xmlns:c16="http://schemas.microsoft.com/office/drawing/2014/chart" uri="{C3380CC4-5D6E-409C-BE32-E72D297353CC}">
              <c16:uniqueId val="{00000001-4A01-44C6-AEB4-5FE1D988B0C3}"/>
            </c:ext>
          </c:extLst>
        </c:ser>
        <c:dLbls>
          <c:showLegendKey val="0"/>
          <c:showVal val="0"/>
          <c:showCatName val="0"/>
          <c:showSerName val="0"/>
          <c:showPercent val="0"/>
          <c:showBubbleSize val="0"/>
        </c:dLbls>
        <c:marker val="1"/>
        <c:smooth val="0"/>
        <c:axId val="106416000"/>
        <c:axId val="106422272"/>
      </c:lineChart>
      <c:dateAx>
        <c:axId val="106416000"/>
        <c:scaling>
          <c:orientation val="minMax"/>
        </c:scaling>
        <c:delete val="1"/>
        <c:axPos val="b"/>
        <c:numFmt formatCode="ge" sourceLinked="1"/>
        <c:majorTickMark val="none"/>
        <c:minorTickMark val="none"/>
        <c:tickLblPos val="none"/>
        <c:crossAx val="106422272"/>
        <c:crosses val="autoZero"/>
        <c:auto val="1"/>
        <c:lblOffset val="100"/>
        <c:baseTimeUnit val="years"/>
      </c:dateAx>
      <c:valAx>
        <c:axId val="1064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8"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熊本県　五木村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1133</v>
      </c>
      <c r="AM8" s="49"/>
      <c r="AN8" s="49"/>
      <c r="AO8" s="49"/>
      <c r="AP8" s="49"/>
      <c r="AQ8" s="49"/>
      <c r="AR8" s="49"/>
      <c r="AS8" s="49"/>
      <c r="AT8" s="44">
        <f>データ!T6</f>
        <v>252.92</v>
      </c>
      <c r="AU8" s="44"/>
      <c r="AV8" s="44"/>
      <c r="AW8" s="44"/>
      <c r="AX8" s="44"/>
      <c r="AY8" s="44"/>
      <c r="AZ8" s="44"/>
      <c r="BA8" s="44"/>
      <c r="BB8" s="44">
        <f>データ!U6</f>
        <v>4.4800000000000004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12.11</v>
      </c>
      <c r="Q10" s="44"/>
      <c r="R10" s="44"/>
      <c r="S10" s="44"/>
      <c r="T10" s="44"/>
      <c r="U10" s="44"/>
      <c r="V10" s="44"/>
      <c r="W10" s="44">
        <f>データ!Q6</f>
        <v>100</v>
      </c>
      <c r="X10" s="44"/>
      <c r="Y10" s="44"/>
      <c r="Z10" s="44"/>
      <c r="AA10" s="44"/>
      <c r="AB10" s="44"/>
      <c r="AC10" s="44"/>
      <c r="AD10" s="49">
        <f>データ!R6</f>
        <v>5000</v>
      </c>
      <c r="AE10" s="49"/>
      <c r="AF10" s="49"/>
      <c r="AG10" s="49"/>
      <c r="AH10" s="49"/>
      <c r="AI10" s="49"/>
      <c r="AJ10" s="49"/>
      <c r="AK10" s="2"/>
      <c r="AL10" s="49">
        <f>データ!V6</f>
        <v>135</v>
      </c>
      <c r="AM10" s="49"/>
      <c r="AN10" s="49"/>
      <c r="AO10" s="49"/>
      <c r="AP10" s="49"/>
      <c r="AQ10" s="49"/>
      <c r="AR10" s="49"/>
      <c r="AS10" s="49"/>
      <c r="AT10" s="44">
        <f>データ!W6</f>
        <v>0.08</v>
      </c>
      <c r="AU10" s="44"/>
      <c r="AV10" s="44"/>
      <c r="AW10" s="44"/>
      <c r="AX10" s="44"/>
      <c r="AY10" s="44"/>
      <c r="AZ10" s="44"/>
      <c r="BA10" s="44"/>
      <c r="BB10" s="44">
        <f>データ!X6</f>
        <v>1687.5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OPWblueyOwLGVVyWvuOqvEnU/URj1khsdAVCSEnuKXhzQKy31beCrC3zF/hNGlPfEDWFhmD5oXPqjFmIeItvDw==" saltValue="SkuYYN+lA/ZtE4psw2S64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435112</v>
      </c>
      <c r="D6" s="32">
        <f t="shared" si="3"/>
        <v>47</v>
      </c>
      <c r="E6" s="32">
        <f t="shared" si="3"/>
        <v>17</v>
      </c>
      <c r="F6" s="32">
        <f t="shared" si="3"/>
        <v>5</v>
      </c>
      <c r="G6" s="32">
        <f t="shared" si="3"/>
        <v>0</v>
      </c>
      <c r="H6" s="32" t="str">
        <f t="shared" si="3"/>
        <v>熊本県　五木村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12.11</v>
      </c>
      <c r="Q6" s="33">
        <f t="shared" si="3"/>
        <v>100</v>
      </c>
      <c r="R6" s="33">
        <f t="shared" si="3"/>
        <v>5000</v>
      </c>
      <c r="S6" s="33">
        <f t="shared" si="3"/>
        <v>1133</v>
      </c>
      <c r="T6" s="33">
        <f t="shared" si="3"/>
        <v>252.92</v>
      </c>
      <c r="U6" s="33">
        <f t="shared" si="3"/>
        <v>4.4800000000000004</v>
      </c>
      <c r="V6" s="33">
        <f t="shared" si="3"/>
        <v>135</v>
      </c>
      <c r="W6" s="33">
        <f t="shared" si="3"/>
        <v>0.08</v>
      </c>
      <c r="X6" s="33">
        <f t="shared" si="3"/>
        <v>1687.5</v>
      </c>
      <c r="Y6" s="34">
        <f>IF(Y7="",NA(),Y7)</f>
        <v>101.36</v>
      </c>
      <c r="Z6" s="34">
        <f t="shared" ref="Z6:AH6" si="4">IF(Z7="",NA(),Z7)</f>
        <v>99.97</v>
      </c>
      <c r="AA6" s="34">
        <f t="shared" si="4"/>
        <v>97.65</v>
      </c>
      <c r="AB6" s="34">
        <f t="shared" si="4"/>
        <v>100.79</v>
      </c>
      <c r="AC6" s="34">
        <f t="shared" si="4"/>
        <v>83.76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858.1</v>
      </c>
      <c r="BJ6" s="34">
        <f t="shared" si="7"/>
        <v>826.51</v>
      </c>
      <c r="BK6" s="34">
        <f t="shared" si="7"/>
        <v>1117.1099999999999</v>
      </c>
      <c r="BL6" s="34">
        <f t="shared" si="7"/>
        <v>1161.05</v>
      </c>
      <c r="BM6" s="34">
        <f t="shared" si="7"/>
        <v>979.89</v>
      </c>
      <c r="BN6" s="34">
        <f t="shared" si="7"/>
        <v>1051.43</v>
      </c>
      <c r="BO6" s="34">
        <f t="shared" si="7"/>
        <v>855.8</v>
      </c>
      <c r="BP6" s="33" t="str">
        <f>IF(BP7="","",IF(BP7="-","【-】","【"&amp;SUBSTITUTE(TEXT(BP7,"#,##0.00"),"-","△")&amp;"】"))</f>
        <v>【814.89】</v>
      </c>
      <c r="BQ6" s="34">
        <f>IF(BQ7="",NA(),BQ7)</f>
        <v>35.520000000000003</v>
      </c>
      <c r="BR6" s="34">
        <f t="shared" ref="BR6:BZ6" si="8">IF(BR7="",NA(),BR7)</f>
        <v>41.95</v>
      </c>
      <c r="BS6" s="34">
        <f t="shared" si="8"/>
        <v>43.89</v>
      </c>
      <c r="BT6" s="34">
        <f t="shared" si="8"/>
        <v>39.270000000000003</v>
      </c>
      <c r="BU6" s="34">
        <f t="shared" si="8"/>
        <v>55.87</v>
      </c>
      <c r="BV6" s="34">
        <f t="shared" si="8"/>
        <v>41.04</v>
      </c>
      <c r="BW6" s="34">
        <f t="shared" si="8"/>
        <v>41.08</v>
      </c>
      <c r="BX6" s="34">
        <f t="shared" si="8"/>
        <v>41.34</v>
      </c>
      <c r="BY6" s="34">
        <f t="shared" si="8"/>
        <v>40.06</v>
      </c>
      <c r="BZ6" s="34">
        <f t="shared" si="8"/>
        <v>59.8</v>
      </c>
      <c r="CA6" s="33" t="str">
        <f>IF(CA7="","",IF(CA7="-","【-】","【"&amp;SUBSTITUTE(TEXT(CA7,"#,##0.00"),"-","△")&amp;"】"))</f>
        <v>【60.64】</v>
      </c>
      <c r="CB6" s="34">
        <f>IF(CB7="",NA(),CB7)</f>
        <v>1146.7</v>
      </c>
      <c r="CC6" s="34">
        <f t="shared" ref="CC6:CK6" si="9">IF(CC7="",NA(),CC7)</f>
        <v>767.98</v>
      </c>
      <c r="CD6" s="34">
        <f t="shared" si="9"/>
        <v>678.34</v>
      </c>
      <c r="CE6" s="34">
        <f t="shared" si="9"/>
        <v>754.92</v>
      </c>
      <c r="CF6" s="34">
        <f t="shared" si="9"/>
        <v>484.26</v>
      </c>
      <c r="CG6" s="34">
        <f t="shared" si="9"/>
        <v>357.08</v>
      </c>
      <c r="CH6" s="34">
        <f t="shared" si="9"/>
        <v>378.08</v>
      </c>
      <c r="CI6" s="34">
        <f t="shared" si="9"/>
        <v>357.49</v>
      </c>
      <c r="CJ6" s="34">
        <f t="shared" si="9"/>
        <v>355.22</v>
      </c>
      <c r="CK6" s="34">
        <f t="shared" si="9"/>
        <v>263.76</v>
      </c>
      <c r="CL6" s="33" t="str">
        <f>IF(CL7="","",IF(CL7="-","【-】","【"&amp;SUBSTITUTE(TEXT(CL7,"#,##0.00"),"-","△")&amp;"】"))</f>
        <v>【255.52】</v>
      </c>
      <c r="CM6" s="34">
        <f>IF(CM7="",NA(),CM7)</f>
        <v>28.92</v>
      </c>
      <c r="CN6" s="34">
        <f t="shared" ref="CN6:CV6" si="10">IF(CN7="",NA(),CN7)</f>
        <v>36.14</v>
      </c>
      <c r="CO6" s="34">
        <f t="shared" si="10"/>
        <v>37.35</v>
      </c>
      <c r="CP6" s="34">
        <f t="shared" si="10"/>
        <v>36.14</v>
      </c>
      <c r="CQ6" s="34">
        <f t="shared" si="10"/>
        <v>38.549999999999997</v>
      </c>
      <c r="CR6" s="34">
        <f t="shared" si="10"/>
        <v>45.95</v>
      </c>
      <c r="CS6" s="34">
        <f t="shared" si="10"/>
        <v>44.69</v>
      </c>
      <c r="CT6" s="34">
        <f t="shared" si="10"/>
        <v>44.69</v>
      </c>
      <c r="CU6" s="34">
        <f t="shared" si="10"/>
        <v>42.84</v>
      </c>
      <c r="CV6" s="34">
        <f t="shared" si="10"/>
        <v>51.75</v>
      </c>
      <c r="CW6" s="33" t="str">
        <f>IF(CW7="","",IF(CW7="-","【-】","【"&amp;SUBSTITUTE(TEXT(CW7,"#,##0.00"),"-","△")&amp;"】"))</f>
        <v>【52.49】</v>
      </c>
      <c r="CX6" s="34">
        <f>IF(CX7="",NA(),CX7)</f>
        <v>76.22</v>
      </c>
      <c r="CY6" s="34">
        <f t="shared" ref="CY6:DG6" si="11">IF(CY7="",NA(),CY7)</f>
        <v>78.13</v>
      </c>
      <c r="CZ6" s="34">
        <f t="shared" si="11"/>
        <v>93.98</v>
      </c>
      <c r="DA6" s="34">
        <f t="shared" si="11"/>
        <v>93.98</v>
      </c>
      <c r="DB6" s="34">
        <f t="shared" si="11"/>
        <v>92.59</v>
      </c>
      <c r="DC6" s="34">
        <f t="shared" si="11"/>
        <v>71.97</v>
      </c>
      <c r="DD6" s="34">
        <f t="shared" si="11"/>
        <v>70.59</v>
      </c>
      <c r="DE6" s="34">
        <f t="shared" si="11"/>
        <v>69.67</v>
      </c>
      <c r="DF6" s="34">
        <f t="shared" si="11"/>
        <v>66.3</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4">
        <f t="shared" si="14"/>
        <v>0.01</v>
      </c>
      <c r="EO6" s="33" t="str">
        <f>IF(EO7="","",IF(EO7="-","【-】","【"&amp;SUBSTITUTE(TEXT(EO7,"#,##0.00"),"-","△")&amp;"】"))</f>
        <v>【0.11】</v>
      </c>
    </row>
    <row r="7" spans="1:145" s="35" customFormat="1" x14ac:dyDescent="0.15">
      <c r="A7" s="27"/>
      <c r="B7" s="36">
        <v>2017</v>
      </c>
      <c r="C7" s="36">
        <v>435112</v>
      </c>
      <c r="D7" s="36">
        <v>47</v>
      </c>
      <c r="E7" s="36">
        <v>17</v>
      </c>
      <c r="F7" s="36">
        <v>5</v>
      </c>
      <c r="G7" s="36">
        <v>0</v>
      </c>
      <c r="H7" s="36" t="s">
        <v>110</v>
      </c>
      <c r="I7" s="36" t="s">
        <v>111</v>
      </c>
      <c r="J7" s="36" t="s">
        <v>112</v>
      </c>
      <c r="K7" s="36" t="s">
        <v>113</v>
      </c>
      <c r="L7" s="36" t="s">
        <v>114</v>
      </c>
      <c r="M7" s="36" t="s">
        <v>115</v>
      </c>
      <c r="N7" s="37" t="s">
        <v>116</v>
      </c>
      <c r="O7" s="37" t="s">
        <v>117</v>
      </c>
      <c r="P7" s="37">
        <v>12.11</v>
      </c>
      <c r="Q7" s="37">
        <v>100</v>
      </c>
      <c r="R7" s="37">
        <v>5000</v>
      </c>
      <c r="S7" s="37">
        <v>1133</v>
      </c>
      <c r="T7" s="37">
        <v>252.92</v>
      </c>
      <c r="U7" s="37">
        <v>4.4800000000000004</v>
      </c>
      <c r="V7" s="37">
        <v>135</v>
      </c>
      <c r="W7" s="37">
        <v>0.08</v>
      </c>
      <c r="X7" s="37">
        <v>1687.5</v>
      </c>
      <c r="Y7" s="37">
        <v>101.36</v>
      </c>
      <c r="Z7" s="37">
        <v>99.97</v>
      </c>
      <c r="AA7" s="37">
        <v>97.65</v>
      </c>
      <c r="AB7" s="37">
        <v>100.79</v>
      </c>
      <c r="AC7" s="37">
        <v>83.76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858.1</v>
      </c>
      <c r="BJ7" s="37">
        <v>826.51</v>
      </c>
      <c r="BK7" s="37">
        <v>1117.1099999999999</v>
      </c>
      <c r="BL7" s="37">
        <v>1161.05</v>
      </c>
      <c r="BM7" s="37">
        <v>979.89</v>
      </c>
      <c r="BN7" s="37">
        <v>1051.43</v>
      </c>
      <c r="BO7" s="37">
        <v>855.8</v>
      </c>
      <c r="BP7" s="37">
        <v>814.89</v>
      </c>
      <c r="BQ7" s="37">
        <v>35.520000000000003</v>
      </c>
      <c r="BR7" s="37">
        <v>41.95</v>
      </c>
      <c r="BS7" s="37">
        <v>43.89</v>
      </c>
      <c r="BT7" s="37">
        <v>39.270000000000003</v>
      </c>
      <c r="BU7" s="37">
        <v>55.87</v>
      </c>
      <c r="BV7" s="37">
        <v>41.04</v>
      </c>
      <c r="BW7" s="37">
        <v>41.08</v>
      </c>
      <c r="BX7" s="37">
        <v>41.34</v>
      </c>
      <c r="BY7" s="37">
        <v>40.06</v>
      </c>
      <c r="BZ7" s="37">
        <v>59.8</v>
      </c>
      <c r="CA7" s="37">
        <v>60.64</v>
      </c>
      <c r="CB7" s="37">
        <v>1146.7</v>
      </c>
      <c r="CC7" s="37">
        <v>767.98</v>
      </c>
      <c r="CD7" s="37">
        <v>678.34</v>
      </c>
      <c r="CE7" s="37">
        <v>754.92</v>
      </c>
      <c r="CF7" s="37">
        <v>484.26</v>
      </c>
      <c r="CG7" s="37">
        <v>357.08</v>
      </c>
      <c r="CH7" s="37">
        <v>378.08</v>
      </c>
      <c r="CI7" s="37">
        <v>357.49</v>
      </c>
      <c r="CJ7" s="37">
        <v>355.22</v>
      </c>
      <c r="CK7" s="37">
        <v>263.76</v>
      </c>
      <c r="CL7" s="37">
        <v>255.52</v>
      </c>
      <c r="CM7" s="37">
        <v>28.92</v>
      </c>
      <c r="CN7" s="37">
        <v>36.14</v>
      </c>
      <c r="CO7" s="37">
        <v>37.35</v>
      </c>
      <c r="CP7" s="37">
        <v>36.14</v>
      </c>
      <c r="CQ7" s="37">
        <v>38.549999999999997</v>
      </c>
      <c r="CR7" s="37">
        <v>45.95</v>
      </c>
      <c r="CS7" s="37">
        <v>44.69</v>
      </c>
      <c r="CT7" s="37">
        <v>44.69</v>
      </c>
      <c r="CU7" s="37">
        <v>42.84</v>
      </c>
      <c r="CV7" s="37">
        <v>51.75</v>
      </c>
      <c r="CW7" s="37">
        <v>52.49</v>
      </c>
      <c r="CX7" s="37">
        <v>76.22</v>
      </c>
      <c r="CY7" s="37">
        <v>78.13</v>
      </c>
      <c r="CZ7" s="37">
        <v>93.98</v>
      </c>
      <c r="DA7" s="37">
        <v>93.98</v>
      </c>
      <c r="DB7" s="37">
        <v>92.59</v>
      </c>
      <c r="DC7" s="37">
        <v>71.97</v>
      </c>
      <c r="DD7" s="37">
        <v>70.59</v>
      </c>
      <c r="DE7" s="37">
        <v>69.67</v>
      </c>
      <c r="DF7" s="37">
        <v>66.3</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山本真也</cp:lastModifiedBy>
  <cp:lastPrinted>2019-02-12T05:17:03Z</cp:lastPrinted>
  <dcterms:created xsi:type="dcterms:W3CDTF">2018-12-03T09:30:46Z</dcterms:created>
  <dcterms:modified xsi:type="dcterms:W3CDTF">2019-02-12T05:19:23Z</dcterms:modified>
  <cp:category/>
</cp:coreProperties>
</file>