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SpEva0pTe90ECmGCQPypqYjimES/M+66GAfnHW2SXZYZSdq3rTYHfr7BFPiI8oZv4RY0oW2pLgbr+I6KOcXHQ==" workbookSaltValue="7OHAszoHKFJt2QTkXQeZj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<sst xmlns="http://schemas.openxmlformats.org/spreadsheetml/2006/main" count="245" uniqueCount="126">
  <si>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</si>
  <si>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</si>
  <si>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</si>
  <si>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</si>
  <si>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</si>
  <si>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</si>
  <si>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</si>
  <si>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</si>
  <si>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</si>
  <si>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</si>
  <si>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</si>
  <si>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</si>
  <si>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</si>
  <si>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</si>
  <si>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</si>
  <si>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</si>
  <si>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</si>
  <si>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</si>
  <si>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</si>
  <si>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</si>
  <si>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</si>
  <si>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</si>
  <si>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</si>
  <si>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</si>
  <si>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</si>
  <si>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</si>
  <si>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</si>
  <si>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</si>
  <si>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</si>
  <si>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</si>
  <si>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</si>
  <si>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</si>
  <si>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</si>
  <si>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</si>
  <si>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</si>
  <si>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</si>
  <si>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</si>
  <si>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</si>
  <si>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</si>
  <si>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</si>
  <si>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</si>
  <si>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</si>
  <si>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</si>
  <si>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</si>
  <si>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</si>
  <si>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</si>
  <si>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</si>
  <si>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</si>
  <si>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</si>
  <si>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</si>
  <si>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</si>
  <si>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</si>
  <si>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</si>
  <si>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</si>
  <si>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</si>
  <si>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</si>
  <si>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</si>
  <si>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</si>
  <si>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</si>
  <si>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</si>
  <si>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</si>
  <si>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</si>
  <si>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</si>
  <si>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</si>
  <si>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</si>
  <si>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</si>
  <si>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</si>
  <si>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</si>
  <si>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</si>
  <si>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</si>
  <si>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</si>
  <si>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</si>
  <si>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</si>
  <si>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</si>
  <si>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</si>
  <si>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</si>
  <si>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</si>
  <si>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</si>
  <si>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</si>
  <si>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</si>
  <si>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</si>
  <si>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</si>
  <si>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</si>
  <si>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</si>
  <si>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</si>
  <si>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</si>
  <si>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</si>
  <si>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</si>
  <si>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</si>
  <si>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</si>
  <si>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</si>
  <si>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</si>
  <si>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</si>
  <si>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</si>
  <si>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</si>
  <si>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</si>
  <si>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</si>
  <si>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</si>
  <si>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</si>
  <si>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</si>
  <si>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</si>
  <si>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</si>
  <si>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</si>
  <si>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</si>
  <si>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</si>
  <si>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</si>
  <si>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</si>
  <si>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</si>
  <si>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</si>
  <si>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</si>
  <si>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</si>
  <si>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</si>
  <si>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</si>
  <si>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</si>
  <si>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</si>
  <si>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</si>
  <si>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</si>
  <si>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</si>
  <si>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</si>
  <si>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</si>
  <si>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</si>
  <si>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</si>
  <si>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</si>
  <si>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１８年が経過しているが、管渠については法定耐用年数に達するまで十分な期間があるが、マンホールポンプの改築が必要な時期にきていることもあり、施設全体の適正な管理を行うため、ストックマネジメント基本計画に基づき計画的な更新を行う。</t>
    <rPh sb="107" eb="108">
      <t>モト</t>
    </rPh>
    <rPh sb="110" eb="113">
      <t>ケイカクテキ</t>
    </rPh>
    <rPh sb="114" eb="116">
      <t>コウシン</t>
    </rPh>
    <rPh sb="117" eb="118">
      <t>オコナ</t>
    </rPh>
    <phoneticPr fontId="4"/>
  </si>
  <si>
    <t xml:space="preserve">　施設の老朽化が進んでいく状況において、ストックマネジメント基本計画に基づき、年次計画にて更新を行うことが必要となる。
　また、平成３２年４月の企業会計移行に伴い、経営・資産等の状況を正確に把握し、経営コストの削減、適正な料金設定等戦略的な事業の経営を目指す。
</t>
    <phoneticPr fontId="4"/>
  </si>
  <si>
    <r>
      <t xml:space="preserve"> 管渠整備については、平成２７年度末で完了しており、建設改良費にかかる地方債償還金がピークを迎えており、当分の間は一般会計からの繰入金に依存しなければならない状況にある。
　</t>
    </r>
    <r>
      <rPr>
        <sz val="11"/>
        <rFont val="ＭＳ ゴシック"/>
        <family val="3"/>
        <charset val="128"/>
      </rPr>
      <t>収益的収支比率は、他会計繰入金や汚水処理費の減により、総収入・総費用とも前年に比べ減少したが、総費用に比べ総収入の減少割合が大きかったため、前年より悪化した。
　また、経費回収率については、前年度に比して使用料収入が増となり、一方で流域下水道維持管理負担金単価の見直し等により汚水処理費は減となっているため数値の改善となっている。
 今後も接続推進をはじめ、使用料金の改定等による適正な使用料収入の確保、及び汚水処理費の抑制について検討を要する。</t>
    </r>
    <rPh sb="87" eb="90">
      <t>シュウエキテキ</t>
    </rPh>
    <rPh sb="90" eb="92">
      <t>シュウシ</t>
    </rPh>
    <rPh sb="92" eb="94">
      <t>ヒリツ</t>
    </rPh>
    <rPh sb="96" eb="97">
      <t>タ</t>
    </rPh>
    <rPh sb="97" eb="99">
      <t>カイケイ</t>
    </rPh>
    <rPh sb="99" eb="101">
      <t>クリイレ</t>
    </rPh>
    <rPh sb="101" eb="102">
      <t>キン</t>
    </rPh>
    <rPh sb="103" eb="105">
      <t>オスイ</t>
    </rPh>
    <rPh sb="105" eb="107">
      <t>ショリ</t>
    </rPh>
    <rPh sb="107" eb="108">
      <t>ヒ</t>
    </rPh>
    <rPh sb="114" eb="115">
      <t>ソウ</t>
    </rPh>
    <rPh sb="118" eb="119">
      <t>ソウ</t>
    </rPh>
    <rPh sb="134" eb="137">
      <t>ソウヒヨウ</t>
    </rPh>
    <rPh sb="138" eb="139">
      <t>クラ</t>
    </rPh>
    <rPh sb="140" eb="143">
      <t>ソウシュウニュウ</t>
    </rPh>
    <rPh sb="144" eb="146">
      <t>ゲンショウ</t>
    </rPh>
    <rPh sb="146" eb="148">
      <t>ワリアイ</t>
    </rPh>
    <rPh sb="149" eb="150">
      <t>オオ</t>
    </rPh>
    <rPh sb="157" eb="159">
      <t>ゼンネン</t>
    </rPh>
    <rPh sb="161" eb="163">
      <t>アッカ</t>
    </rPh>
    <rPh sb="171" eb="173">
      <t>ケイヒ</t>
    </rPh>
    <rPh sb="173" eb="175">
      <t>カイシュウ</t>
    </rPh>
    <rPh sb="175" eb="176">
      <t>リツ</t>
    </rPh>
    <rPh sb="182" eb="185">
      <t>ゼンネンド</t>
    </rPh>
    <rPh sb="186" eb="187">
      <t>ヒ</t>
    </rPh>
    <rPh sb="192" eb="194">
      <t>シュウニュウ</t>
    </rPh>
    <rPh sb="200" eb="202">
      <t>イッポウ</t>
    </rPh>
    <rPh sb="203" eb="205">
      <t>リュウイキ</t>
    </rPh>
    <rPh sb="205" eb="208">
      <t>ゲスイドウ</t>
    </rPh>
    <rPh sb="208" eb="210">
      <t>イジ</t>
    </rPh>
    <rPh sb="210" eb="212">
      <t>カンリ</t>
    </rPh>
    <rPh sb="212" eb="215">
      <t>フタンキン</t>
    </rPh>
    <rPh sb="215" eb="217">
      <t>タンカ</t>
    </rPh>
    <rPh sb="218" eb="220">
      <t>ミナオ</t>
    </rPh>
    <rPh sb="221" eb="222">
      <t>トウ</t>
    </rPh>
    <rPh sb="225" eb="227">
      <t>オスイ</t>
    </rPh>
    <rPh sb="227" eb="229">
      <t>ショリ</t>
    </rPh>
    <rPh sb="229" eb="230">
      <t>ヒ</t>
    </rPh>
    <rPh sb="231" eb="232">
      <t>ヘ</t>
    </rPh>
    <rPh sb="240" eb="242">
      <t>スウチ</t>
    </rPh>
    <rPh sb="243" eb="24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</si>
</sst>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1.17</c:v>
                </c:pt>
                <c:pt idx="3">
                  <c:v>0</c:v>
                </c:pt>
                <c:pt idx="4">
                  <c:v>0</c:v>
                </c:pt>
              </c:numCache>
            </c:numRef>
          </c:val>
          <c:extLst xmlns:c16r2="http://schemas.microsoft.com/office/drawing/2015/06/chart">
            <c:ext xmlns:c16="http://schemas.microsoft.com/office/drawing/2014/chart" uri="{C3380CC4-5D6E-409C-BE32-E72D297353CC}">
              <c16:uniqueId val="{00000000-1732-41DA-AE7B-B6679BCC4634}"/>
            </c:ext>
          </c:extLst>
        </c:ser>
        <c:dLbls>
          <c:showLegendKey val="0"/>
          <c:showVal val="0"/>
          <c:showCatName val="0"/>
          <c:showSerName val="0"/>
          <c:showPercent val="0"/>
          <c:showBubbleSize val="0"/>
        </c:dLbls>
        <c:gapWidth val="150"/>
        <c:axId val="32222592"/>
        <c:axId val="323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732-41DA-AE7B-B6679BCC4634}"/>
            </c:ext>
          </c:extLst>
        </c:ser>
        <c:dLbls>
          <c:showLegendKey val="0"/>
          <c:showVal val="0"/>
          <c:showCatName val="0"/>
          <c:showSerName val="0"/>
          <c:showPercent val="0"/>
          <c:showBubbleSize val="0"/>
        </c:dLbls>
        <c:marker val="1"/>
        <c:smooth val="0"/>
        <c:axId val="32222592"/>
        <c:axId val="32315648"/>
      </c:lineChart>
      <c:dateAx>
        <c:axId val="32222592"/>
        <c:scaling>
          <c:orientation val="minMax"/>
        </c:scaling>
        <c:delete val="1"/>
        <c:axPos val="b"/>
        <c:numFmt formatCode="ge" sourceLinked="1"/>
        <c:majorTickMark val="none"/>
        <c:minorTickMark val="none"/>
        <c:tickLblPos val="none"/>
        <c:crossAx val="32315648"/>
        <c:crosses val="autoZero"/>
        <c:auto val="1"/>
        <c:lblOffset val="100"/>
        <c:baseTimeUnit val="years"/>
      </c:dateAx>
      <c:valAx>
        <c:axId val="323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43-414F-B5A4-78AC95B62806}"/>
            </c:ext>
          </c:extLst>
        </c:ser>
        <c:dLbls>
          <c:showLegendKey val="0"/>
          <c:showVal val="0"/>
          <c:showCatName val="0"/>
          <c:showSerName val="0"/>
          <c:showPercent val="0"/>
          <c:showBubbleSize val="0"/>
        </c:dLbls>
        <c:gapWidth val="150"/>
        <c:axId val="154083712"/>
        <c:axId val="1540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7D43-414F-B5A4-78AC95B62806}"/>
            </c:ext>
          </c:extLst>
        </c:ser>
        <c:dLbls>
          <c:showLegendKey val="0"/>
          <c:showVal val="0"/>
          <c:showCatName val="0"/>
          <c:showSerName val="0"/>
          <c:showPercent val="0"/>
          <c:showBubbleSize val="0"/>
        </c:dLbls>
        <c:marker val="1"/>
        <c:smooth val="0"/>
        <c:axId val="154083712"/>
        <c:axId val="154085632"/>
      </c:lineChart>
      <c:dateAx>
        <c:axId val="154083712"/>
        <c:scaling>
          <c:orientation val="minMax"/>
        </c:scaling>
        <c:delete val="1"/>
        <c:axPos val="b"/>
        <c:numFmt formatCode="ge" sourceLinked="1"/>
        <c:majorTickMark val="none"/>
        <c:minorTickMark val="none"/>
        <c:tickLblPos val="none"/>
        <c:crossAx val="154085632"/>
        <c:crosses val="autoZero"/>
        <c:auto val="1"/>
        <c:lblOffset val="100"/>
        <c:baseTimeUnit val="years"/>
      </c:dateAx>
      <c:valAx>
        <c:axId val="1540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80.489999999999995</c:v>
                </c:pt>
                <c:pt idx="1">
                  <c:v>81.89</c:v>
                </c:pt>
                <c:pt idx="2">
                  <c:v>82.37</c:v>
                </c:pt>
                <c:pt idx="3">
                  <c:v>82.78</c:v>
                </c:pt>
                <c:pt idx="4">
                  <c:v>83.38</c:v>
                </c:pt>
              </c:numCache>
            </c:numRef>
          </c:val>
          <c:extLst xmlns:c16r2="http://schemas.microsoft.com/office/drawing/2015/06/chart">
            <c:ext xmlns:c16="http://schemas.microsoft.com/office/drawing/2014/chart" uri="{C3380CC4-5D6E-409C-BE32-E72D297353CC}">
              <c16:uniqueId val="{00000000-39F4-422B-924B-DFE7D59736B2}"/>
            </c:ext>
          </c:extLst>
        </c:ser>
        <c:dLbls>
          <c:showLegendKey val="0"/>
          <c:showVal val="0"/>
          <c:showCatName val="0"/>
          <c:showSerName val="0"/>
          <c:showPercent val="0"/>
          <c:showBubbleSize val="0"/>
        </c:dLbls>
        <c:gapWidth val="150"/>
        <c:axId val="154125056"/>
        <c:axId val="1541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39F4-422B-924B-DFE7D59736B2}"/>
            </c:ext>
          </c:extLst>
        </c:ser>
        <c:dLbls>
          <c:showLegendKey val="0"/>
          <c:showVal val="0"/>
          <c:showCatName val="0"/>
          <c:showSerName val="0"/>
          <c:showPercent val="0"/>
          <c:showBubbleSize val="0"/>
        </c:dLbls>
        <c:marker val="1"/>
        <c:smooth val="0"/>
        <c:axId val="154125056"/>
        <c:axId val="154126976"/>
      </c:lineChart>
      <c:dateAx>
        <c:axId val="154125056"/>
        <c:scaling>
          <c:orientation val="minMax"/>
        </c:scaling>
        <c:delete val="1"/>
        <c:axPos val="b"/>
        <c:numFmt formatCode="ge" sourceLinked="1"/>
        <c:majorTickMark val="none"/>
        <c:minorTickMark val="none"/>
        <c:tickLblPos val="none"/>
        <c:crossAx val="154126976"/>
        <c:crosses val="autoZero"/>
        <c:auto val="1"/>
        <c:lblOffset val="100"/>
        <c:baseTimeUnit val="years"/>
      </c:dateAx>
      <c:valAx>
        <c:axId val="1541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71.3</c:v>
                </c:pt>
                <c:pt idx="1">
                  <c:v>71.97</c:v>
                </c:pt>
                <c:pt idx="2">
                  <c:v>67.55</c:v>
                </c:pt>
                <c:pt idx="3">
                  <c:v>73.36</c:v>
                </c:pt>
                <c:pt idx="4">
                  <c:v>70.31</c:v>
                </c:pt>
              </c:numCache>
            </c:numRef>
          </c:val>
          <c:extLst xmlns:c16r2="http://schemas.microsoft.com/office/drawing/2015/06/chart">
            <c:ext xmlns:c16="http://schemas.microsoft.com/office/drawing/2014/chart" uri="{C3380CC4-5D6E-409C-BE32-E72D297353CC}">
              <c16:uniqueId val="{00000000-C457-4887-ABE1-3E9C57EFAF5D}"/>
            </c:ext>
          </c:extLst>
        </c:ser>
        <c:dLbls>
          <c:showLegendKey val="0"/>
          <c:showVal val="0"/>
          <c:showCatName val="0"/>
          <c:showSerName val="0"/>
          <c:showPercent val="0"/>
          <c:showBubbleSize val="0"/>
        </c:dLbls>
        <c:gapWidth val="150"/>
        <c:axId val="169479168"/>
        <c:axId val="1702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57-4887-ABE1-3E9C57EFAF5D}"/>
            </c:ext>
          </c:extLst>
        </c:ser>
        <c:dLbls>
          <c:showLegendKey val="0"/>
          <c:showVal val="0"/>
          <c:showCatName val="0"/>
          <c:showSerName val="0"/>
          <c:showPercent val="0"/>
          <c:showBubbleSize val="0"/>
        </c:dLbls>
        <c:marker val="1"/>
        <c:smooth val="0"/>
        <c:axId val="169479168"/>
        <c:axId val="170247296"/>
      </c:lineChart>
      <c:dateAx>
        <c:axId val="169479168"/>
        <c:scaling>
          <c:orientation val="minMax"/>
        </c:scaling>
        <c:delete val="1"/>
        <c:axPos val="b"/>
        <c:numFmt formatCode="ge" sourceLinked="1"/>
        <c:majorTickMark val="none"/>
        <c:minorTickMark val="none"/>
        <c:tickLblPos val="none"/>
        <c:crossAx val="170247296"/>
        <c:crosses val="autoZero"/>
        <c:auto val="1"/>
        <c:lblOffset val="100"/>
        <c:baseTimeUnit val="years"/>
      </c:dateAx>
      <c:valAx>
        <c:axId val="1702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01-4B61-9204-59980AF10EE8}"/>
            </c:ext>
          </c:extLst>
        </c:ser>
        <c:dLbls>
          <c:showLegendKey val="0"/>
          <c:showVal val="0"/>
          <c:showCatName val="0"/>
          <c:showSerName val="0"/>
          <c:showPercent val="0"/>
          <c:showBubbleSize val="0"/>
        </c:dLbls>
        <c:gapWidth val="150"/>
        <c:axId val="30135808"/>
        <c:axId val="301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01-4B61-9204-59980AF10EE8}"/>
            </c:ext>
          </c:extLst>
        </c:ser>
        <c:dLbls>
          <c:showLegendKey val="0"/>
          <c:showVal val="0"/>
          <c:showCatName val="0"/>
          <c:showSerName val="0"/>
          <c:showPercent val="0"/>
          <c:showBubbleSize val="0"/>
        </c:dLbls>
        <c:marker val="1"/>
        <c:smooth val="0"/>
        <c:axId val="30135808"/>
        <c:axId val="30137728"/>
      </c:lineChart>
      <c:dateAx>
        <c:axId val="30135808"/>
        <c:scaling>
          <c:orientation val="minMax"/>
        </c:scaling>
        <c:delete val="1"/>
        <c:axPos val="b"/>
        <c:numFmt formatCode="ge" sourceLinked="1"/>
        <c:majorTickMark val="none"/>
        <c:minorTickMark val="none"/>
        <c:tickLblPos val="none"/>
        <c:crossAx val="30137728"/>
        <c:crosses val="autoZero"/>
        <c:auto val="1"/>
        <c:lblOffset val="100"/>
        <c:baseTimeUnit val="years"/>
      </c:dateAx>
      <c:valAx>
        <c:axId val="301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2D-4E24-931B-9F239299E1E0}"/>
            </c:ext>
          </c:extLst>
        </c:ser>
        <c:dLbls>
          <c:showLegendKey val="0"/>
          <c:showVal val="0"/>
          <c:showCatName val="0"/>
          <c:showSerName val="0"/>
          <c:showPercent val="0"/>
          <c:showBubbleSize val="0"/>
        </c:dLbls>
        <c:gapWidth val="150"/>
        <c:axId val="31979392"/>
        <c:axId val="322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2D-4E24-931B-9F239299E1E0}"/>
            </c:ext>
          </c:extLst>
        </c:ser>
        <c:dLbls>
          <c:showLegendKey val="0"/>
          <c:showVal val="0"/>
          <c:showCatName val="0"/>
          <c:showSerName val="0"/>
          <c:showPercent val="0"/>
          <c:showBubbleSize val="0"/>
        </c:dLbls>
        <c:marker val="1"/>
        <c:smooth val="0"/>
        <c:axId val="31979392"/>
        <c:axId val="32223232"/>
      </c:lineChart>
      <c:dateAx>
        <c:axId val="31979392"/>
        <c:scaling>
          <c:orientation val="minMax"/>
        </c:scaling>
        <c:delete val="1"/>
        <c:axPos val="b"/>
        <c:numFmt formatCode="ge" sourceLinked="1"/>
        <c:majorTickMark val="none"/>
        <c:minorTickMark val="none"/>
        <c:tickLblPos val="none"/>
        <c:crossAx val="32223232"/>
        <c:crosses val="autoZero"/>
        <c:auto val="1"/>
        <c:lblOffset val="100"/>
        <c:baseTimeUnit val="years"/>
      </c:dateAx>
      <c:valAx>
        <c:axId val="322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53-45B8-8F12-05FC8690CFEE}"/>
            </c:ext>
          </c:extLst>
        </c:ser>
        <c:dLbls>
          <c:showLegendKey val="0"/>
          <c:showVal val="0"/>
          <c:showCatName val="0"/>
          <c:showSerName val="0"/>
          <c:showPercent val="0"/>
          <c:showBubbleSize val="0"/>
        </c:dLbls>
        <c:gapWidth val="150"/>
        <c:axId val="32237824"/>
        <c:axId val="323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53-45B8-8F12-05FC8690CFEE}"/>
            </c:ext>
          </c:extLst>
        </c:ser>
        <c:dLbls>
          <c:showLegendKey val="0"/>
          <c:showVal val="0"/>
          <c:showCatName val="0"/>
          <c:showSerName val="0"/>
          <c:showPercent val="0"/>
          <c:showBubbleSize val="0"/>
        </c:dLbls>
        <c:marker val="1"/>
        <c:smooth val="0"/>
        <c:axId val="32237824"/>
        <c:axId val="32321920"/>
      </c:lineChart>
      <c:dateAx>
        <c:axId val="32237824"/>
        <c:scaling>
          <c:orientation val="minMax"/>
        </c:scaling>
        <c:delete val="1"/>
        <c:axPos val="b"/>
        <c:numFmt formatCode="ge" sourceLinked="1"/>
        <c:majorTickMark val="none"/>
        <c:minorTickMark val="none"/>
        <c:tickLblPos val="none"/>
        <c:crossAx val="32321920"/>
        <c:crosses val="autoZero"/>
        <c:auto val="1"/>
        <c:lblOffset val="100"/>
        <c:baseTimeUnit val="years"/>
      </c:dateAx>
      <c:valAx>
        <c:axId val="32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75-49FC-8D01-DB9A127D1C67}"/>
            </c:ext>
          </c:extLst>
        </c:ser>
        <c:dLbls>
          <c:showLegendKey val="0"/>
          <c:showVal val="0"/>
          <c:showCatName val="0"/>
          <c:showSerName val="0"/>
          <c:showPercent val="0"/>
          <c:showBubbleSize val="0"/>
        </c:dLbls>
        <c:gapWidth val="150"/>
        <c:axId val="32352896"/>
        <c:axId val="323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75-49FC-8D01-DB9A127D1C67}"/>
            </c:ext>
          </c:extLst>
        </c:ser>
        <c:dLbls>
          <c:showLegendKey val="0"/>
          <c:showVal val="0"/>
          <c:showCatName val="0"/>
          <c:showSerName val="0"/>
          <c:showPercent val="0"/>
          <c:showBubbleSize val="0"/>
        </c:dLbls>
        <c:marker val="1"/>
        <c:smooth val="0"/>
        <c:axId val="32352896"/>
        <c:axId val="32355072"/>
      </c:lineChart>
      <c:dateAx>
        <c:axId val="32352896"/>
        <c:scaling>
          <c:orientation val="minMax"/>
        </c:scaling>
        <c:delete val="1"/>
        <c:axPos val="b"/>
        <c:numFmt formatCode="ge" sourceLinked="1"/>
        <c:majorTickMark val="none"/>
        <c:minorTickMark val="none"/>
        <c:tickLblPos val="none"/>
        <c:crossAx val="32355072"/>
        <c:crosses val="autoZero"/>
        <c:auto val="1"/>
        <c:lblOffset val="100"/>
        <c:baseTimeUnit val="years"/>
      </c:dateAx>
      <c:valAx>
        <c:axId val="323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142.26</c:v>
                </c:pt>
                <c:pt idx="1">
                  <c:v>88.79</c:v>
                </c:pt>
                <c:pt idx="2">
                  <c:v>177.28</c:v>
                </c:pt>
                <c:pt idx="3">
                  <c:v>99.93</c:v>
                </c:pt>
                <c:pt idx="4">
                  <c:v>101.57</c:v>
                </c:pt>
              </c:numCache>
            </c:numRef>
          </c:val>
          <c:extLst xmlns:c16r2="http://schemas.microsoft.com/office/drawing/2015/06/chart">
            <c:ext xmlns:c16="http://schemas.microsoft.com/office/drawing/2014/chart" uri="{C3380CC4-5D6E-409C-BE32-E72D297353CC}">
              <c16:uniqueId val="{00000000-7250-49B8-A6D5-DB99650E5A43}"/>
            </c:ext>
          </c:extLst>
        </c:ser>
        <c:dLbls>
          <c:showLegendKey val="0"/>
          <c:showVal val="0"/>
          <c:showCatName val="0"/>
          <c:showSerName val="0"/>
          <c:showPercent val="0"/>
          <c:showBubbleSize val="0"/>
        </c:dLbls>
        <c:gapWidth val="150"/>
        <c:axId val="32369664"/>
        <c:axId val="323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250-49B8-A6D5-DB99650E5A43}"/>
            </c:ext>
          </c:extLst>
        </c:ser>
        <c:dLbls>
          <c:showLegendKey val="0"/>
          <c:showVal val="0"/>
          <c:showCatName val="0"/>
          <c:showSerName val="0"/>
          <c:showPercent val="0"/>
          <c:showBubbleSize val="0"/>
        </c:dLbls>
        <c:marker val="1"/>
        <c:smooth val="0"/>
        <c:axId val="32369664"/>
        <c:axId val="32371840"/>
      </c:lineChart>
      <c:dateAx>
        <c:axId val="32369664"/>
        <c:scaling>
          <c:orientation val="minMax"/>
        </c:scaling>
        <c:delete val="1"/>
        <c:axPos val="b"/>
        <c:numFmt formatCode="ge" sourceLinked="1"/>
        <c:majorTickMark val="none"/>
        <c:minorTickMark val="none"/>
        <c:tickLblPos val="none"/>
        <c:crossAx val="32371840"/>
        <c:crosses val="autoZero"/>
        <c:auto val="1"/>
        <c:lblOffset val="100"/>
        <c:baseTimeUnit val="years"/>
      </c:dateAx>
      <c:valAx>
        <c:axId val="323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84.98</c:v>
                </c:pt>
                <c:pt idx="1">
                  <c:v>75.510000000000005</c:v>
                </c:pt>
                <c:pt idx="2">
                  <c:v>74.09</c:v>
                </c:pt>
                <c:pt idx="3">
                  <c:v>73.53</c:v>
                </c:pt>
                <c:pt idx="4">
                  <c:v>93.43</c:v>
                </c:pt>
              </c:numCache>
            </c:numRef>
          </c:val>
          <c:extLst xmlns:c16r2="http://schemas.microsoft.com/office/drawing/2015/06/chart">
            <c:ext xmlns:c16="http://schemas.microsoft.com/office/drawing/2014/chart" uri="{C3380CC4-5D6E-409C-BE32-E72D297353CC}">
              <c16:uniqueId val="{00000000-C228-436A-9053-824B88E8187C}"/>
            </c:ext>
          </c:extLst>
        </c:ser>
        <c:dLbls>
          <c:showLegendKey val="0"/>
          <c:showVal val="0"/>
          <c:showCatName val="0"/>
          <c:showSerName val="0"/>
          <c:showPercent val="0"/>
          <c:showBubbleSize val="0"/>
        </c:dLbls>
        <c:gapWidth val="150"/>
        <c:axId val="47111552"/>
        <c:axId val="471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C228-436A-9053-824B88E8187C}"/>
            </c:ext>
          </c:extLst>
        </c:ser>
        <c:dLbls>
          <c:showLegendKey val="0"/>
          <c:showVal val="0"/>
          <c:showCatName val="0"/>
          <c:showSerName val="0"/>
          <c:showPercent val="0"/>
          <c:showBubbleSize val="0"/>
        </c:dLbls>
        <c:marker val="1"/>
        <c:smooth val="0"/>
        <c:axId val="47111552"/>
        <c:axId val="47113728"/>
      </c:lineChart>
      <c:dateAx>
        <c:axId val="47111552"/>
        <c:scaling>
          <c:orientation val="minMax"/>
        </c:scaling>
        <c:delete val="1"/>
        <c:axPos val="b"/>
        <c:numFmt formatCode="ge" sourceLinked="1"/>
        <c:majorTickMark val="none"/>
        <c:minorTickMark val="none"/>
        <c:tickLblPos val="none"/>
        <c:crossAx val="47113728"/>
        <c:crosses val="autoZero"/>
        <c:auto val="1"/>
        <c:lblOffset val="100"/>
        <c:baseTimeUnit val="years"/>
      </c:dateAx>
      <c:valAx>
        <c:axId val="471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186.19</c:v>
                </c:pt>
                <c:pt idx="1">
                  <c:v>214.34</c:v>
                </c:pt>
                <c:pt idx="2">
                  <c:v>217.03</c:v>
                </c:pt>
                <c:pt idx="3">
                  <c:v>219.9</c:v>
                </c:pt>
                <c:pt idx="4">
                  <c:v>173.4</c:v>
                </c:pt>
              </c:numCache>
            </c:numRef>
          </c:val>
          <c:extLst xmlns:c16r2="http://schemas.microsoft.com/office/drawing/2015/06/chart">
            <c:ext xmlns:c16="http://schemas.microsoft.com/office/drawing/2014/chart" uri="{C3380CC4-5D6E-409C-BE32-E72D297353CC}">
              <c16:uniqueId val="{00000000-D55E-4FE2-8DB9-5FAA399DB851}"/>
            </c:ext>
          </c:extLst>
        </c:ser>
        <c:dLbls>
          <c:showLegendKey val="0"/>
          <c:showVal val="0"/>
          <c:showCatName val="0"/>
          <c:showSerName val="0"/>
          <c:showPercent val="0"/>
          <c:showBubbleSize val="0"/>
        </c:dLbls>
        <c:gapWidth val="150"/>
        <c:axId val="53981184"/>
        <c:axId val="539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D55E-4FE2-8DB9-5FAA399DB851}"/>
            </c:ext>
          </c:extLst>
        </c:ser>
        <c:dLbls>
          <c:showLegendKey val="0"/>
          <c:showVal val="0"/>
          <c:showCatName val="0"/>
          <c:showSerName val="0"/>
          <c:showPercent val="0"/>
          <c:showBubbleSize val="0"/>
        </c:dLbls>
        <c:marker val="1"/>
        <c:smooth val="0"/>
        <c:axId val="53981184"/>
        <c:axId val="53983104"/>
      </c:lineChart>
      <c:dateAx>
        <c:axId val="53981184"/>
        <c:scaling>
          <c:orientation val="minMax"/>
        </c:scaling>
        <c:delete val="1"/>
        <c:axPos val="b"/>
        <c:numFmt formatCode="ge" sourceLinked="1"/>
        <c:majorTickMark val="none"/>
        <c:minorTickMark val="none"/>
        <c:tickLblPos val="none"/>
        <c:crossAx val="53983104"/>
        <c:crosses val="autoZero"/>
        <c:auto val="1"/>
        <c:lblOffset val="100"/>
        <c:baseTimeUnit val="years"/>
      </c:dateAx>
      <c:valAx>
        <c:axId val="539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あさぎり町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15787</v>
      </c>
      <c r="AM8" s="66"/>
      <c r="AN8" s="66"/>
      <c r="AO8" s="66"/>
      <c r="AP8" s="66"/>
      <c r="AQ8" s="66"/>
      <c r="AR8" s="66"/>
      <c r="AS8" s="66"/>
      <c r="AT8" s="65">
        <f>データ!T6</f>
        <v>159.56</v>
      </c>
      <c r="AU8" s="65"/>
      <c r="AV8" s="65"/>
      <c r="AW8" s="65"/>
      <c r="AX8" s="65"/>
      <c r="AY8" s="65"/>
      <c r="AZ8" s="65"/>
      <c r="BA8" s="65"/>
      <c r="BB8" s="65">
        <f>データ!U6</f>
        <v>98.94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82.03</v>
      </c>
      <c r="Q10" s="65"/>
      <c r="R10" s="65"/>
      <c r="S10" s="65"/>
      <c r="T10" s="65"/>
      <c r="U10" s="65"/>
      <c r="V10" s="65"/>
      <c r="W10" s="65">
        <f>データ!Q6</f>
        <v>100</v>
      </c>
      <c r="X10" s="65"/>
      <c r="Y10" s="65"/>
      <c r="Z10" s="65"/>
      <c r="AA10" s="65"/>
      <c r="AB10" s="65"/>
      <c r="AC10" s="65"/>
      <c r="AD10" s="66">
        <f>データ!R6</f>
        <v>3240</v>
      </c>
      <c r="AE10" s="66"/>
      <c r="AF10" s="66"/>
      <c r="AG10" s="66"/>
      <c r="AH10" s="66"/>
      <c r="AI10" s="66"/>
      <c r="AJ10" s="66"/>
      <c r="AK10" s="2"/>
      <c r="AL10" s="66">
        <f>データ!V6</f>
        <v>12808</v>
      </c>
      <c r="AM10" s="66"/>
      <c r="AN10" s="66"/>
      <c r="AO10" s="66"/>
      <c r="AP10" s="66"/>
      <c r="AQ10" s="66"/>
      <c r="AR10" s="66"/>
      <c r="AS10" s="66"/>
      <c r="AT10" s="65">
        <f>データ!W6</f>
        <v>6.62</v>
      </c>
      <c r="AU10" s="65"/>
      <c r="AV10" s="65"/>
      <c r="AW10" s="65"/>
      <c r="AX10" s="65"/>
      <c r="AY10" s="65"/>
      <c r="AZ10" s="65"/>
      <c r="BA10" s="65"/>
      <c r="BB10" s="65">
        <f>データ!X6</f>
        <v>1934.74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0nWjNpxqh0DId8Ojrp+g1YO7hF/+Dacm9TQuQm9xwo3mWIC6ueUQdtBhLR2V3jg3xviFHAzn3nhjPgyIEEpSFw==" saltValue="jVdUa9HNrU3i1hb5Ptb+g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B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435147</v>
      </c>
      <c r="D6" s="32">
        <f t="shared" si="3"/>
        <v>47</v>
      </c>
      <c r="E6" s="32">
        <f t="shared" si="3"/>
        <v>17</v>
      </c>
      <c r="F6" s="32">
        <f t="shared" si="3"/>
        <v>4</v>
      </c>
      <c r="G6" s="32">
        <f t="shared" si="3"/>
        <v>0</v>
      </c>
      <c r="H6" s="32" t="str">
        <f t="shared" si="3"/>
        <v>熊本県　あさぎり町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82.03</v>
      </c>
      <c r="Q6" s="33">
        <f t="shared" si="3"/>
        <v>100</v>
      </c>
      <c r="R6" s="33">
        <f t="shared" si="3"/>
        <v>3240</v>
      </c>
      <c r="S6" s="33">
        <f t="shared" si="3"/>
        <v>15787</v>
      </c>
      <c r="T6" s="33">
        <f t="shared" si="3"/>
        <v>159.56</v>
      </c>
      <c r="U6" s="33">
        <f t="shared" si="3"/>
        <v>98.94</v>
      </c>
      <c r="V6" s="33">
        <f t="shared" si="3"/>
        <v>12808</v>
      </c>
      <c r="W6" s="33">
        <f t="shared" si="3"/>
        <v>6.62</v>
      </c>
      <c r="X6" s="33">
        <f t="shared" si="3"/>
        <v>1934.74</v>
      </c>
      <c r="Y6" s="34">
        <f>IF(Y7="",NA(),Y7)</f>
        <v>71.3</v>
      </c>
      <c r="Z6" s="34">
        <f t="shared" ref="Z6:AH6" si="4">IF(Z7="",NA(),Z7)</f>
        <v>71.97</v>
      </c>
      <c r="AA6" s="34">
        <f t="shared" si="4"/>
        <v>67.55</v>
      </c>
      <c r="AB6" s="34">
        <f t="shared" si="4"/>
        <v>73.36</v>
      </c>
      <c r="AC6" s="34">
        <f t="shared" si="4"/>
        <v>70.31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142.26</v>
      </c>
      <c r="BG6" s="34">
        <f t="shared" ref="BG6:BO6" si="7">IF(BG7="",NA(),BG7)</f>
        <v>88.79</v>
      </c>
      <c r="BH6" s="34">
        <f t="shared" si="7"/>
        <v>177.28</v>
      </c>
      <c r="BI6" s="34">
        <f t="shared" si="7"/>
        <v>99.93</v>
      </c>
      <c r="BJ6" s="34">
        <f t="shared" si="7"/>
        <v>101.57</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84.98</v>
      </c>
      <c r="BR6" s="34">
        <f t="shared" ref="BR6:BZ6" si="8">IF(BR7="",NA(),BR7)</f>
        <v>75.510000000000005</v>
      </c>
      <c r="BS6" s="34">
        <f t="shared" si="8"/>
        <v>74.09</v>
      </c>
      <c r="BT6" s="34">
        <f t="shared" si="8"/>
        <v>73.53</v>
      </c>
      <c r="BU6" s="34">
        <f t="shared" si="8"/>
        <v>93.43</v>
      </c>
      <c r="BV6" s="34">
        <f t="shared" si="8"/>
        <v>53.01</v>
      </c>
      <c r="BW6" s="34">
        <f t="shared" si="8"/>
        <v>66.56</v>
      </c>
      <c r="BX6" s="34">
        <f t="shared" si="8"/>
        <v>66.22</v>
      </c>
      <c r="BY6" s="34">
        <f t="shared" si="8"/>
        <v>69.87</v>
      </c>
      <c r="BZ6" s="34">
        <f t="shared" si="8"/>
        <v>74.3</v>
      </c>
      <c r="CA6" s="33" t="str">
        <f>IF(CA7="","",IF(CA7="-","【-】","【"&amp;SUBSTITUTE(TEXT(CA7,"#,##0.00"),"-","△")&amp;"】"))</f>
        <v>【75.58】</v>
      </c>
      <c r="CB6" s="34">
        <f>IF(CB7="",NA(),CB7)</f>
        <v>186.19</v>
      </c>
      <c r="CC6" s="34">
        <f t="shared" ref="CC6:CK6" si="9">IF(CC7="",NA(),CC7)</f>
        <v>214.34</v>
      </c>
      <c r="CD6" s="34">
        <f t="shared" si="9"/>
        <v>217.03</v>
      </c>
      <c r="CE6" s="34">
        <f t="shared" si="9"/>
        <v>219.9</v>
      </c>
      <c r="CF6" s="34">
        <f t="shared" si="9"/>
        <v>173.4</v>
      </c>
      <c r="CG6" s="34">
        <f t="shared" si="9"/>
        <v>299.39</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80.489999999999995</v>
      </c>
      <c r="CY6" s="34">
        <f t="shared" ref="CY6:DG6" si="11">IF(CY7="",NA(),CY7)</f>
        <v>81.89</v>
      </c>
      <c r="CZ6" s="34">
        <f t="shared" si="11"/>
        <v>82.37</v>
      </c>
      <c r="DA6" s="34">
        <f t="shared" si="11"/>
        <v>82.78</v>
      </c>
      <c r="DB6" s="34">
        <f t="shared" si="11"/>
        <v>83.38</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1.17</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435147</v>
      </c>
      <c r="D7" s="36">
        <v>47</v>
      </c>
      <c r="E7" s="36">
        <v>17</v>
      </c>
      <c r="F7" s="36">
        <v>4</v>
      </c>
      <c r="G7" s="36">
        <v>0</v>
      </c>
      <c r="H7" s="36" t="s">
        <v>110</v>
      </c>
      <c r="I7" s="36" t="s">
        <v>111</v>
      </c>
      <c r="J7" s="36" t="s">
        <v>112</v>
      </c>
      <c r="K7" s="36" t="s">
        <v>113</v>
      </c>
      <c r="L7" s="36" t="s">
        <v>114</v>
      </c>
      <c r="M7" s="36" t="s">
        <v>115</v>
      </c>
      <c r="N7" s="37" t="s">
        <v>116</v>
      </c>
      <c r="O7" s="37" t="s">
        <v>117</v>
      </c>
      <c r="P7" s="37">
        <v>82.03</v>
      </c>
      <c r="Q7" s="37">
        <v>100</v>
      </c>
      <c r="R7" s="37">
        <v>3240</v>
      </c>
      <c r="S7" s="37">
        <v>15787</v>
      </c>
      <c r="T7" s="37">
        <v>159.56</v>
      </c>
      <c r="U7" s="37">
        <v>98.94</v>
      </c>
      <c r="V7" s="37">
        <v>12808</v>
      </c>
      <c r="W7" s="37">
        <v>6.62</v>
      </c>
      <c r="X7" s="37">
        <v>1934.74</v>
      </c>
      <c r="Y7" s="37">
        <v>71.3</v>
      </c>
      <c r="Z7" s="37">
        <v>71.97</v>
      </c>
      <c r="AA7" s="37">
        <v>67.55</v>
      </c>
      <c r="AB7" s="37">
        <v>73.36</v>
      </c>
      <c r="AC7" s="37">
        <v>70.31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142.26</v>
      </c>
      <c r="BG7" s="37">
        <v>88.79</v>
      </c>
      <c r="BH7" s="37">
        <v>177.28</v>
      </c>
      <c r="BI7" s="37">
        <v>99.93</v>
      </c>
      <c r="BJ7" s="37">
        <v>101.57</v>
      </c>
      <c r="BK7" s="37">
        <v>1554.05</v>
      </c>
      <c r="BL7" s="37">
        <v>1436</v>
      </c>
      <c r="BM7" s="37">
        <v>1434.89</v>
      </c>
      <c r="BN7" s="37">
        <v>1298.9100000000001</v>
      </c>
      <c r="BO7" s="37">
        <v>1243.71</v>
      </c>
      <c r="BP7" s="37">
        <v>1225.44</v>
      </c>
      <c r="BQ7" s="37">
        <v>84.98</v>
      </c>
      <c r="BR7" s="37">
        <v>75.510000000000005</v>
      </c>
      <c r="BS7" s="37">
        <v>74.09</v>
      </c>
      <c r="BT7" s="37">
        <v>73.53</v>
      </c>
      <c r="BU7" s="37">
        <v>93.43</v>
      </c>
      <c r="BV7" s="37">
        <v>53.01</v>
      </c>
      <c r="BW7" s="37">
        <v>66.56</v>
      </c>
      <c r="BX7" s="37">
        <v>66.22</v>
      </c>
      <c r="BY7" s="37">
        <v>69.87</v>
      </c>
      <c r="BZ7" s="37">
        <v>74.3</v>
      </c>
      <c r="CA7" s="37">
        <v>75.58</v>
      </c>
      <c r="CB7" s="37">
        <v>186.19</v>
      </c>
      <c r="CC7" s="37">
        <v>214.34</v>
      </c>
      <c r="CD7" s="37">
        <v>217.03</v>
      </c>
      <c r="CE7" s="37">
        <v>219.9</v>
      </c>
      <c r="CF7" s="37">
        <v>173.4</v>
      </c>
      <c r="CG7" s="37">
        <v>299.39</v>
      </c>
      <c r="CH7" s="37">
        <v>244.29</v>
      </c>
      <c r="CI7" s="37">
        <v>246.72</v>
      </c>
      <c r="CJ7" s="37">
        <v>234.96</v>
      </c>
      <c r="CK7" s="37">
        <v>221.81</v>
      </c>
      <c r="CL7" s="37">
        <v>215.23</v>
      </c>
      <c r="CM7" s="37" t="s">
        <v>116</v>
      </c>
      <c r="CN7" s="37" t="s">
        <v>116</v>
      </c>
      <c r="CO7" s="37" t="s">
        <v>116</v>
      </c>
      <c r="CP7" s="37" t="s">
        <v>116</v>
      </c>
      <c r="CQ7" s="37" t="s">
        <v>116</v>
      </c>
      <c r="CR7" s="37">
        <v>36.200000000000003</v>
      </c>
      <c r="CS7" s="37">
        <v>43.58</v>
      </c>
      <c r="CT7" s="37">
        <v>41.35</v>
      </c>
      <c r="CU7" s="37">
        <v>42.9</v>
      </c>
      <c r="CV7" s="37">
        <v>43.36</v>
      </c>
      <c r="CW7" s="37">
        <v>42.66</v>
      </c>
      <c r="CX7" s="37">
        <v>80.489999999999995</v>
      </c>
      <c r="CY7" s="37">
        <v>81.89</v>
      </c>
      <c r="CZ7" s="37">
        <v>82.37</v>
      </c>
      <c r="DA7" s="37">
        <v>82.78</v>
      </c>
      <c r="DB7" s="37">
        <v>83.38</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1.17</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2019-02-19T08:07:45Z</cp:lastPrinted>
  <dcterms:created xsi:type="dcterms:W3CDTF">2018-12-03T09:17:55Z</dcterms:created>
  <dcterms:modified xsi:type="dcterms:W3CDTF">2019-02-19T08:12:02Z</dcterms:modified>
</cp:coreProperties>
</file>