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uIHHo9P3wIzPKW6+kPmeEkgTEBHAcmgcsZlis8pUpxTBvmZ+I3CUvZmRQI2Ug+MzTHO3hUZiZ7eUEelOORB92w==" workbookSaltValue="hKoQbEVdErrtx0ZtdgdX0A=="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<sst xmlns="http://schemas.openxmlformats.org/spreadsheetml/2006/main" count="245" uniqueCount="126">
  <si>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</si>
  <si>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</si>
  <si>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</si>
  <si>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</si>
  <si>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</si>
  <si>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</si>
  <si>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</si>
  <si>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</si>
  <si>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</si>
  <si>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</si>
  <si>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</si>
  <si>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</si>
  <si>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</si>
  <si>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</si>
  <si>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</si>
  <si>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</si>
  <si>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</si>
  <si>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</si>
  <si>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</si>
  <si>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</si>
  <si>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</si>
  <si>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</si>
  <si>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</si>
  <si>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</si>
  <si>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</si>
  <si>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</si>
  <si>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</si>
  <si>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</si>
  <si>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</si>
  <si>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</si>
  <si>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</si>
  <si>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</si>
  <si>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</si>
  <si>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</si>
  <si>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</si>
  <si>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</si>
  <si>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</si>
  <si>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</si>
  <si>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</si>
  <si>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</si>
  <si>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</si>
  <si>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</si>
  <si>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</si>
  <si>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</si>
  <si>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</si>
  <si>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</si>
  <si>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</si>
  <si>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</si>
  <si>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</si>
  <si>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</si>
  <si>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</si>
  <si>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</si>
  <si>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</si>
  <si>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</si>
  <si>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</si>
  <si>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</si>
  <si>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</si>
  <si>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</si>
  <si>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</si>
  <si>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</si>
  <si>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</si>
  <si>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</si>
  <si>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</si>
  <si>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</si>
  <si>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</si>
  <si>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</si>
  <si>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</si>
  <si>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</si>
  <si>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</si>
  <si>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</si>
  <si>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</si>
  <si>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</si>
  <si>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</si>
  <si>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</si>
  <si>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</si>
  <si>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</si>
  <si>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</si>
  <si>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</si>
  <si>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</si>
  <si>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</si>
  <si>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</si>
  <si>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</si>
  <si>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</si>
  <si>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</si>
  <si>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</si>
  <si>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</si>
  <si>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</si>
  <si>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</si>
  <si>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</si>
  <si>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</si>
  <si>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</si>
  <si>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</si>
  <si>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</si>
  <si>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</si>
  <si>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</si>
  <si>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</si>
  <si>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</si>
  <si>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</si>
  <si>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</si>
  <si>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</si>
  <si>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</si>
  <si>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</si>
  <si>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</si>
  <si>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</si>
  <si>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</si>
  <si>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</si>
  <si>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</si>
  <si>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</si>
  <si>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</si>
  <si>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</si>
  <si>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水上村</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</si>
  <si>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</si>
  <si>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</si>
  <si>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</si>
  <si>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</si>
  <si>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</si>
  <si>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</si>
  <si>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</si>
  <si>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</si>
  <si>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</si>
  <si>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</si>
  <si>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</si>
  <si>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</si>
  <si>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
100％以上の収支比率となっているが、使用料収入だけでは賄えていないのが現状で、一般会計からの繰入によりどうにか維持管理を行っている。
今後施設の老朽化対策に備え、適性な使用料収入の確保と普及啓発による接続率向上、維持費の経費削減等を行い、財源の確保に努めていきたい。
⑤経費回収率
H28よりも約30％落ち込んでおり、類似団体と比較しても平均を下回っている。
使用料収入で、どの程度賄えているかを示す数字で、①の収益的収支比率をみて分かるとおり、約30％を一般会計からの繰入により維持できているのが分かる。
適正な使用料収入の確保及び汚水処理費の削減に努める。
⑥汚水処理原価
汚水処理原価については、当村は処理場を公共下水道の処理場を保有しておらず、流域下水に接続しているため、流域での分析が必要となってくる。
⑧水洗化率
H29においても若干の上昇を見せており、水洗化率100％を目標に今後とも普及啓発を行っていきたい。</t>
    <rPh sb="1" eb="4">
      <t>シュウエキテキ</t>
    </rPh>
    <rPh sb="4" eb="6">
      <t>シュウシ</t>
    </rPh>
    <rPh sb="6" eb="8">
      <t>ヒリツ</t>
    </rPh>
    <rPh sb="13" eb="15">
      <t>イジョウ</t>
    </rPh>
    <rPh sb="16" eb="18">
      <t>シュウシ</t>
    </rPh>
    <rPh sb="18" eb="20">
      <t>ヒリツ</t>
    </rPh>
    <rPh sb="28" eb="31">
      <t>シヨウリョウ</t>
    </rPh>
    <rPh sb="31" eb="33">
      <t>シュウニュウ</t>
    </rPh>
    <rPh sb="37" eb="38">
      <t>マカナ</t>
    </rPh>
    <rPh sb="45" eb="47">
      <t>ゲンジョウ</t>
    </rPh>
    <rPh sb="49" eb="51">
      <t>イッパン</t>
    </rPh>
    <rPh sb="51" eb="53">
      <t>カイケイ</t>
    </rPh>
    <rPh sb="56" eb="58">
      <t>クリイレ</t>
    </rPh>
    <rPh sb="65" eb="67">
      <t>イジ</t>
    </rPh>
    <rPh sb="67" eb="69">
      <t>カンリ</t>
    </rPh>
    <rPh sb="70" eb="71">
      <t>オコナ</t>
    </rPh>
    <rPh sb="77" eb="79">
      <t>コンゴ</t>
    </rPh>
    <rPh sb="79" eb="81">
      <t>シセツ</t>
    </rPh>
    <rPh sb="82" eb="85">
      <t>ロウキュウカ</t>
    </rPh>
    <rPh sb="85" eb="87">
      <t>タイサク</t>
    </rPh>
    <rPh sb="88" eb="89">
      <t>ソナ</t>
    </rPh>
    <rPh sb="91" eb="93">
      <t>テキセイ</t>
    </rPh>
    <rPh sb="157" eb="158">
      <t>ヤク</t>
    </rPh>
    <rPh sb="161" eb="162">
      <t>オ</t>
    </rPh>
    <rPh sb="163" eb="164">
      <t>コ</t>
    </rPh>
    <rPh sb="169" eb="171">
      <t>ルイジ</t>
    </rPh>
    <rPh sb="171" eb="173">
      <t>ダンタイ</t>
    </rPh>
    <rPh sb="174" eb="176">
      <t>ヒカク</t>
    </rPh>
    <rPh sb="179" eb="181">
      <t>ヘイキン</t>
    </rPh>
    <rPh sb="182" eb="184">
      <t>シタマワ</t>
    </rPh>
    <rPh sb="190" eb="193">
      <t>シヨウリョウ</t>
    </rPh>
    <rPh sb="193" eb="195">
      <t>シュウニュウ</t>
    </rPh>
    <rPh sb="199" eb="201">
      <t>テイド</t>
    </rPh>
    <rPh sb="201" eb="202">
      <t>マカナ</t>
    </rPh>
    <rPh sb="208" eb="209">
      <t>シメ</t>
    </rPh>
    <rPh sb="210" eb="212">
      <t>スウジ</t>
    </rPh>
    <rPh sb="216" eb="219">
      <t>シュウエキテキ</t>
    </rPh>
    <rPh sb="219" eb="221">
      <t>シュウシ</t>
    </rPh>
    <rPh sb="221" eb="223">
      <t>ヒリツ</t>
    </rPh>
    <rPh sb="226" eb="227">
      <t>ワ</t>
    </rPh>
    <rPh sb="233" eb="234">
      <t>ヤク</t>
    </rPh>
    <rPh sb="238" eb="240">
      <t>イッパン</t>
    </rPh>
    <rPh sb="240" eb="242">
      <t>カイケイ</t>
    </rPh>
    <rPh sb="245" eb="247">
      <t>クリイレ</t>
    </rPh>
    <rPh sb="250" eb="252">
      <t>イジ</t>
    </rPh>
    <rPh sb="259" eb="260">
      <t>ワ</t>
    </rPh>
    <rPh sb="264" eb="266">
      <t>テキセイ</t>
    </rPh>
    <rPh sb="267" eb="270">
      <t>シヨウリョウ</t>
    </rPh>
    <rPh sb="270" eb="272">
      <t>シュウニュウ</t>
    </rPh>
    <rPh sb="273" eb="275">
      <t>カクホ</t>
    </rPh>
    <rPh sb="275" eb="276">
      <t>オヨ</t>
    </rPh>
    <rPh sb="277" eb="279">
      <t>オスイ</t>
    </rPh>
    <rPh sb="279" eb="281">
      <t>ショリ</t>
    </rPh>
    <rPh sb="281" eb="282">
      <t>ヒ</t>
    </rPh>
    <rPh sb="283" eb="285">
      <t>サクゲン</t>
    </rPh>
    <rPh sb="286" eb="287">
      <t>ツト</t>
    </rPh>
    <rPh sb="292" eb="294">
      <t>オスイ</t>
    </rPh>
    <rPh sb="294" eb="296">
      <t>ショリ</t>
    </rPh>
    <rPh sb="296" eb="298">
      <t>ゲンカ</t>
    </rPh>
    <rPh sb="299" eb="301">
      <t>オスイ</t>
    </rPh>
    <rPh sb="301" eb="303">
      <t>ショリ</t>
    </rPh>
    <rPh sb="303" eb="305">
      <t>ゲンカ</t>
    </rPh>
    <rPh sb="311" eb="313">
      <t>トウソン</t>
    </rPh>
    <rPh sb="314" eb="317">
      <t>ショリジョウ</t>
    </rPh>
    <rPh sb="318" eb="320">
      <t>コウキョウ</t>
    </rPh>
    <rPh sb="320" eb="323">
      <t>ゲスイドウ</t>
    </rPh>
    <rPh sb="324" eb="326">
      <t>ショリ</t>
    </rPh>
    <rPh sb="326" eb="327">
      <t>ジョウ</t>
    </rPh>
    <rPh sb="328" eb="330">
      <t>ホユウ</t>
    </rPh>
    <rPh sb="336" eb="338">
      <t>リュウイキ</t>
    </rPh>
    <rPh sb="338" eb="340">
      <t>ゲスイ</t>
    </rPh>
    <rPh sb="341" eb="343">
      <t>セツゾク</t>
    </rPh>
    <rPh sb="350" eb="352">
      <t>リュウイキ</t>
    </rPh>
    <rPh sb="354" eb="356">
      <t>ブンセキ</t>
    </rPh>
    <rPh sb="357" eb="359">
      <t>ヒツヨウ</t>
    </rPh>
    <rPh sb="368" eb="371">
      <t>スイセンカ</t>
    </rPh>
    <rPh sb="371" eb="372">
      <t>リツ</t>
    </rPh>
    <rPh sb="381" eb="383">
      <t>ジャッカン</t>
    </rPh>
    <rPh sb="384" eb="386">
      <t>ジョウショウ</t>
    </rPh>
    <rPh sb="387" eb="388">
      <t>ミ</t>
    </rPh>
    <rPh sb="393" eb="396">
      <t>スイセンカ</t>
    </rPh>
    <rPh sb="396" eb="397">
      <t>リツ</t>
    </rPh>
    <rPh sb="402" eb="404">
      <t>モクヒョウ</t>
    </rPh>
    <rPh sb="405" eb="407">
      <t>コンゴ</t>
    </rPh>
    <rPh sb="409" eb="411">
      <t>フキュウ</t>
    </rPh>
    <rPh sb="411" eb="413">
      <t>ケイハツ</t>
    </rPh>
    <rPh sb="414" eb="415">
      <t>オコナ</t>
    </rPh>
    <phoneticPr fontId="4"/>
  </si>
  <si>
    <t>今後はストックマネジメント計画に基づき管渠及びマンホールポンプの計画的な更新を図っていきたい。</t>
    <rPh sb="0" eb="2">
      <t>コンゴ</t>
    </rPh>
    <rPh sb="13" eb="15">
      <t>ケイカク</t>
    </rPh>
    <rPh sb="16" eb="17">
      <t>モト</t>
    </rPh>
    <rPh sb="19" eb="21">
      <t>カンキョ</t>
    </rPh>
    <rPh sb="21" eb="22">
      <t>オヨ</t>
    </rPh>
    <rPh sb="32" eb="35">
      <t>ケイカクテキ</t>
    </rPh>
    <rPh sb="36" eb="38">
      <t>コウシン</t>
    </rPh>
    <rPh sb="39" eb="40">
      <t>ハカ</t>
    </rPh>
    <phoneticPr fontId="4"/>
  </si>
  <si>
    <t>マンホール及び管渠の点検等をストックマネジメント計画に基づき定期的に行い、健全な下水道施設を維持できるよう、今後とも水洗化率の向上及び不必要な経費の削減等に努め、安定した経営を保っていく。
【経営戦略】
○H29.3月　策定済み</t>
    <rPh sb="5" eb="6">
      <t>オヨ</t>
    </rPh>
    <rPh sb="7" eb="9">
      <t>カンキョ</t>
    </rPh>
    <rPh sb="10" eb="12">
      <t>テンケン</t>
    </rPh>
    <rPh sb="12" eb="13">
      <t>トウ</t>
    </rPh>
    <rPh sb="24" eb="26">
      <t>ケイカク</t>
    </rPh>
    <rPh sb="27" eb="28">
      <t>モト</t>
    </rPh>
    <rPh sb="30" eb="33">
      <t>テイキテキ</t>
    </rPh>
    <rPh sb="34" eb="35">
      <t>オコナ</t>
    </rPh>
    <rPh sb="37" eb="39">
      <t>ケンゼン</t>
    </rPh>
    <rPh sb="40" eb="42">
      <t>ゲスイ</t>
    </rPh>
    <rPh sb="42" eb="43">
      <t>ドウ</t>
    </rPh>
    <rPh sb="43" eb="45">
      <t>シセツ</t>
    </rPh>
    <rPh sb="46" eb="48">
      <t>イジ</t>
    </rPh>
    <rPh sb="54" eb="56">
      <t>コンゴ</t>
    </rPh>
    <rPh sb="58" eb="61">
      <t>スイセンカ</t>
    </rPh>
    <rPh sb="61" eb="62">
      <t>リツ</t>
    </rPh>
    <rPh sb="63" eb="65">
      <t>コウジョウ</t>
    </rPh>
    <rPh sb="65" eb="66">
      <t>オヨ</t>
    </rPh>
    <rPh sb="67" eb="70">
      <t>フヒツヨウ</t>
    </rPh>
    <rPh sb="71" eb="73">
      <t>ケイヒ</t>
    </rPh>
    <rPh sb="74" eb="76">
      <t>サクゲン</t>
    </rPh>
    <rPh sb="76" eb="77">
      <t>トウ</t>
    </rPh>
    <rPh sb="78" eb="79">
      <t>ツト</t>
    </rPh>
    <rPh sb="81" eb="83">
      <t>アンテイ</t>
    </rPh>
    <rPh sb="85" eb="87">
      <t>ケイエイ</t>
    </rPh>
    <rPh sb="88" eb="89">
      <t>タモ</t>
    </rPh>
    <rPh sb="96" eb="98">
      <t>ケイエイ</t>
    </rPh>
    <rPh sb="98" eb="100">
      <t>センリャク</t>
    </rPh>
    <rPh sb="108" eb="109">
      <t>ガツ</t>
    </rPh>
    <rPh sb="110" eb="112">
      <t>サクテイ</t>
    </rPh>
    <rPh sb="112" eb="113">
      <t>ズ</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</si>
</sst>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2F7-44A7-82B4-7E0E115B86BE}"/>
            </c:ext>
          </c:extLst>
        </c:ser>
        <c:dLbls>
          <c:showLegendKey val="0"/>
          <c:showVal val="0"/>
          <c:showCatName val="0"/>
          <c:showSerName val="0"/>
          <c:showPercent val="0"/>
          <c:showBubbleSize val="0"/>
        </c:dLbls>
        <c:gapWidth val="150"/>
        <c:axId val="115889664"/>
        <c:axId val="115891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0.08</c:v>
                </c:pt>
                <c:pt idx="2">
                  <c:v>0.26</c:v>
                </c:pt>
                <c:pt idx="3">
                  <c:v>0.09</c:v>
                </c:pt>
                <c:pt idx="4">
                  <c:v>0.09</c:v>
                </c:pt>
              </c:numCache>
            </c:numRef>
          </c:val>
          <c:smooth val="0"/>
          <c:extLst xmlns:c16r2="http://schemas.microsoft.com/office/drawing/2015/06/chart">
            <c:ext xmlns:c16="http://schemas.microsoft.com/office/drawing/2014/chart" uri="{C3380CC4-5D6E-409C-BE32-E72D297353CC}">
              <c16:uniqueId val="{00000001-52F7-44A7-82B4-7E0E115B86BE}"/>
            </c:ext>
          </c:extLst>
        </c:ser>
        <c:dLbls>
          <c:showLegendKey val="0"/>
          <c:showVal val="0"/>
          <c:showCatName val="0"/>
          <c:showSerName val="0"/>
          <c:showPercent val="0"/>
          <c:showBubbleSize val="0"/>
        </c:dLbls>
        <c:marker val="1"/>
        <c:smooth val="0"/>
        <c:axId val="115889664"/>
        <c:axId val="115891584"/>
      </c:lineChart>
      <c:dateAx>
        <c:axId val="115889664"/>
        <c:scaling>
          <c:orientation val="minMax"/>
        </c:scaling>
        <c:delete val="1"/>
        <c:axPos val="b"/>
        <c:numFmt formatCode="ge" sourceLinked="1"/>
        <c:majorTickMark val="none"/>
        <c:minorTickMark val="none"/>
        <c:tickLblPos val="none"/>
        <c:crossAx val="115891584"/>
        <c:crosses val="autoZero"/>
        <c:auto val="1"/>
        <c:lblOffset val="100"/>
        <c:baseTimeUnit val="years"/>
      </c:dateAx>
      <c:valAx>
        <c:axId val="115891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889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A9C-4E04-B8F7-E7472E2B5A1D}"/>
            </c:ext>
          </c:extLst>
        </c:ser>
        <c:dLbls>
          <c:showLegendKey val="0"/>
          <c:showVal val="0"/>
          <c:showCatName val="0"/>
          <c:showSerName val="0"/>
          <c:showPercent val="0"/>
          <c:showBubbleSize val="0"/>
        </c:dLbls>
        <c:gapWidth val="150"/>
        <c:axId val="116000256"/>
        <c:axId val="116002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36.200000000000003</c:v>
                </c:pt>
                <c:pt idx="1">
                  <c:v>34.74</c:v>
                </c:pt>
                <c:pt idx="2">
                  <c:v>36.65</c:v>
                </c:pt>
                <c:pt idx="3">
                  <c:v>42.9</c:v>
                </c:pt>
                <c:pt idx="4">
                  <c:v>43.36</c:v>
                </c:pt>
              </c:numCache>
            </c:numRef>
          </c:val>
          <c:smooth val="0"/>
          <c:extLst xmlns:c16r2="http://schemas.microsoft.com/office/drawing/2015/06/chart">
            <c:ext xmlns:c16="http://schemas.microsoft.com/office/drawing/2014/chart" uri="{C3380CC4-5D6E-409C-BE32-E72D297353CC}">
              <c16:uniqueId val="{00000001-6A9C-4E04-B8F7-E7472E2B5A1D}"/>
            </c:ext>
          </c:extLst>
        </c:ser>
        <c:dLbls>
          <c:showLegendKey val="0"/>
          <c:showVal val="0"/>
          <c:showCatName val="0"/>
          <c:showSerName val="0"/>
          <c:showPercent val="0"/>
          <c:showBubbleSize val="0"/>
        </c:dLbls>
        <c:marker val="1"/>
        <c:smooth val="0"/>
        <c:axId val="116000256"/>
        <c:axId val="116002176"/>
      </c:lineChart>
      <c:dateAx>
        <c:axId val="116000256"/>
        <c:scaling>
          <c:orientation val="minMax"/>
        </c:scaling>
        <c:delete val="1"/>
        <c:axPos val="b"/>
        <c:numFmt formatCode="ge" sourceLinked="1"/>
        <c:majorTickMark val="none"/>
        <c:minorTickMark val="none"/>
        <c:tickLblPos val="none"/>
        <c:crossAx val="116002176"/>
        <c:crosses val="autoZero"/>
        <c:auto val="1"/>
        <c:lblOffset val="100"/>
        <c:baseTimeUnit val="years"/>
      </c:dateAx>
      <c:valAx>
        <c:axId val="116002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000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87.65</c:v>
                </c:pt>
                <c:pt idx="1">
                  <c:v>88.02</c:v>
                </c:pt>
                <c:pt idx="2">
                  <c:v>89.85</c:v>
                </c:pt>
                <c:pt idx="3">
                  <c:v>90.08</c:v>
                </c:pt>
                <c:pt idx="4">
                  <c:v>91.3</c:v>
                </c:pt>
              </c:numCache>
            </c:numRef>
          </c:val>
          <c:extLst xmlns:c16r2="http://schemas.microsoft.com/office/drawing/2015/06/chart">
            <c:ext xmlns:c16="http://schemas.microsoft.com/office/drawing/2014/chart" uri="{C3380CC4-5D6E-409C-BE32-E72D297353CC}">
              <c16:uniqueId val="{00000000-B79C-41A3-A25F-43DF0BDC9EF5}"/>
            </c:ext>
          </c:extLst>
        </c:ser>
        <c:dLbls>
          <c:showLegendKey val="0"/>
          <c:showVal val="0"/>
          <c:showCatName val="0"/>
          <c:showSerName val="0"/>
          <c:showPercent val="0"/>
          <c:showBubbleSize val="0"/>
        </c:dLbls>
        <c:gapWidth val="150"/>
        <c:axId val="116021120"/>
        <c:axId val="116023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71.069999999999993</c:v>
                </c:pt>
                <c:pt idx="1">
                  <c:v>70.14</c:v>
                </c:pt>
                <c:pt idx="2">
                  <c:v>68.83</c:v>
                </c:pt>
                <c:pt idx="3">
                  <c:v>83.5</c:v>
                </c:pt>
                <c:pt idx="4">
                  <c:v>83.06</c:v>
                </c:pt>
              </c:numCache>
            </c:numRef>
          </c:val>
          <c:smooth val="0"/>
          <c:extLst xmlns:c16r2="http://schemas.microsoft.com/office/drawing/2015/06/chart">
            <c:ext xmlns:c16="http://schemas.microsoft.com/office/drawing/2014/chart" uri="{C3380CC4-5D6E-409C-BE32-E72D297353CC}">
              <c16:uniqueId val="{00000001-B79C-41A3-A25F-43DF0BDC9EF5}"/>
            </c:ext>
          </c:extLst>
        </c:ser>
        <c:dLbls>
          <c:showLegendKey val="0"/>
          <c:showVal val="0"/>
          <c:showCatName val="0"/>
          <c:showSerName val="0"/>
          <c:showPercent val="0"/>
          <c:showBubbleSize val="0"/>
        </c:dLbls>
        <c:marker val="1"/>
        <c:smooth val="0"/>
        <c:axId val="116021120"/>
        <c:axId val="116023296"/>
      </c:lineChart>
      <c:dateAx>
        <c:axId val="116021120"/>
        <c:scaling>
          <c:orientation val="minMax"/>
        </c:scaling>
        <c:delete val="1"/>
        <c:axPos val="b"/>
        <c:numFmt formatCode="ge" sourceLinked="1"/>
        <c:majorTickMark val="none"/>
        <c:minorTickMark val="none"/>
        <c:tickLblPos val="none"/>
        <c:crossAx val="116023296"/>
        <c:crosses val="autoZero"/>
        <c:auto val="1"/>
        <c:lblOffset val="100"/>
        <c:baseTimeUnit val="years"/>
      </c:dateAx>
      <c:valAx>
        <c:axId val="116023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021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91.99</c:v>
                </c:pt>
                <c:pt idx="1">
                  <c:v>101.15</c:v>
                </c:pt>
                <c:pt idx="2">
                  <c:v>99.13</c:v>
                </c:pt>
                <c:pt idx="3">
                  <c:v>108.29</c:v>
                </c:pt>
                <c:pt idx="4">
                  <c:v>100.54</c:v>
                </c:pt>
              </c:numCache>
            </c:numRef>
          </c:val>
          <c:extLst xmlns:c16r2="http://schemas.microsoft.com/office/drawing/2015/06/chart">
            <c:ext xmlns:c16="http://schemas.microsoft.com/office/drawing/2014/chart" uri="{C3380CC4-5D6E-409C-BE32-E72D297353CC}">
              <c16:uniqueId val="{00000000-40E2-461E-823B-934AC0C69411}"/>
            </c:ext>
          </c:extLst>
        </c:ser>
        <c:dLbls>
          <c:showLegendKey val="0"/>
          <c:showVal val="0"/>
          <c:showCatName val="0"/>
          <c:showSerName val="0"/>
          <c:showPercent val="0"/>
          <c:showBubbleSize val="0"/>
        </c:dLbls>
        <c:gapWidth val="150"/>
        <c:axId val="118499584"/>
        <c:axId val="118585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0E2-461E-823B-934AC0C69411}"/>
            </c:ext>
          </c:extLst>
        </c:ser>
        <c:dLbls>
          <c:showLegendKey val="0"/>
          <c:showVal val="0"/>
          <c:showCatName val="0"/>
          <c:showSerName val="0"/>
          <c:showPercent val="0"/>
          <c:showBubbleSize val="0"/>
        </c:dLbls>
        <c:marker val="1"/>
        <c:smooth val="0"/>
        <c:axId val="118499584"/>
        <c:axId val="118585216"/>
      </c:lineChart>
      <c:dateAx>
        <c:axId val="118499584"/>
        <c:scaling>
          <c:orientation val="minMax"/>
        </c:scaling>
        <c:delete val="1"/>
        <c:axPos val="b"/>
        <c:numFmt formatCode="ge" sourceLinked="1"/>
        <c:majorTickMark val="none"/>
        <c:minorTickMark val="none"/>
        <c:tickLblPos val="none"/>
        <c:crossAx val="118585216"/>
        <c:crosses val="autoZero"/>
        <c:auto val="1"/>
        <c:lblOffset val="100"/>
        <c:baseTimeUnit val="years"/>
      </c:dateAx>
      <c:valAx>
        <c:axId val="118585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499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5F6-4C31-9E38-D515C46716C8}"/>
            </c:ext>
          </c:extLst>
        </c:ser>
        <c:dLbls>
          <c:showLegendKey val="0"/>
          <c:showVal val="0"/>
          <c:showCatName val="0"/>
          <c:showSerName val="0"/>
          <c:showPercent val="0"/>
          <c:showBubbleSize val="0"/>
        </c:dLbls>
        <c:gapWidth val="150"/>
        <c:axId val="130806144"/>
        <c:axId val="130809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5F6-4C31-9E38-D515C46716C8}"/>
            </c:ext>
          </c:extLst>
        </c:ser>
        <c:dLbls>
          <c:showLegendKey val="0"/>
          <c:showVal val="0"/>
          <c:showCatName val="0"/>
          <c:showSerName val="0"/>
          <c:showPercent val="0"/>
          <c:showBubbleSize val="0"/>
        </c:dLbls>
        <c:marker val="1"/>
        <c:smooth val="0"/>
        <c:axId val="130806144"/>
        <c:axId val="130809216"/>
      </c:lineChart>
      <c:dateAx>
        <c:axId val="130806144"/>
        <c:scaling>
          <c:orientation val="minMax"/>
        </c:scaling>
        <c:delete val="1"/>
        <c:axPos val="b"/>
        <c:numFmt formatCode="ge" sourceLinked="1"/>
        <c:majorTickMark val="none"/>
        <c:minorTickMark val="none"/>
        <c:tickLblPos val="none"/>
        <c:crossAx val="130809216"/>
        <c:crosses val="autoZero"/>
        <c:auto val="1"/>
        <c:lblOffset val="100"/>
        <c:baseTimeUnit val="years"/>
      </c:dateAx>
      <c:valAx>
        <c:axId val="130809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80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821-4F1A-A8C0-9AADAE3163E6}"/>
            </c:ext>
          </c:extLst>
        </c:ser>
        <c:dLbls>
          <c:showLegendKey val="0"/>
          <c:showVal val="0"/>
          <c:showCatName val="0"/>
          <c:showSerName val="0"/>
          <c:showPercent val="0"/>
          <c:showBubbleSize val="0"/>
        </c:dLbls>
        <c:gapWidth val="150"/>
        <c:axId val="135271552"/>
        <c:axId val="136778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821-4F1A-A8C0-9AADAE3163E6}"/>
            </c:ext>
          </c:extLst>
        </c:ser>
        <c:dLbls>
          <c:showLegendKey val="0"/>
          <c:showVal val="0"/>
          <c:showCatName val="0"/>
          <c:showSerName val="0"/>
          <c:showPercent val="0"/>
          <c:showBubbleSize val="0"/>
        </c:dLbls>
        <c:marker val="1"/>
        <c:smooth val="0"/>
        <c:axId val="135271552"/>
        <c:axId val="136778496"/>
      </c:lineChart>
      <c:dateAx>
        <c:axId val="135271552"/>
        <c:scaling>
          <c:orientation val="minMax"/>
        </c:scaling>
        <c:delete val="1"/>
        <c:axPos val="b"/>
        <c:numFmt formatCode="ge" sourceLinked="1"/>
        <c:majorTickMark val="none"/>
        <c:minorTickMark val="none"/>
        <c:tickLblPos val="none"/>
        <c:crossAx val="136778496"/>
        <c:crosses val="autoZero"/>
        <c:auto val="1"/>
        <c:lblOffset val="100"/>
        <c:baseTimeUnit val="years"/>
      </c:dateAx>
      <c:valAx>
        <c:axId val="13677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271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AA4-4C48-9C43-74B93134BDBF}"/>
            </c:ext>
          </c:extLst>
        </c:ser>
        <c:dLbls>
          <c:showLegendKey val="0"/>
          <c:showVal val="0"/>
          <c:showCatName val="0"/>
          <c:showSerName val="0"/>
          <c:showPercent val="0"/>
          <c:showBubbleSize val="0"/>
        </c:dLbls>
        <c:gapWidth val="150"/>
        <c:axId val="141358976"/>
        <c:axId val="142614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AA4-4C48-9C43-74B93134BDBF}"/>
            </c:ext>
          </c:extLst>
        </c:ser>
        <c:dLbls>
          <c:showLegendKey val="0"/>
          <c:showVal val="0"/>
          <c:showCatName val="0"/>
          <c:showSerName val="0"/>
          <c:showPercent val="0"/>
          <c:showBubbleSize val="0"/>
        </c:dLbls>
        <c:marker val="1"/>
        <c:smooth val="0"/>
        <c:axId val="141358976"/>
        <c:axId val="142614912"/>
      </c:lineChart>
      <c:dateAx>
        <c:axId val="141358976"/>
        <c:scaling>
          <c:orientation val="minMax"/>
        </c:scaling>
        <c:delete val="1"/>
        <c:axPos val="b"/>
        <c:numFmt formatCode="ge" sourceLinked="1"/>
        <c:majorTickMark val="none"/>
        <c:minorTickMark val="none"/>
        <c:tickLblPos val="none"/>
        <c:crossAx val="142614912"/>
        <c:crosses val="autoZero"/>
        <c:auto val="1"/>
        <c:lblOffset val="100"/>
        <c:baseTimeUnit val="years"/>
      </c:dateAx>
      <c:valAx>
        <c:axId val="142614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358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A20-4823-93BE-1E9F0E646E21}"/>
            </c:ext>
          </c:extLst>
        </c:ser>
        <c:dLbls>
          <c:showLegendKey val="0"/>
          <c:showVal val="0"/>
          <c:showCatName val="0"/>
          <c:showSerName val="0"/>
          <c:showPercent val="0"/>
          <c:showBubbleSize val="0"/>
        </c:dLbls>
        <c:gapWidth val="150"/>
        <c:axId val="154433408"/>
        <c:axId val="155664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A20-4823-93BE-1E9F0E646E21}"/>
            </c:ext>
          </c:extLst>
        </c:ser>
        <c:dLbls>
          <c:showLegendKey val="0"/>
          <c:showVal val="0"/>
          <c:showCatName val="0"/>
          <c:showSerName val="0"/>
          <c:showPercent val="0"/>
          <c:showBubbleSize val="0"/>
        </c:dLbls>
        <c:marker val="1"/>
        <c:smooth val="0"/>
        <c:axId val="154433408"/>
        <c:axId val="155664768"/>
      </c:lineChart>
      <c:dateAx>
        <c:axId val="154433408"/>
        <c:scaling>
          <c:orientation val="minMax"/>
        </c:scaling>
        <c:delete val="1"/>
        <c:axPos val="b"/>
        <c:numFmt formatCode="ge" sourceLinked="1"/>
        <c:majorTickMark val="none"/>
        <c:minorTickMark val="none"/>
        <c:tickLblPos val="none"/>
        <c:crossAx val="155664768"/>
        <c:crosses val="autoZero"/>
        <c:auto val="1"/>
        <c:lblOffset val="100"/>
        <c:baseTimeUnit val="years"/>
      </c:dateAx>
      <c:valAx>
        <c:axId val="155664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433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2B4-4003-A679-9E8236968E6C}"/>
            </c:ext>
          </c:extLst>
        </c:ser>
        <c:dLbls>
          <c:showLegendKey val="0"/>
          <c:showVal val="0"/>
          <c:showCatName val="0"/>
          <c:showSerName val="0"/>
          <c:showPercent val="0"/>
          <c:showBubbleSize val="0"/>
        </c:dLbls>
        <c:gapWidth val="150"/>
        <c:axId val="157151232"/>
        <c:axId val="157153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1554.05</c:v>
                </c:pt>
                <c:pt idx="1">
                  <c:v>1671.86</c:v>
                </c:pt>
                <c:pt idx="2">
                  <c:v>1673.47</c:v>
                </c:pt>
                <c:pt idx="3">
                  <c:v>1298.9100000000001</c:v>
                </c:pt>
                <c:pt idx="4">
                  <c:v>1243.71</c:v>
                </c:pt>
              </c:numCache>
            </c:numRef>
          </c:val>
          <c:smooth val="0"/>
          <c:extLst xmlns:c16r2="http://schemas.microsoft.com/office/drawing/2015/06/chart">
            <c:ext xmlns:c16="http://schemas.microsoft.com/office/drawing/2014/chart" uri="{C3380CC4-5D6E-409C-BE32-E72D297353CC}">
              <c16:uniqueId val="{00000001-62B4-4003-A679-9E8236968E6C}"/>
            </c:ext>
          </c:extLst>
        </c:ser>
        <c:dLbls>
          <c:showLegendKey val="0"/>
          <c:showVal val="0"/>
          <c:showCatName val="0"/>
          <c:showSerName val="0"/>
          <c:showPercent val="0"/>
          <c:showBubbleSize val="0"/>
        </c:dLbls>
        <c:marker val="1"/>
        <c:smooth val="0"/>
        <c:axId val="157151232"/>
        <c:axId val="157153152"/>
      </c:lineChart>
      <c:dateAx>
        <c:axId val="157151232"/>
        <c:scaling>
          <c:orientation val="minMax"/>
        </c:scaling>
        <c:delete val="1"/>
        <c:axPos val="b"/>
        <c:numFmt formatCode="ge" sourceLinked="1"/>
        <c:majorTickMark val="none"/>
        <c:minorTickMark val="none"/>
        <c:tickLblPos val="none"/>
        <c:crossAx val="157153152"/>
        <c:crosses val="autoZero"/>
        <c:auto val="1"/>
        <c:lblOffset val="100"/>
        <c:baseTimeUnit val="years"/>
      </c:dateAx>
      <c:valAx>
        <c:axId val="157153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151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85.3</c:v>
                </c:pt>
                <c:pt idx="1">
                  <c:v>110.81</c:v>
                </c:pt>
                <c:pt idx="2">
                  <c:v>96.13</c:v>
                </c:pt>
                <c:pt idx="3">
                  <c:v>98.81</c:v>
                </c:pt>
                <c:pt idx="4">
                  <c:v>64.16</c:v>
                </c:pt>
              </c:numCache>
            </c:numRef>
          </c:val>
          <c:extLst xmlns:c16r2="http://schemas.microsoft.com/office/drawing/2015/06/chart">
            <c:ext xmlns:c16="http://schemas.microsoft.com/office/drawing/2014/chart" uri="{C3380CC4-5D6E-409C-BE32-E72D297353CC}">
              <c16:uniqueId val="{00000000-C15F-4B07-8B90-BD176D7E1747}"/>
            </c:ext>
          </c:extLst>
        </c:ser>
        <c:dLbls>
          <c:showLegendKey val="0"/>
          <c:showVal val="0"/>
          <c:showCatName val="0"/>
          <c:showSerName val="0"/>
          <c:showPercent val="0"/>
          <c:showBubbleSize val="0"/>
        </c:dLbls>
        <c:gapWidth val="150"/>
        <c:axId val="86561920"/>
        <c:axId val="86563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53.01</c:v>
                </c:pt>
                <c:pt idx="1">
                  <c:v>50.54</c:v>
                </c:pt>
                <c:pt idx="2">
                  <c:v>49.22</c:v>
                </c:pt>
                <c:pt idx="3">
                  <c:v>69.87</c:v>
                </c:pt>
                <c:pt idx="4">
                  <c:v>74.3</c:v>
                </c:pt>
              </c:numCache>
            </c:numRef>
          </c:val>
          <c:smooth val="0"/>
          <c:extLst xmlns:c16r2="http://schemas.microsoft.com/office/drawing/2015/06/chart">
            <c:ext xmlns:c16="http://schemas.microsoft.com/office/drawing/2014/chart" uri="{C3380CC4-5D6E-409C-BE32-E72D297353CC}">
              <c16:uniqueId val="{00000001-C15F-4B07-8B90-BD176D7E1747}"/>
            </c:ext>
          </c:extLst>
        </c:ser>
        <c:dLbls>
          <c:showLegendKey val="0"/>
          <c:showVal val="0"/>
          <c:showCatName val="0"/>
          <c:showSerName val="0"/>
          <c:showPercent val="0"/>
          <c:showBubbleSize val="0"/>
        </c:dLbls>
        <c:marker val="1"/>
        <c:smooth val="0"/>
        <c:axId val="86561920"/>
        <c:axId val="86563840"/>
      </c:lineChart>
      <c:dateAx>
        <c:axId val="86561920"/>
        <c:scaling>
          <c:orientation val="minMax"/>
        </c:scaling>
        <c:delete val="1"/>
        <c:axPos val="b"/>
        <c:numFmt formatCode="ge" sourceLinked="1"/>
        <c:majorTickMark val="none"/>
        <c:minorTickMark val="none"/>
        <c:tickLblPos val="none"/>
        <c:crossAx val="86563840"/>
        <c:crosses val="autoZero"/>
        <c:auto val="1"/>
        <c:lblOffset val="100"/>
        <c:baseTimeUnit val="years"/>
      </c:dateAx>
      <c:valAx>
        <c:axId val="86563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56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155.46</c:v>
                </c:pt>
                <c:pt idx="1">
                  <c:v>126.81</c:v>
                </c:pt>
                <c:pt idx="2">
                  <c:v>139.46</c:v>
                </c:pt>
                <c:pt idx="3">
                  <c:v>133.19999999999999</c:v>
                </c:pt>
                <c:pt idx="4">
                  <c:v>205.75</c:v>
                </c:pt>
              </c:numCache>
            </c:numRef>
          </c:val>
          <c:extLst xmlns:c16r2="http://schemas.microsoft.com/office/drawing/2015/06/chart">
            <c:ext xmlns:c16="http://schemas.microsoft.com/office/drawing/2014/chart" uri="{C3380CC4-5D6E-409C-BE32-E72D297353CC}">
              <c16:uniqueId val="{00000000-A2E2-4C84-A952-D489F809FFA6}"/>
            </c:ext>
          </c:extLst>
        </c:ser>
        <c:dLbls>
          <c:showLegendKey val="0"/>
          <c:showVal val="0"/>
          <c:showCatName val="0"/>
          <c:showSerName val="0"/>
          <c:showPercent val="0"/>
          <c:showBubbleSize val="0"/>
        </c:dLbls>
        <c:gapWidth val="150"/>
        <c:axId val="115910144"/>
        <c:axId val="115912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299.39</c:v>
                </c:pt>
                <c:pt idx="1">
                  <c:v>320.36</c:v>
                </c:pt>
                <c:pt idx="2">
                  <c:v>332.02</c:v>
                </c:pt>
                <c:pt idx="3">
                  <c:v>234.96</c:v>
                </c:pt>
                <c:pt idx="4">
                  <c:v>221.81</c:v>
                </c:pt>
              </c:numCache>
            </c:numRef>
          </c:val>
          <c:smooth val="0"/>
          <c:extLst xmlns:c16r2="http://schemas.microsoft.com/office/drawing/2015/06/chart">
            <c:ext xmlns:c16="http://schemas.microsoft.com/office/drawing/2014/chart" uri="{C3380CC4-5D6E-409C-BE32-E72D297353CC}">
              <c16:uniqueId val="{00000001-A2E2-4C84-A952-D489F809FFA6}"/>
            </c:ext>
          </c:extLst>
        </c:ser>
        <c:dLbls>
          <c:showLegendKey val="0"/>
          <c:showVal val="0"/>
          <c:showCatName val="0"/>
          <c:showSerName val="0"/>
          <c:showPercent val="0"/>
          <c:showBubbleSize val="0"/>
        </c:dLbls>
        <c:marker val="1"/>
        <c:smooth val="0"/>
        <c:axId val="115910144"/>
        <c:axId val="115912064"/>
      </c:lineChart>
      <c:dateAx>
        <c:axId val="115910144"/>
        <c:scaling>
          <c:orientation val="minMax"/>
        </c:scaling>
        <c:delete val="1"/>
        <c:axPos val="b"/>
        <c:numFmt formatCode="ge" sourceLinked="1"/>
        <c:majorTickMark val="none"/>
        <c:minorTickMark val="none"/>
        <c:tickLblPos val="none"/>
        <c:crossAx val="115912064"/>
        <c:crosses val="autoZero"/>
        <c:auto val="1"/>
        <c:lblOffset val="100"/>
        <c:baseTimeUnit val="years"/>
      </c:dateAx>
      <c:valAx>
        <c:axId val="115912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910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43"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熊本県　水上村</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特定環境保全公共下水道</v>
      </c>
      <c r="Q8" s="47"/>
      <c r="R8" s="47"/>
      <c r="S8" s="47"/>
      <c r="T8" s="47"/>
      <c r="U8" s="47"/>
      <c r="V8" s="47"/>
      <c r="W8" s="47" t="str">
        <f>データ!L6</f>
        <v>D2</v>
      </c>
      <c r="X8" s="47"/>
      <c r="Y8" s="47"/>
      <c r="Z8" s="47"/>
      <c r="AA8" s="47"/>
      <c r="AB8" s="47"/>
      <c r="AC8" s="47"/>
      <c r="AD8" s="48" t="str">
        <f>データ!$M$6</f>
        <v>非設置</v>
      </c>
      <c r="AE8" s="48"/>
      <c r="AF8" s="48"/>
      <c r="AG8" s="48"/>
      <c r="AH8" s="48"/>
      <c r="AI8" s="48"/>
      <c r="AJ8" s="48"/>
      <c r="AK8" s="3"/>
      <c r="AL8" s="49">
        <f>データ!S6</f>
        <v>2258</v>
      </c>
      <c r="AM8" s="49"/>
      <c r="AN8" s="49"/>
      <c r="AO8" s="49"/>
      <c r="AP8" s="49"/>
      <c r="AQ8" s="49"/>
      <c r="AR8" s="49"/>
      <c r="AS8" s="49"/>
      <c r="AT8" s="44">
        <f>データ!T6</f>
        <v>190.96</v>
      </c>
      <c r="AU8" s="44"/>
      <c r="AV8" s="44"/>
      <c r="AW8" s="44"/>
      <c r="AX8" s="44"/>
      <c r="AY8" s="44"/>
      <c r="AZ8" s="44"/>
      <c r="BA8" s="44"/>
      <c r="BB8" s="44">
        <f>データ!U6</f>
        <v>11.82</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45.69</v>
      </c>
      <c r="Q10" s="44"/>
      <c r="R10" s="44"/>
      <c r="S10" s="44"/>
      <c r="T10" s="44"/>
      <c r="U10" s="44"/>
      <c r="V10" s="44"/>
      <c r="W10" s="44">
        <f>データ!Q6</f>
        <v>100</v>
      </c>
      <c r="X10" s="44"/>
      <c r="Y10" s="44"/>
      <c r="Z10" s="44"/>
      <c r="AA10" s="44"/>
      <c r="AB10" s="44"/>
      <c r="AC10" s="44"/>
      <c r="AD10" s="49">
        <f>データ!R6</f>
        <v>3110</v>
      </c>
      <c r="AE10" s="49"/>
      <c r="AF10" s="49"/>
      <c r="AG10" s="49"/>
      <c r="AH10" s="49"/>
      <c r="AI10" s="49"/>
      <c r="AJ10" s="49"/>
      <c r="AK10" s="2"/>
      <c r="AL10" s="49">
        <f>データ!V6</f>
        <v>1023</v>
      </c>
      <c r="AM10" s="49"/>
      <c r="AN10" s="49"/>
      <c r="AO10" s="49"/>
      <c r="AP10" s="49"/>
      <c r="AQ10" s="49"/>
      <c r="AR10" s="49"/>
      <c r="AS10" s="49"/>
      <c r="AT10" s="44">
        <f>データ!W6</f>
        <v>0.38</v>
      </c>
      <c r="AU10" s="44"/>
      <c r="AV10" s="44"/>
      <c r="AW10" s="44"/>
      <c r="AX10" s="44"/>
      <c r="AY10" s="44"/>
      <c r="AZ10" s="44"/>
      <c r="BA10" s="44"/>
      <c r="BB10" s="44">
        <f>データ!X6</f>
        <v>2692.11</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123</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124</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125</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【1,225.44】</v>
      </c>
      <c r="I86" s="25" t="str">
        <f>データ!CA6</f>
        <v>【75.58】</v>
      </c>
      <c r="J86" s="25" t="str">
        <f>データ!CL6</f>
        <v>【215.23】</v>
      </c>
      <c r="K86" s="25" t="str">
        <f>データ!CW6</f>
        <v>【42.66】</v>
      </c>
      <c r="L86" s="25" t="str">
        <f>データ!DH6</f>
        <v>【82.67】</v>
      </c>
      <c r="M86" s="25" t="s">
        <v>56</v>
      </c>
      <c r="N86" s="25" t="s">
        <v>56</v>
      </c>
      <c r="O86" s="25" t="str">
        <f>データ!EO6</f>
        <v>【0.10】</v>
      </c>
    </row>
  </sheetData>
  <sheetProtection algorithmName="SHA-512" hashValue="oDkUuqhykTA+JNfeFj7LcBeM5sMRNAJFFOEUKXBc8WYvTA+mJp/rCI6nANmqUII84thLenjZMS9WekQnAWuO1A==" saltValue="OQ3a1d5BbPfdncb1tTTIUw=="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435074</v>
      </c>
      <c r="D6" s="32">
        <f t="shared" si="3"/>
        <v>47</v>
      </c>
      <c r="E6" s="32">
        <f t="shared" si="3"/>
        <v>17</v>
      </c>
      <c r="F6" s="32">
        <f t="shared" si="3"/>
        <v>4</v>
      </c>
      <c r="G6" s="32">
        <f t="shared" si="3"/>
        <v>0</v>
      </c>
      <c r="H6" s="32" t="str">
        <f t="shared" si="3"/>
        <v>熊本県　水上村</v>
      </c>
      <c r="I6" s="32" t="str">
        <f t="shared" si="3"/>
        <v>法非適用</v>
      </c>
      <c r="J6" s="32" t="str">
        <f t="shared" si="3"/>
        <v>下水道事業</v>
      </c>
      <c r="K6" s="32" t="str">
        <f t="shared" si="3"/>
        <v>特定環境保全公共下水道</v>
      </c>
      <c r="L6" s="32" t="str">
        <f t="shared" si="3"/>
        <v>D2</v>
      </c>
      <c r="M6" s="32" t="str">
        <f t="shared" si="3"/>
        <v>非設置</v>
      </c>
      <c r="N6" s="33" t="str">
        <f t="shared" si="3"/>
        <v>-</v>
      </c>
      <c r="O6" s="33" t="str">
        <f t="shared" si="3"/>
        <v>該当数値なし</v>
      </c>
      <c r="P6" s="33">
        <f t="shared" si="3"/>
        <v>45.69</v>
      </c>
      <c r="Q6" s="33">
        <f t="shared" si="3"/>
        <v>100</v>
      </c>
      <c r="R6" s="33">
        <f t="shared" si="3"/>
        <v>3110</v>
      </c>
      <c r="S6" s="33">
        <f t="shared" si="3"/>
        <v>2258</v>
      </c>
      <c r="T6" s="33">
        <f t="shared" si="3"/>
        <v>190.96</v>
      </c>
      <c r="U6" s="33">
        <f t="shared" si="3"/>
        <v>11.82</v>
      </c>
      <c r="V6" s="33">
        <f t="shared" si="3"/>
        <v>1023</v>
      </c>
      <c r="W6" s="33">
        <f t="shared" si="3"/>
        <v>0.38</v>
      </c>
      <c r="X6" s="33">
        <f t="shared" si="3"/>
        <v>2692.11</v>
      </c>
      <c r="Y6" s="34">
        <f>IF(Y7="",NA(),Y7)</f>
        <v>91.99</v>
      </c>
      <c r="Z6" s="34">
        <f t="shared" ref="Z6:AH6" si="4">IF(Z7="",NA(),Z7)</f>
        <v>101.15</v>
      </c>
      <c r="AA6" s="34">
        <f t="shared" si="4"/>
        <v>99.13</v>
      </c>
      <c r="AB6" s="34">
        <f t="shared" si="4"/>
        <v>108.29</v>
      </c>
      <c r="AC6" s="34">
        <f t="shared" si="4"/>
        <v>100.54</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3">
        <f t="shared" si="7"/>
        <v>0</v>
      </c>
      <c r="BI6" s="33">
        <f t="shared" si="7"/>
        <v>0</v>
      </c>
      <c r="BJ6" s="33">
        <f t="shared" si="7"/>
        <v>0</v>
      </c>
      <c r="BK6" s="34">
        <f t="shared" si="7"/>
        <v>1554.05</v>
      </c>
      <c r="BL6" s="34">
        <f t="shared" si="7"/>
        <v>1671.86</v>
      </c>
      <c r="BM6" s="34">
        <f t="shared" si="7"/>
        <v>1673.47</v>
      </c>
      <c r="BN6" s="34">
        <f t="shared" si="7"/>
        <v>1298.9100000000001</v>
      </c>
      <c r="BO6" s="34">
        <f t="shared" si="7"/>
        <v>1243.71</v>
      </c>
      <c r="BP6" s="33" t="str">
        <f>IF(BP7="","",IF(BP7="-","【-】","【"&amp;SUBSTITUTE(TEXT(BP7,"#,##0.00"),"-","△")&amp;"】"))</f>
        <v>【1,225.44】</v>
      </c>
      <c r="BQ6" s="34">
        <f>IF(BQ7="",NA(),BQ7)</f>
        <v>85.3</v>
      </c>
      <c r="BR6" s="34">
        <f t="shared" ref="BR6:BZ6" si="8">IF(BR7="",NA(),BR7)</f>
        <v>110.81</v>
      </c>
      <c r="BS6" s="34">
        <f t="shared" si="8"/>
        <v>96.13</v>
      </c>
      <c r="BT6" s="34">
        <f t="shared" si="8"/>
        <v>98.81</v>
      </c>
      <c r="BU6" s="34">
        <f t="shared" si="8"/>
        <v>64.16</v>
      </c>
      <c r="BV6" s="34">
        <f t="shared" si="8"/>
        <v>53.01</v>
      </c>
      <c r="BW6" s="34">
        <f t="shared" si="8"/>
        <v>50.54</v>
      </c>
      <c r="BX6" s="34">
        <f t="shared" si="8"/>
        <v>49.22</v>
      </c>
      <c r="BY6" s="34">
        <f t="shared" si="8"/>
        <v>69.87</v>
      </c>
      <c r="BZ6" s="34">
        <f t="shared" si="8"/>
        <v>74.3</v>
      </c>
      <c r="CA6" s="33" t="str">
        <f>IF(CA7="","",IF(CA7="-","【-】","【"&amp;SUBSTITUTE(TEXT(CA7,"#,##0.00"),"-","△")&amp;"】"))</f>
        <v>【75.58】</v>
      </c>
      <c r="CB6" s="34">
        <f>IF(CB7="",NA(),CB7)</f>
        <v>155.46</v>
      </c>
      <c r="CC6" s="34">
        <f t="shared" ref="CC6:CK6" si="9">IF(CC7="",NA(),CC7)</f>
        <v>126.81</v>
      </c>
      <c r="CD6" s="34">
        <f t="shared" si="9"/>
        <v>139.46</v>
      </c>
      <c r="CE6" s="34">
        <f t="shared" si="9"/>
        <v>133.19999999999999</v>
      </c>
      <c r="CF6" s="34">
        <f t="shared" si="9"/>
        <v>205.75</v>
      </c>
      <c r="CG6" s="34">
        <f t="shared" si="9"/>
        <v>299.39</v>
      </c>
      <c r="CH6" s="34">
        <f t="shared" si="9"/>
        <v>320.36</v>
      </c>
      <c r="CI6" s="34">
        <f t="shared" si="9"/>
        <v>332.02</v>
      </c>
      <c r="CJ6" s="34">
        <f t="shared" si="9"/>
        <v>234.96</v>
      </c>
      <c r="CK6" s="34">
        <f t="shared" si="9"/>
        <v>221.81</v>
      </c>
      <c r="CL6" s="33" t="str">
        <f>IF(CL7="","",IF(CL7="-","【-】","【"&amp;SUBSTITUTE(TEXT(CL7,"#,##0.00"),"-","△")&amp;"】"))</f>
        <v>【215.23】</v>
      </c>
      <c r="CM6" s="34" t="str">
        <f>IF(CM7="",NA(),CM7)</f>
        <v>-</v>
      </c>
      <c r="CN6" s="34" t="str">
        <f t="shared" ref="CN6:CV6" si="10">IF(CN7="",NA(),CN7)</f>
        <v>-</v>
      </c>
      <c r="CO6" s="34" t="str">
        <f t="shared" si="10"/>
        <v>-</v>
      </c>
      <c r="CP6" s="34" t="str">
        <f t="shared" si="10"/>
        <v>-</v>
      </c>
      <c r="CQ6" s="34" t="str">
        <f t="shared" si="10"/>
        <v>-</v>
      </c>
      <c r="CR6" s="34">
        <f t="shared" si="10"/>
        <v>36.200000000000003</v>
      </c>
      <c r="CS6" s="34">
        <f t="shared" si="10"/>
        <v>34.74</v>
      </c>
      <c r="CT6" s="34">
        <f t="shared" si="10"/>
        <v>36.65</v>
      </c>
      <c r="CU6" s="34">
        <f t="shared" si="10"/>
        <v>42.9</v>
      </c>
      <c r="CV6" s="34">
        <f t="shared" si="10"/>
        <v>43.36</v>
      </c>
      <c r="CW6" s="33" t="str">
        <f>IF(CW7="","",IF(CW7="-","【-】","【"&amp;SUBSTITUTE(TEXT(CW7,"#,##0.00"),"-","△")&amp;"】"))</f>
        <v>【42.66】</v>
      </c>
      <c r="CX6" s="34">
        <f>IF(CX7="",NA(),CX7)</f>
        <v>87.65</v>
      </c>
      <c r="CY6" s="34">
        <f t="shared" ref="CY6:DG6" si="11">IF(CY7="",NA(),CY7)</f>
        <v>88.02</v>
      </c>
      <c r="CZ6" s="34">
        <f t="shared" si="11"/>
        <v>89.85</v>
      </c>
      <c r="DA6" s="34">
        <f t="shared" si="11"/>
        <v>90.08</v>
      </c>
      <c r="DB6" s="34">
        <f t="shared" si="11"/>
        <v>91.3</v>
      </c>
      <c r="DC6" s="34">
        <f t="shared" si="11"/>
        <v>71.069999999999993</v>
      </c>
      <c r="DD6" s="34">
        <f t="shared" si="11"/>
        <v>70.14</v>
      </c>
      <c r="DE6" s="34">
        <f t="shared" si="11"/>
        <v>68.83</v>
      </c>
      <c r="DF6" s="34">
        <f t="shared" si="11"/>
        <v>83.5</v>
      </c>
      <c r="DG6" s="34">
        <f t="shared" si="11"/>
        <v>83.06</v>
      </c>
      <c r="DH6" s="33" t="str">
        <f>IF(DH7="","",IF(DH7="-","【-】","【"&amp;SUBSTITUTE(TEXT(DH7,"#,##0.00"),"-","△")&amp;"】"))</f>
        <v>【82.67】</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7.0000000000000007E-2</v>
      </c>
      <c r="EK6" s="34">
        <f t="shared" si="14"/>
        <v>0.08</v>
      </c>
      <c r="EL6" s="34">
        <f t="shared" si="14"/>
        <v>0.26</v>
      </c>
      <c r="EM6" s="34">
        <f t="shared" si="14"/>
        <v>0.09</v>
      </c>
      <c r="EN6" s="34">
        <f t="shared" si="14"/>
        <v>0.09</v>
      </c>
      <c r="EO6" s="33" t="str">
        <f>IF(EO7="","",IF(EO7="-","【-】","【"&amp;SUBSTITUTE(TEXT(EO7,"#,##0.00"),"-","△")&amp;"】"))</f>
        <v>【0.10】</v>
      </c>
    </row>
    <row r="7" spans="1:145" s="35" customFormat="1" x14ac:dyDescent="0.15">
      <c r="A7" s="27"/>
      <c r="B7" s="36">
        <v>2017</v>
      </c>
      <c r="C7" s="36">
        <v>435074</v>
      </c>
      <c r="D7" s="36">
        <v>47</v>
      </c>
      <c r="E7" s="36">
        <v>17</v>
      </c>
      <c r="F7" s="36">
        <v>4</v>
      </c>
      <c r="G7" s="36">
        <v>0</v>
      </c>
      <c r="H7" s="36" t="s">
        <v>110</v>
      </c>
      <c r="I7" s="36" t="s">
        <v>111</v>
      </c>
      <c r="J7" s="36" t="s">
        <v>112</v>
      </c>
      <c r="K7" s="36" t="s">
        <v>113</v>
      </c>
      <c r="L7" s="36" t="s">
        <v>114</v>
      </c>
      <c r="M7" s="36" t="s">
        <v>115</v>
      </c>
      <c r="N7" s="37" t="s">
        <v>116</v>
      </c>
      <c r="O7" s="37" t="s">
        <v>117</v>
      </c>
      <c r="P7" s="37">
        <v>45.69</v>
      </c>
      <c r="Q7" s="37">
        <v>100</v>
      </c>
      <c r="R7" s="37">
        <v>3110</v>
      </c>
      <c r="S7" s="37">
        <v>2258</v>
      </c>
      <c r="T7" s="37">
        <v>190.96</v>
      </c>
      <c r="U7" s="37">
        <v>11.82</v>
      </c>
      <c r="V7" s="37">
        <v>1023</v>
      </c>
      <c r="W7" s="37">
        <v>0.38</v>
      </c>
      <c r="X7" s="37">
        <v>2692.11</v>
      </c>
      <c r="Y7" s="37">
        <v>91.99</v>
      </c>
      <c r="Z7" s="37">
        <v>101.15</v>
      </c>
      <c r="AA7" s="37">
        <v>99.13</v>
      </c>
      <c r="AB7" s="37">
        <v>108.29</v>
      </c>
      <c r="AC7" s="37">
        <v>100.54</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0</v>
      </c>
      <c r="BI7" s="37">
        <v>0</v>
      </c>
      <c r="BJ7" s="37">
        <v>0</v>
      </c>
      <c r="BK7" s="37">
        <v>1554.05</v>
      </c>
      <c r="BL7" s="37">
        <v>1671.86</v>
      </c>
      <c r="BM7" s="37">
        <v>1673.47</v>
      </c>
      <c r="BN7" s="37">
        <v>1298.9100000000001</v>
      </c>
      <c r="BO7" s="37">
        <v>1243.71</v>
      </c>
      <c r="BP7" s="37">
        <v>1225.44</v>
      </c>
      <c r="BQ7" s="37">
        <v>85.3</v>
      </c>
      <c r="BR7" s="37">
        <v>110.81</v>
      </c>
      <c r="BS7" s="37">
        <v>96.13</v>
      </c>
      <c r="BT7" s="37">
        <v>98.81</v>
      </c>
      <c r="BU7" s="37">
        <v>64.16</v>
      </c>
      <c r="BV7" s="37">
        <v>53.01</v>
      </c>
      <c r="BW7" s="37">
        <v>50.54</v>
      </c>
      <c r="BX7" s="37">
        <v>49.22</v>
      </c>
      <c r="BY7" s="37">
        <v>69.87</v>
      </c>
      <c r="BZ7" s="37">
        <v>74.3</v>
      </c>
      <c r="CA7" s="37">
        <v>75.58</v>
      </c>
      <c r="CB7" s="37">
        <v>155.46</v>
      </c>
      <c r="CC7" s="37">
        <v>126.81</v>
      </c>
      <c r="CD7" s="37">
        <v>139.46</v>
      </c>
      <c r="CE7" s="37">
        <v>133.19999999999999</v>
      </c>
      <c r="CF7" s="37">
        <v>205.75</v>
      </c>
      <c r="CG7" s="37">
        <v>299.39</v>
      </c>
      <c r="CH7" s="37">
        <v>320.36</v>
      </c>
      <c r="CI7" s="37">
        <v>332.02</v>
      </c>
      <c r="CJ7" s="37">
        <v>234.96</v>
      </c>
      <c r="CK7" s="37">
        <v>221.81</v>
      </c>
      <c r="CL7" s="37">
        <v>215.23</v>
      </c>
      <c r="CM7" s="37" t="s">
        <v>116</v>
      </c>
      <c r="CN7" s="37" t="s">
        <v>116</v>
      </c>
      <c r="CO7" s="37" t="s">
        <v>116</v>
      </c>
      <c r="CP7" s="37" t="s">
        <v>116</v>
      </c>
      <c r="CQ7" s="37" t="s">
        <v>116</v>
      </c>
      <c r="CR7" s="37">
        <v>36.200000000000003</v>
      </c>
      <c r="CS7" s="37">
        <v>34.74</v>
      </c>
      <c r="CT7" s="37">
        <v>36.65</v>
      </c>
      <c r="CU7" s="37">
        <v>42.9</v>
      </c>
      <c r="CV7" s="37">
        <v>43.36</v>
      </c>
      <c r="CW7" s="37">
        <v>42.66</v>
      </c>
      <c r="CX7" s="37">
        <v>87.65</v>
      </c>
      <c r="CY7" s="37">
        <v>88.02</v>
      </c>
      <c r="CZ7" s="37">
        <v>89.85</v>
      </c>
      <c r="DA7" s="37">
        <v>90.08</v>
      </c>
      <c r="DB7" s="37">
        <v>91.3</v>
      </c>
      <c r="DC7" s="37">
        <v>71.069999999999993</v>
      </c>
      <c r="DD7" s="37">
        <v>70.14</v>
      </c>
      <c r="DE7" s="37">
        <v>68.83</v>
      </c>
      <c r="DF7" s="37">
        <v>83.5</v>
      </c>
      <c r="DG7" s="37">
        <v>83.06</v>
      </c>
      <c r="DH7" s="37">
        <v>82.67</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7.0000000000000007E-2</v>
      </c>
      <c r="EK7" s="37">
        <v>0.08</v>
      </c>
      <c r="EL7" s="37">
        <v>0.26</v>
      </c>
      <c r="EM7" s="37">
        <v>0.09</v>
      </c>
      <c r="EN7" s="37">
        <v>0.09</v>
      </c>
      <c r="EO7" s="37">
        <v>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西野　亮</cp:lastModifiedBy>
  <cp:lastPrinted>2019-01-29T02:13:33Z</cp:lastPrinted>
  <dcterms:created xsi:type="dcterms:W3CDTF">2018-12-03T09:17:54Z</dcterms:created>
  <dcterms:modified xsi:type="dcterms:W3CDTF">2019-01-29T02:14:50Z</dcterms:modified>
</cp:coreProperties>
</file>