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tnaa4A3MEssD3odpiVvlvE/qZTdIpmJTTITVIoDKtzrfSKNqOcQhHMsehf1FAuss+svUVSrwGCFkJk57/oSpA==" workbookSaltValue="f5pS1aFyikdncVUvII2+2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<sst xmlns="http://schemas.openxmlformats.org/spreadsheetml/2006/main" count="245" uniqueCount="126">
  <si>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</si>
  <si>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</si>
  <si>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</si>
  <si>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</si>
  <si>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</si>
  <si>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</si>
  <si>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</si>
  <si>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</si>
  <si>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</si>
  <si>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</si>
  <si>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</si>
  <si>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</si>
  <si>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</si>
  <si>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</si>
  <si>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</si>
  <si>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</si>
  <si>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</si>
  <si>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</si>
  <si>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</si>
  <si>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</si>
  <si>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</si>
  <si>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</si>
  <si>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</si>
  <si>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</si>
  <si>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</si>
  <si>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</si>
  <si>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</si>
  <si>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</si>
  <si>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</si>
  <si>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</si>
  <si>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</si>
  <si>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</si>
  <si>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</si>
  <si>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</si>
  <si>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</si>
  <si>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</si>
  <si>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</si>
  <si>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</si>
  <si>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</si>
  <si>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</si>
  <si>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</si>
  <si>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</si>
  <si>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</si>
  <si>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</si>
  <si>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</si>
  <si>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</si>
  <si>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</si>
  <si>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</si>
  <si>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</si>
  <si>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</si>
  <si>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</si>
  <si>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</si>
  <si>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</si>
  <si>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</si>
  <si>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</si>
  <si>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</si>
  <si>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</si>
  <si>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</si>
  <si>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</si>
  <si>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</si>
  <si>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</si>
  <si>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</si>
  <si>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</si>
  <si>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</si>
  <si>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</si>
  <si>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</si>
  <si>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</si>
  <si>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</si>
  <si>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</si>
  <si>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</si>
  <si>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</si>
  <si>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</si>
  <si>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</si>
  <si>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</si>
  <si>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</si>
  <si>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</si>
  <si>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</si>
  <si>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</si>
  <si>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</si>
  <si>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</si>
  <si>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</si>
  <si>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</si>
  <si>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</si>
  <si>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</si>
  <si>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</si>
  <si>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</si>
  <si>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</si>
  <si>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</si>
  <si>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</si>
  <si>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</si>
  <si>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</si>
  <si>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</si>
  <si>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</si>
  <si>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</si>
  <si>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</si>
  <si>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</si>
  <si>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</si>
  <si>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</si>
  <si>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</si>
  <si>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</si>
  <si>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</si>
  <si>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</si>
  <si>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</si>
  <si>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</si>
  <si>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</si>
  <si>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</si>
  <si>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</si>
  <si>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</si>
  <si>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</si>
  <si>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</si>
  <si>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多良木町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</si>
  <si>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</si>
  <si>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</si>
  <si>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</si>
  <si>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</si>
  <si>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</si>
  <si>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</si>
  <si>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</si>
  <si>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</si>
  <si>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</si>
  <si>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</si>
  <si>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</si>
  <si>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</si>
  <si>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当分の間は、大規模な改修改築の予定は無く、起債残高も計画的な償還により減少していくことから一般会計からの繰入金も減少していく予定である。　　
　しかしながら、人口減少等により料金収入も減少していくと予想されることから、今後も一般会計からの繰入金に依存していかなければならない状況が続くことから、下水道への接続推進をはかり、使用料収入の確保に努めていくこととする。</t>
    <rPh sb="1" eb="3">
      <t>トウブン</t>
    </rPh>
    <rPh sb="4" eb="5">
      <t>アイダ</t>
    </rPh>
    <rPh sb="7" eb="10">
      <t>ダイキボ</t>
    </rPh>
    <rPh sb="11" eb="13">
      <t>カイシュウ</t>
    </rPh>
    <rPh sb="13" eb="15">
      <t>カイチク</t>
    </rPh>
    <rPh sb="16" eb="18">
      <t>ヨテイ</t>
    </rPh>
    <rPh sb="19" eb="20">
      <t>ナ</t>
    </rPh>
    <rPh sb="22" eb="24">
      <t>キサイ</t>
    </rPh>
    <rPh sb="24" eb="26">
      <t>ザンダカ</t>
    </rPh>
    <rPh sb="27" eb="30">
      <t>ケイカクテキ</t>
    </rPh>
    <rPh sb="31" eb="33">
      <t>ショウカン</t>
    </rPh>
    <rPh sb="36" eb="38">
      <t>ゲンショウ</t>
    </rPh>
    <rPh sb="46" eb="48">
      <t>イッパン</t>
    </rPh>
    <rPh sb="48" eb="50">
      <t>カイケイ</t>
    </rPh>
    <rPh sb="53" eb="55">
      <t>クリイレ</t>
    </rPh>
    <rPh sb="55" eb="56">
      <t>キン</t>
    </rPh>
    <rPh sb="57" eb="59">
      <t>ゲンショウ</t>
    </rPh>
    <rPh sb="63" eb="65">
      <t>ヨテイ</t>
    </rPh>
    <rPh sb="80" eb="82">
      <t>ジンコウ</t>
    </rPh>
    <rPh sb="82" eb="84">
      <t>ゲンショウ</t>
    </rPh>
    <rPh sb="84" eb="85">
      <t>トウ</t>
    </rPh>
    <rPh sb="88" eb="90">
      <t>リョウキン</t>
    </rPh>
    <rPh sb="90" eb="92">
      <t>シュウニュウ</t>
    </rPh>
    <rPh sb="93" eb="95">
      <t>ゲンショウ</t>
    </rPh>
    <rPh sb="100" eb="102">
      <t>ヨソウ</t>
    </rPh>
    <rPh sb="110" eb="112">
      <t>コンゴ</t>
    </rPh>
    <rPh sb="113" eb="115">
      <t>イッパン</t>
    </rPh>
    <rPh sb="115" eb="117">
      <t>カイケイ</t>
    </rPh>
    <rPh sb="120" eb="122">
      <t>クリイレ</t>
    </rPh>
    <rPh sb="122" eb="123">
      <t>キン</t>
    </rPh>
    <rPh sb="124" eb="126">
      <t>イゾン</t>
    </rPh>
    <rPh sb="138" eb="140">
      <t>ジョウキョウ</t>
    </rPh>
    <rPh sb="141" eb="142">
      <t>ツヅ</t>
    </rPh>
    <rPh sb="148" eb="151">
      <t>ゲスイドウ</t>
    </rPh>
    <rPh sb="153" eb="155">
      <t>セツゾク</t>
    </rPh>
    <rPh sb="155" eb="157">
      <t>スイシン</t>
    </rPh>
    <rPh sb="162" eb="164">
      <t>シヨウ</t>
    </rPh>
    <rPh sb="164" eb="165">
      <t>リョウ</t>
    </rPh>
    <rPh sb="165" eb="167">
      <t>シュウニュウ</t>
    </rPh>
    <rPh sb="168" eb="170">
      <t>カクホ</t>
    </rPh>
    <rPh sb="171" eb="172">
      <t>ツト</t>
    </rPh>
    <phoneticPr fontId="4"/>
  </si>
  <si>
    <t xml:space="preserve">　収益的収支比率については、前年度に比べ減少しており、下水道整備も完了していることから、起債償還に要する経費も減少していくが、下水道使用料収入等が人口減少などの影響もあり横ばいであることから、現在の比率前後で推移すると予想される。
　企業債残高対事業規模比率については、全額公費負担しており今後も償還が進み減少していく予定であるが、人口減少等に伴う給水収益も減少傾向にあることから、緩やかな減少と予想される。
　経費回収率については、整備も完了しており今後は緩やかに上昇していくものと予想される。
　汚水処理原価については、平成28年度を境に減少に転じており、今後も緩やかに減少すると予想される。
　水洗化率については、整備を完了しており、前年度より微増となっているが、少子高齢化が進んでおり、高齢世帯の接続が課題となっている。接続件数を増加させるべく接続推進を図っていく。
</t>
    <rPh sb="1" eb="4">
      <t>シュウエキテキ</t>
    </rPh>
    <rPh sb="4" eb="6">
      <t>シュウシ</t>
    </rPh>
    <rPh sb="6" eb="8">
      <t>ヒリツ</t>
    </rPh>
    <rPh sb="14" eb="17">
      <t>ゼンネンド</t>
    </rPh>
    <rPh sb="18" eb="19">
      <t>クラ</t>
    </rPh>
    <rPh sb="20" eb="22">
      <t>ゲンショウ</t>
    </rPh>
    <rPh sb="27" eb="30">
      <t>ゲスイドウ</t>
    </rPh>
    <rPh sb="30" eb="32">
      <t>セイビ</t>
    </rPh>
    <rPh sb="33" eb="35">
      <t>カンリョウ</t>
    </rPh>
    <rPh sb="44" eb="46">
      <t>キサイ</t>
    </rPh>
    <rPh sb="46" eb="48">
      <t>ショウカン</t>
    </rPh>
    <rPh sb="49" eb="50">
      <t>ヨウ</t>
    </rPh>
    <rPh sb="52" eb="54">
      <t>ケイヒ</t>
    </rPh>
    <rPh sb="55" eb="57">
      <t>ゲンショウ</t>
    </rPh>
    <rPh sb="63" eb="66">
      <t>ゲスイドウ</t>
    </rPh>
    <rPh sb="66" eb="68">
      <t>シヨウ</t>
    </rPh>
    <rPh sb="68" eb="69">
      <t>リョウ</t>
    </rPh>
    <rPh sb="69" eb="72">
      <t>シュウニュウトウ</t>
    </rPh>
    <rPh sb="73" eb="75">
      <t>ジンコウ</t>
    </rPh>
    <rPh sb="75" eb="77">
      <t>ゲンショウ</t>
    </rPh>
    <rPh sb="80" eb="82">
      <t>エイキョウ</t>
    </rPh>
    <rPh sb="85" eb="86">
      <t>ヨコ</t>
    </rPh>
    <rPh sb="96" eb="98">
      <t>ゲンザイ</t>
    </rPh>
    <rPh sb="99" eb="101">
      <t>ヒリツ</t>
    </rPh>
    <rPh sb="101" eb="103">
      <t>ゼンゴ</t>
    </rPh>
    <rPh sb="104" eb="106">
      <t>スイイ</t>
    </rPh>
    <rPh sb="109" eb="111">
      <t>ヨソウ</t>
    </rPh>
    <rPh sb="117" eb="119">
      <t>キギョウ</t>
    </rPh>
    <rPh sb="119" eb="120">
      <t>サイ</t>
    </rPh>
    <rPh sb="120" eb="122">
      <t>ザンダカ</t>
    </rPh>
    <rPh sb="122" eb="123">
      <t>タイ</t>
    </rPh>
    <rPh sb="123" eb="125">
      <t>ジギョウ</t>
    </rPh>
    <rPh sb="125" eb="127">
      <t>キボ</t>
    </rPh>
    <rPh sb="127" eb="129">
      <t>ヒリツ</t>
    </rPh>
    <rPh sb="135" eb="137">
      <t>ゼンガク</t>
    </rPh>
    <rPh sb="137" eb="139">
      <t>コウヒ</t>
    </rPh>
    <rPh sb="139" eb="141">
      <t>フタン</t>
    </rPh>
    <rPh sb="145" eb="147">
      <t>コンゴ</t>
    </rPh>
    <rPh sb="148" eb="150">
      <t>ショウカン</t>
    </rPh>
    <rPh sb="151" eb="152">
      <t>スス</t>
    </rPh>
    <rPh sb="153" eb="155">
      <t>ゲンショウ</t>
    </rPh>
    <rPh sb="159" eb="161">
      <t>ヨテイ</t>
    </rPh>
    <rPh sb="166" eb="168">
      <t>ジンコウ</t>
    </rPh>
    <rPh sb="168" eb="170">
      <t>ゲンショウ</t>
    </rPh>
    <rPh sb="170" eb="171">
      <t>トウ</t>
    </rPh>
    <rPh sb="172" eb="173">
      <t>トモナ</t>
    </rPh>
    <rPh sb="174" eb="176">
      <t>キュウスイ</t>
    </rPh>
    <rPh sb="176" eb="178">
      <t>シュウエキ</t>
    </rPh>
    <rPh sb="179" eb="181">
      <t>ゲンショウ</t>
    </rPh>
    <rPh sb="181" eb="183">
      <t>ケイコウ</t>
    </rPh>
    <rPh sb="191" eb="192">
      <t>ユル</t>
    </rPh>
    <rPh sb="195" eb="197">
      <t>ゲンショウ</t>
    </rPh>
    <rPh sb="198" eb="200">
      <t>ヨソウ</t>
    </rPh>
    <rPh sb="206" eb="208">
      <t>ケイヒ</t>
    </rPh>
    <rPh sb="208" eb="210">
      <t>カイシュウ</t>
    </rPh>
    <rPh sb="210" eb="211">
      <t>リツ</t>
    </rPh>
    <rPh sb="217" eb="219">
      <t>セイビ</t>
    </rPh>
    <rPh sb="220" eb="222">
      <t>カンリョウ</t>
    </rPh>
    <rPh sb="226" eb="228">
      <t>コンゴ</t>
    </rPh>
    <rPh sb="229" eb="230">
      <t>ユル</t>
    </rPh>
    <rPh sb="233" eb="235">
      <t>ジョウショウ</t>
    </rPh>
    <rPh sb="242" eb="244">
      <t>ヨソウ</t>
    </rPh>
    <rPh sb="250" eb="252">
      <t>オスイ</t>
    </rPh>
    <rPh sb="252" eb="254">
      <t>ショリ</t>
    </rPh>
    <rPh sb="254" eb="256">
      <t>ゲンカ</t>
    </rPh>
    <rPh sb="262" eb="264">
      <t>ヘイセイ</t>
    </rPh>
    <rPh sb="266" eb="268">
      <t>ネンド</t>
    </rPh>
    <rPh sb="269" eb="270">
      <t>サカイ</t>
    </rPh>
    <rPh sb="271" eb="273">
      <t>ゲンショウ</t>
    </rPh>
    <rPh sb="274" eb="275">
      <t>テン</t>
    </rPh>
    <rPh sb="280" eb="282">
      <t>コンゴ</t>
    </rPh>
    <rPh sb="283" eb="284">
      <t>ユル</t>
    </rPh>
    <rPh sb="287" eb="289">
      <t>ゲンショウ</t>
    </rPh>
    <rPh sb="292" eb="294">
      <t>ヨソウ</t>
    </rPh>
    <rPh sb="300" eb="303">
      <t>スイセンカ</t>
    </rPh>
    <rPh sb="303" eb="304">
      <t>リツ</t>
    </rPh>
    <rPh sb="310" eb="312">
      <t>セイビ</t>
    </rPh>
    <rPh sb="313" eb="315">
      <t>カンリョウ</t>
    </rPh>
    <phoneticPr fontId="4"/>
  </si>
  <si>
    <r>
      <t>　本町の下水道整備については、平成５年度に着手し、平成11年度より供用開始しており、法定耐用年数に達するまで十分な期間があり、当分の間は大規模な改修も必要ないため、定期的な点検等を実施し施設の維持管理に努める。
　マンホールポンプにおいては、耐用年数を経過しているものがあることから、平成30年度策定したストックマネジメント計画に基づき更新を</t>
    </r>
    <r>
      <rPr>
        <sz val="11"/>
        <rFont val="ＭＳ ゴシック"/>
        <family val="3"/>
        <charset val="128"/>
      </rPr>
      <t>進</t>
    </r>
    <r>
      <rPr>
        <sz val="11"/>
        <color theme="1"/>
        <rFont val="ＭＳ ゴシック"/>
        <family val="3"/>
        <charset val="128"/>
      </rPr>
      <t>めていく予定である。</t>
    </r>
    <rPh sb="1" eb="3">
      <t>ホンチョウ</t>
    </rPh>
    <rPh sb="4" eb="7">
      <t>ゲスイドウ</t>
    </rPh>
    <rPh sb="7" eb="9">
      <t>セイビ</t>
    </rPh>
    <rPh sb="15" eb="17">
      <t>ヘイセイ</t>
    </rPh>
    <rPh sb="18" eb="19">
      <t>ネン</t>
    </rPh>
    <rPh sb="19" eb="20">
      <t>ド</t>
    </rPh>
    <rPh sb="21" eb="23">
      <t>チャクシュ</t>
    </rPh>
    <rPh sb="25" eb="27">
      <t>ヘイセイ</t>
    </rPh>
    <rPh sb="29" eb="31">
      <t>ネンド</t>
    </rPh>
    <rPh sb="33" eb="35">
      <t>キョウヨウ</t>
    </rPh>
    <rPh sb="35" eb="37">
      <t>カイシ</t>
    </rPh>
    <rPh sb="42" eb="44">
      <t>ホウテイ</t>
    </rPh>
    <rPh sb="44" eb="46">
      <t>タイヨウ</t>
    </rPh>
    <rPh sb="46" eb="48">
      <t>ネンスウ</t>
    </rPh>
    <rPh sb="49" eb="50">
      <t>タッ</t>
    </rPh>
    <rPh sb="54" eb="56">
      <t>ジュウブン</t>
    </rPh>
    <rPh sb="57" eb="59">
      <t>キカン</t>
    </rPh>
    <rPh sb="63" eb="65">
      <t>トウブン</t>
    </rPh>
    <rPh sb="66" eb="67">
      <t>アイダ</t>
    </rPh>
    <rPh sb="68" eb="71">
      <t>ダイキボ</t>
    </rPh>
    <rPh sb="72" eb="74">
      <t>カイシュウ</t>
    </rPh>
    <rPh sb="75" eb="77">
      <t>ヒツヨウ</t>
    </rPh>
    <rPh sb="82" eb="85">
      <t>テイキテキ</t>
    </rPh>
    <rPh sb="86" eb="89">
      <t>テンケントウ</t>
    </rPh>
    <rPh sb="90" eb="92">
      <t>ジッシ</t>
    </rPh>
    <rPh sb="93" eb="95">
      <t>シセツ</t>
    </rPh>
    <rPh sb="96" eb="98">
      <t>イジ</t>
    </rPh>
    <rPh sb="98" eb="100">
      <t>カンリ</t>
    </rPh>
    <rPh sb="101" eb="102">
      <t>ツト</t>
    </rPh>
    <rPh sb="121" eb="123">
      <t>タイヨウ</t>
    </rPh>
    <rPh sb="123" eb="125">
      <t>ネンスウ</t>
    </rPh>
    <rPh sb="126" eb="128">
      <t>ケイカ</t>
    </rPh>
    <rPh sb="142" eb="144">
      <t>ヘイセイ</t>
    </rPh>
    <rPh sb="146" eb="148">
      <t>ネンド</t>
    </rPh>
    <rPh sb="148" eb="150">
      <t>サクテイ</t>
    </rPh>
    <rPh sb="162" eb="164">
      <t>ケイカク</t>
    </rPh>
    <rPh sb="165" eb="166">
      <t>モト</t>
    </rPh>
    <rPh sb="168" eb="170">
      <t>コウシン</t>
    </rPh>
    <rPh sb="171" eb="172">
      <t>スス</t>
    </rPh>
    <rPh sb="176" eb="17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</si>
</sst>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FD-49EC-B2B3-1088861DD3FD}"/>
            </c:ext>
          </c:extLst>
        </c:ser>
        <c:dLbls>
          <c:showLegendKey val="0"/>
          <c:showVal val="0"/>
          <c:showCatName val="0"/>
          <c:showSerName val="0"/>
          <c:showPercent val="0"/>
          <c:showBubbleSize val="0"/>
        </c:dLbls>
        <c:gapWidth val="150"/>
        <c:axId val="67591168"/>
        <c:axId val="6761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C9FD-49EC-B2B3-1088861DD3FD}"/>
            </c:ext>
          </c:extLst>
        </c:ser>
        <c:dLbls>
          <c:showLegendKey val="0"/>
          <c:showVal val="0"/>
          <c:showCatName val="0"/>
          <c:showSerName val="0"/>
          <c:showPercent val="0"/>
          <c:showBubbleSize val="0"/>
        </c:dLbls>
        <c:marker val="1"/>
        <c:smooth val="0"/>
        <c:axId val="67591168"/>
        <c:axId val="67617920"/>
      </c:lineChart>
      <c:dateAx>
        <c:axId val="67591168"/>
        <c:scaling>
          <c:orientation val="minMax"/>
        </c:scaling>
        <c:delete val="1"/>
        <c:axPos val="b"/>
        <c:numFmt formatCode="ge" sourceLinked="1"/>
        <c:majorTickMark val="none"/>
        <c:minorTickMark val="none"/>
        <c:tickLblPos val="none"/>
        <c:crossAx val="67617920"/>
        <c:crosses val="autoZero"/>
        <c:auto val="1"/>
        <c:lblOffset val="100"/>
        <c:baseTimeUnit val="years"/>
      </c:dateAx>
      <c:valAx>
        <c:axId val="676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8D-458C-8647-1C984A243F80}"/>
            </c:ext>
          </c:extLst>
        </c:ser>
        <c:dLbls>
          <c:showLegendKey val="0"/>
          <c:showVal val="0"/>
          <c:showCatName val="0"/>
          <c:showSerName val="0"/>
          <c:showPercent val="0"/>
          <c:showBubbleSize val="0"/>
        </c:dLbls>
        <c:gapWidth val="150"/>
        <c:axId val="106073088"/>
        <c:axId val="10609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888D-458C-8647-1C984A243F80}"/>
            </c:ext>
          </c:extLst>
        </c:ser>
        <c:dLbls>
          <c:showLegendKey val="0"/>
          <c:showVal val="0"/>
          <c:showCatName val="0"/>
          <c:showSerName val="0"/>
          <c:showPercent val="0"/>
          <c:showBubbleSize val="0"/>
        </c:dLbls>
        <c:marker val="1"/>
        <c:smooth val="0"/>
        <c:axId val="106073088"/>
        <c:axId val="106099840"/>
      </c:lineChart>
      <c:dateAx>
        <c:axId val="106073088"/>
        <c:scaling>
          <c:orientation val="minMax"/>
        </c:scaling>
        <c:delete val="1"/>
        <c:axPos val="b"/>
        <c:numFmt formatCode="ge" sourceLinked="1"/>
        <c:majorTickMark val="none"/>
        <c:minorTickMark val="none"/>
        <c:tickLblPos val="none"/>
        <c:crossAx val="106099840"/>
        <c:crosses val="autoZero"/>
        <c:auto val="1"/>
        <c:lblOffset val="100"/>
        <c:baseTimeUnit val="years"/>
      </c:dateAx>
      <c:valAx>
        <c:axId val="1060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71.489999999999995</c:v>
                </c:pt>
                <c:pt idx="1">
                  <c:v>69.349999999999994</c:v>
                </c:pt>
                <c:pt idx="2">
                  <c:v>70.48</c:v>
                </c:pt>
                <c:pt idx="3">
                  <c:v>72.599999999999994</c:v>
                </c:pt>
                <c:pt idx="4">
                  <c:v>72.72</c:v>
                </c:pt>
              </c:numCache>
            </c:numRef>
          </c:val>
          <c:extLst xmlns:c16r2="http://schemas.microsoft.com/office/drawing/2015/06/chart">
            <c:ext xmlns:c16="http://schemas.microsoft.com/office/drawing/2014/chart" uri="{C3380CC4-5D6E-409C-BE32-E72D297353CC}">
              <c16:uniqueId val="{00000000-9AD1-456C-90AA-B7B51118236F}"/>
            </c:ext>
          </c:extLst>
        </c:ser>
        <c:dLbls>
          <c:showLegendKey val="0"/>
          <c:showVal val="0"/>
          <c:showCatName val="0"/>
          <c:showSerName val="0"/>
          <c:showPercent val="0"/>
          <c:showBubbleSize val="0"/>
        </c:dLbls>
        <c:gapWidth val="150"/>
        <c:axId val="106126720"/>
        <c:axId val="10612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9AD1-456C-90AA-B7B51118236F}"/>
            </c:ext>
          </c:extLst>
        </c:ser>
        <c:dLbls>
          <c:showLegendKey val="0"/>
          <c:showVal val="0"/>
          <c:showCatName val="0"/>
          <c:showSerName val="0"/>
          <c:showPercent val="0"/>
          <c:showBubbleSize val="0"/>
        </c:dLbls>
        <c:marker val="1"/>
        <c:smooth val="0"/>
        <c:axId val="106126720"/>
        <c:axId val="106128896"/>
      </c:lineChart>
      <c:dateAx>
        <c:axId val="106126720"/>
        <c:scaling>
          <c:orientation val="minMax"/>
        </c:scaling>
        <c:delete val="1"/>
        <c:axPos val="b"/>
        <c:numFmt formatCode="ge" sourceLinked="1"/>
        <c:majorTickMark val="none"/>
        <c:minorTickMark val="none"/>
        <c:tickLblPos val="none"/>
        <c:crossAx val="106128896"/>
        <c:crosses val="autoZero"/>
        <c:auto val="1"/>
        <c:lblOffset val="100"/>
        <c:baseTimeUnit val="years"/>
      </c:dateAx>
      <c:valAx>
        <c:axId val="1061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80.95</c:v>
                </c:pt>
                <c:pt idx="1">
                  <c:v>78.849999999999994</c:v>
                </c:pt>
                <c:pt idx="2">
                  <c:v>78.58</c:v>
                </c:pt>
                <c:pt idx="3">
                  <c:v>74.12</c:v>
                </c:pt>
                <c:pt idx="4">
                  <c:v>73.209999999999994</c:v>
                </c:pt>
              </c:numCache>
            </c:numRef>
          </c:val>
          <c:extLst xmlns:c16r2="http://schemas.microsoft.com/office/drawing/2015/06/chart">
            <c:ext xmlns:c16="http://schemas.microsoft.com/office/drawing/2014/chart" uri="{C3380CC4-5D6E-409C-BE32-E72D297353CC}">
              <c16:uniqueId val="{00000000-C35A-4881-AAB9-EEA56E8E48A2}"/>
            </c:ext>
          </c:extLst>
        </c:ser>
        <c:dLbls>
          <c:showLegendKey val="0"/>
          <c:showVal val="0"/>
          <c:showCatName val="0"/>
          <c:showSerName val="0"/>
          <c:showPercent val="0"/>
          <c:showBubbleSize val="0"/>
        </c:dLbls>
        <c:gapWidth val="150"/>
        <c:axId val="67632512"/>
        <c:axId val="10112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5A-4881-AAB9-EEA56E8E48A2}"/>
            </c:ext>
          </c:extLst>
        </c:ser>
        <c:dLbls>
          <c:showLegendKey val="0"/>
          <c:showVal val="0"/>
          <c:showCatName val="0"/>
          <c:showSerName val="0"/>
          <c:showPercent val="0"/>
          <c:showBubbleSize val="0"/>
        </c:dLbls>
        <c:marker val="1"/>
        <c:smooth val="0"/>
        <c:axId val="67632512"/>
        <c:axId val="101123584"/>
      </c:lineChart>
      <c:dateAx>
        <c:axId val="67632512"/>
        <c:scaling>
          <c:orientation val="minMax"/>
        </c:scaling>
        <c:delete val="1"/>
        <c:axPos val="b"/>
        <c:numFmt formatCode="ge" sourceLinked="1"/>
        <c:majorTickMark val="none"/>
        <c:minorTickMark val="none"/>
        <c:tickLblPos val="none"/>
        <c:crossAx val="101123584"/>
        <c:crosses val="autoZero"/>
        <c:auto val="1"/>
        <c:lblOffset val="100"/>
        <c:baseTimeUnit val="years"/>
      </c:dateAx>
      <c:valAx>
        <c:axId val="1011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0B-4BA2-BBA5-FD901E2EBC53}"/>
            </c:ext>
          </c:extLst>
        </c:ser>
        <c:dLbls>
          <c:showLegendKey val="0"/>
          <c:showVal val="0"/>
          <c:showCatName val="0"/>
          <c:showSerName val="0"/>
          <c:showPercent val="0"/>
          <c:showBubbleSize val="0"/>
        </c:dLbls>
        <c:gapWidth val="150"/>
        <c:axId val="101167104"/>
        <c:axId val="1011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0B-4BA2-BBA5-FD901E2EBC53}"/>
            </c:ext>
          </c:extLst>
        </c:ser>
        <c:dLbls>
          <c:showLegendKey val="0"/>
          <c:showVal val="0"/>
          <c:showCatName val="0"/>
          <c:showSerName val="0"/>
          <c:showPercent val="0"/>
          <c:showBubbleSize val="0"/>
        </c:dLbls>
        <c:marker val="1"/>
        <c:smooth val="0"/>
        <c:axId val="101167104"/>
        <c:axId val="101169024"/>
      </c:lineChart>
      <c:dateAx>
        <c:axId val="101167104"/>
        <c:scaling>
          <c:orientation val="minMax"/>
        </c:scaling>
        <c:delete val="1"/>
        <c:axPos val="b"/>
        <c:numFmt formatCode="ge" sourceLinked="1"/>
        <c:majorTickMark val="none"/>
        <c:minorTickMark val="none"/>
        <c:tickLblPos val="none"/>
        <c:crossAx val="101169024"/>
        <c:crosses val="autoZero"/>
        <c:auto val="1"/>
        <c:lblOffset val="100"/>
        <c:baseTimeUnit val="years"/>
      </c:dateAx>
      <c:valAx>
        <c:axId val="1011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F9-40C6-8EC2-0A04CC9603D1}"/>
            </c:ext>
          </c:extLst>
        </c:ser>
        <c:dLbls>
          <c:showLegendKey val="0"/>
          <c:showVal val="0"/>
          <c:showCatName val="0"/>
          <c:showSerName val="0"/>
          <c:showPercent val="0"/>
          <c:showBubbleSize val="0"/>
        </c:dLbls>
        <c:gapWidth val="150"/>
        <c:axId val="105804160"/>
        <c:axId val="1058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F9-40C6-8EC2-0A04CC9603D1}"/>
            </c:ext>
          </c:extLst>
        </c:ser>
        <c:dLbls>
          <c:showLegendKey val="0"/>
          <c:showVal val="0"/>
          <c:showCatName val="0"/>
          <c:showSerName val="0"/>
          <c:showPercent val="0"/>
          <c:showBubbleSize val="0"/>
        </c:dLbls>
        <c:marker val="1"/>
        <c:smooth val="0"/>
        <c:axId val="105804160"/>
        <c:axId val="105806080"/>
      </c:lineChart>
      <c:dateAx>
        <c:axId val="105804160"/>
        <c:scaling>
          <c:orientation val="minMax"/>
        </c:scaling>
        <c:delete val="1"/>
        <c:axPos val="b"/>
        <c:numFmt formatCode="ge" sourceLinked="1"/>
        <c:majorTickMark val="none"/>
        <c:minorTickMark val="none"/>
        <c:tickLblPos val="none"/>
        <c:crossAx val="105806080"/>
        <c:crosses val="autoZero"/>
        <c:auto val="1"/>
        <c:lblOffset val="100"/>
        <c:baseTimeUnit val="years"/>
      </c:dateAx>
      <c:valAx>
        <c:axId val="1058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F4-4779-B384-030A8EDC85CA}"/>
            </c:ext>
          </c:extLst>
        </c:ser>
        <c:dLbls>
          <c:showLegendKey val="0"/>
          <c:showVal val="0"/>
          <c:showCatName val="0"/>
          <c:showSerName val="0"/>
          <c:showPercent val="0"/>
          <c:showBubbleSize val="0"/>
        </c:dLbls>
        <c:gapWidth val="150"/>
        <c:axId val="105841792"/>
        <c:axId val="1058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F4-4779-B384-030A8EDC85CA}"/>
            </c:ext>
          </c:extLst>
        </c:ser>
        <c:dLbls>
          <c:showLegendKey val="0"/>
          <c:showVal val="0"/>
          <c:showCatName val="0"/>
          <c:showSerName val="0"/>
          <c:showPercent val="0"/>
          <c:showBubbleSize val="0"/>
        </c:dLbls>
        <c:marker val="1"/>
        <c:smooth val="0"/>
        <c:axId val="105841792"/>
        <c:axId val="105843712"/>
      </c:lineChart>
      <c:dateAx>
        <c:axId val="105841792"/>
        <c:scaling>
          <c:orientation val="minMax"/>
        </c:scaling>
        <c:delete val="1"/>
        <c:axPos val="b"/>
        <c:numFmt formatCode="ge" sourceLinked="1"/>
        <c:majorTickMark val="none"/>
        <c:minorTickMark val="none"/>
        <c:tickLblPos val="none"/>
        <c:crossAx val="105843712"/>
        <c:crosses val="autoZero"/>
        <c:auto val="1"/>
        <c:lblOffset val="100"/>
        <c:baseTimeUnit val="years"/>
      </c:dateAx>
      <c:valAx>
        <c:axId val="1058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92-4321-8E23-F4017B59AFE6}"/>
            </c:ext>
          </c:extLst>
        </c:ser>
        <c:dLbls>
          <c:showLegendKey val="0"/>
          <c:showVal val="0"/>
          <c:showCatName val="0"/>
          <c:showSerName val="0"/>
          <c:showPercent val="0"/>
          <c:showBubbleSize val="0"/>
        </c:dLbls>
        <c:gapWidth val="150"/>
        <c:axId val="105870848"/>
        <c:axId val="1058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92-4321-8E23-F4017B59AFE6}"/>
            </c:ext>
          </c:extLst>
        </c:ser>
        <c:dLbls>
          <c:showLegendKey val="0"/>
          <c:showVal val="0"/>
          <c:showCatName val="0"/>
          <c:showSerName val="0"/>
          <c:showPercent val="0"/>
          <c:showBubbleSize val="0"/>
        </c:dLbls>
        <c:marker val="1"/>
        <c:smooth val="0"/>
        <c:axId val="105870848"/>
        <c:axId val="105872768"/>
      </c:lineChart>
      <c:dateAx>
        <c:axId val="105870848"/>
        <c:scaling>
          <c:orientation val="minMax"/>
        </c:scaling>
        <c:delete val="1"/>
        <c:axPos val="b"/>
        <c:numFmt formatCode="ge" sourceLinked="1"/>
        <c:majorTickMark val="none"/>
        <c:minorTickMark val="none"/>
        <c:tickLblPos val="none"/>
        <c:crossAx val="105872768"/>
        <c:crosses val="autoZero"/>
        <c:auto val="1"/>
        <c:lblOffset val="100"/>
        <c:baseTimeUnit val="years"/>
      </c:dateAx>
      <c:valAx>
        <c:axId val="1058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1719.79</c:v>
                </c:pt>
                <c:pt idx="4" formatCode="#,##0.00;&quot;△&quot;#,##0.00;&quot;-&quot;">
                  <c:v>1618.63</c:v>
                </c:pt>
              </c:numCache>
            </c:numRef>
          </c:val>
          <c:extLst xmlns:c16r2="http://schemas.microsoft.com/office/drawing/2015/06/chart">
            <c:ext xmlns:c16="http://schemas.microsoft.com/office/drawing/2014/chart" uri="{C3380CC4-5D6E-409C-BE32-E72D297353CC}">
              <c16:uniqueId val="{00000000-1D67-477E-8356-EAD6DD9873A4}"/>
            </c:ext>
          </c:extLst>
        </c:ser>
        <c:dLbls>
          <c:showLegendKey val="0"/>
          <c:showVal val="0"/>
          <c:showCatName val="0"/>
          <c:showSerName val="0"/>
          <c:showPercent val="0"/>
          <c:showBubbleSize val="0"/>
        </c:dLbls>
        <c:gapWidth val="150"/>
        <c:axId val="105973632"/>
        <c:axId val="10597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1D67-477E-8356-EAD6DD9873A4}"/>
            </c:ext>
          </c:extLst>
        </c:ser>
        <c:dLbls>
          <c:showLegendKey val="0"/>
          <c:showVal val="0"/>
          <c:showCatName val="0"/>
          <c:showSerName val="0"/>
          <c:showPercent val="0"/>
          <c:showBubbleSize val="0"/>
        </c:dLbls>
        <c:marker val="1"/>
        <c:smooth val="0"/>
        <c:axId val="105973632"/>
        <c:axId val="105975808"/>
      </c:lineChart>
      <c:dateAx>
        <c:axId val="105973632"/>
        <c:scaling>
          <c:orientation val="minMax"/>
        </c:scaling>
        <c:delete val="1"/>
        <c:axPos val="b"/>
        <c:numFmt formatCode="ge" sourceLinked="1"/>
        <c:majorTickMark val="none"/>
        <c:minorTickMark val="none"/>
        <c:tickLblPos val="none"/>
        <c:crossAx val="105975808"/>
        <c:crosses val="autoZero"/>
        <c:auto val="1"/>
        <c:lblOffset val="100"/>
        <c:baseTimeUnit val="years"/>
      </c:dateAx>
      <c:valAx>
        <c:axId val="1059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105.57</c:v>
                </c:pt>
                <c:pt idx="1">
                  <c:v>100.49</c:v>
                </c:pt>
                <c:pt idx="2">
                  <c:v>103.82</c:v>
                </c:pt>
                <c:pt idx="3">
                  <c:v>92.68</c:v>
                </c:pt>
                <c:pt idx="4">
                  <c:v>93.55</c:v>
                </c:pt>
              </c:numCache>
            </c:numRef>
          </c:val>
          <c:extLst xmlns:c16r2="http://schemas.microsoft.com/office/drawing/2015/06/chart">
            <c:ext xmlns:c16="http://schemas.microsoft.com/office/drawing/2014/chart" uri="{C3380CC4-5D6E-409C-BE32-E72D297353CC}">
              <c16:uniqueId val="{00000000-6E6A-4D02-8754-EA6706A6DBB9}"/>
            </c:ext>
          </c:extLst>
        </c:ser>
        <c:dLbls>
          <c:showLegendKey val="0"/>
          <c:showVal val="0"/>
          <c:showCatName val="0"/>
          <c:showSerName val="0"/>
          <c:showPercent val="0"/>
          <c:showBubbleSize val="0"/>
        </c:dLbls>
        <c:gapWidth val="150"/>
        <c:axId val="106010880"/>
        <c:axId val="10601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6E6A-4D02-8754-EA6706A6DBB9}"/>
            </c:ext>
          </c:extLst>
        </c:ser>
        <c:dLbls>
          <c:showLegendKey val="0"/>
          <c:showVal val="0"/>
          <c:showCatName val="0"/>
          <c:showSerName val="0"/>
          <c:showPercent val="0"/>
          <c:showBubbleSize val="0"/>
        </c:dLbls>
        <c:marker val="1"/>
        <c:smooth val="0"/>
        <c:axId val="106010880"/>
        <c:axId val="106013056"/>
      </c:lineChart>
      <c:dateAx>
        <c:axId val="106010880"/>
        <c:scaling>
          <c:orientation val="minMax"/>
        </c:scaling>
        <c:delete val="1"/>
        <c:axPos val="b"/>
        <c:numFmt formatCode="ge" sourceLinked="1"/>
        <c:majorTickMark val="none"/>
        <c:minorTickMark val="none"/>
        <c:tickLblPos val="none"/>
        <c:crossAx val="106013056"/>
        <c:crosses val="autoZero"/>
        <c:auto val="1"/>
        <c:lblOffset val="100"/>
        <c:baseTimeUnit val="years"/>
      </c:dateAx>
      <c:valAx>
        <c:axId val="1060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154.36000000000001</c:v>
                </c:pt>
                <c:pt idx="1">
                  <c:v>189.6</c:v>
                </c:pt>
                <c:pt idx="2">
                  <c:v>188.72</c:v>
                </c:pt>
                <c:pt idx="3">
                  <c:v>210.92</c:v>
                </c:pt>
                <c:pt idx="4">
                  <c:v>206.23</c:v>
                </c:pt>
              </c:numCache>
            </c:numRef>
          </c:val>
          <c:extLst xmlns:c16r2="http://schemas.microsoft.com/office/drawing/2015/06/chart">
            <c:ext xmlns:c16="http://schemas.microsoft.com/office/drawing/2014/chart" uri="{C3380CC4-5D6E-409C-BE32-E72D297353CC}">
              <c16:uniqueId val="{00000000-897C-4122-8B55-F4B3C4E5B876}"/>
            </c:ext>
          </c:extLst>
        </c:ser>
        <c:dLbls>
          <c:showLegendKey val="0"/>
          <c:showVal val="0"/>
          <c:showCatName val="0"/>
          <c:showSerName val="0"/>
          <c:showPercent val="0"/>
          <c:showBubbleSize val="0"/>
        </c:dLbls>
        <c:gapWidth val="150"/>
        <c:axId val="106044032"/>
        <c:axId val="10605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897C-4122-8B55-F4B3C4E5B876}"/>
            </c:ext>
          </c:extLst>
        </c:ser>
        <c:dLbls>
          <c:showLegendKey val="0"/>
          <c:showVal val="0"/>
          <c:showCatName val="0"/>
          <c:showSerName val="0"/>
          <c:showPercent val="0"/>
          <c:showBubbleSize val="0"/>
        </c:dLbls>
        <c:marker val="1"/>
        <c:smooth val="0"/>
        <c:axId val="106044032"/>
        <c:axId val="106054400"/>
      </c:lineChart>
      <c:dateAx>
        <c:axId val="106044032"/>
        <c:scaling>
          <c:orientation val="minMax"/>
        </c:scaling>
        <c:delete val="1"/>
        <c:axPos val="b"/>
        <c:numFmt formatCode="ge" sourceLinked="1"/>
        <c:majorTickMark val="none"/>
        <c:minorTickMark val="none"/>
        <c:tickLblPos val="none"/>
        <c:crossAx val="106054400"/>
        <c:crosses val="autoZero"/>
        <c:auto val="1"/>
        <c:lblOffset val="100"/>
        <c:baseTimeUnit val="years"/>
      </c:dateAx>
      <c:valAx>
        <c:axId val="1060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熊本県　多良木町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9775</v>
      </c>
      <c r="AM8" s="49"/>
      <c r="AN8" s="49"/>
      <c r="AO8" s="49"/>
      <c r="AP8" s="49"/>
      <c r="AQ8" s="49"/>
      <c r="AR8" s="49"/>
      <c r="AS8" s="49"/>
      <c r="AT8" s="44">
        <f>データ!T6</f>
        <v>165.86</v>
      </c>
      <c r="AU8" s="44"/>
      <c r="AV8" s="44"/>
      <c r="AW8" s="44"/>
      <c r="AX8" s="44"/>
      <c r="AY8" s="44"/>
      <c r="AZ8" s="44"/>
      <c r="BA8" s="44"/>
      <c r="BB8" s="44">
        <f>データ!U6</f>
        <v>58.94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64.73</v>
      </c>
      <c r="Q10" s="44"/>
      <c r="R10" s="44"/>
      <c r="S10" s="44"/>
      <c r="T10" s="44"/>
      <c r="U10" s="44"/>
      <c r="V10" s="44"/>
      <c r="W10" s="44">
        <f>データ!Q6</f>
        <v>100</v>
      </c>
      <c r="X10" s="44"/>
      <c r="Y10" s="44"/>
      <c r="Z10" s="44"/>
      <c r="AA10" s="44"/>
      <c r="AB10" s="44"/>
      <c r="AC10" s="44"/>
      <c r="AD10" s="49">
        <f>データ!R6</f>
        <v>4210</v>
      </c>
      <c r="AE10" s="49"/>
      <c r="AF10" s="49"/>
      <c r="AG10" s="49"/>
      <c r="AH10" s="49"/>
      <c r="AI10" s="49"/>
      <c r="AJ10" s="49"/>
      <c r="AK10" s="2"/>
      <c r="AL10" s="49">
        <f>データ!V6</f>
        <v>6272</v>
      </c>
      <c r="AM10" s="49"/>
      <c r="AN10" s="49"/>
      <c r="AO10" s="49"/>
      <c r="AP10" s="49"/>
      <c r="AQ10" s="49"/>
      <c r="AR10" s="49"/>
      <c r="AS10" s="49"/>
      <c r="AT10" s="44">
        <f>データ!W6</f>
        <v>3.32</v>
      </c>
      <c r="AU10" s="44"/>
      <c r="AV10" s="44"/>
      <c r="AW10" s="44"/>
      <c r="AX10" s="44"/>
      <c r="AY10" s="44"/>
      <c r="AZ10" s="44"/>
      <c r="BA10" s="44"/>
      <c r="BB10" s="44">
        <f>データ!X6</f>
        <v>1889.16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jr7fxvSeYpykUNl7IMaaCRHREJGFqBbbzakMI3QU0ep19yP6+fq09SEwUjlGYd65gY3KOX2gdThz+UbdBq5J/Q==" saltValue="vHv8a/9dRmRoYhhDKoY/s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435058</v>
      </c>
      <c r="D6" s="32">
        <f t="shared" si="3"/>
        <v>47</v>
      </c>
      <c r="E6" s="32">
        <f t="shared" si="3"/>
        <v>17</v>
      </c>
      <c r="F6" s="32">
        <f t="shared" si="3"/>
        <v>4</v>
      </c>
      <c r="G6" s="32">
        <f t="shared" si="3"/>
        <v>0</v>
      </c>
      <c r="H6" s="32" t="str">
        <f t="shared" si="3"/>
        <v>熊本県　多良木町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64.73</v>
      </c>
      <c r="Q6" s="33">
        <f t="shared" si="3"/>
        <v>100</v>
      </c>
      <c r="R6" s="33">
        <f t="shared" si="3"/>
        <v>4210</v>
      </c>
      <c r="S6" s="33">
        <f t="shared" si="3"/>
        <v>9775</v>
      </c>
      <c r="T6" s="33">
        <f t="shared" si="3"/>
        <v>165.86</v>
      </c>
      <c r="U6" s="33">
        <f t="shared" si="3"/>
        <v>58.94</v>
      </c>
      <c r="V6" s="33">
        <f t="shared" si="3"/>
        <v>6272</v>
      </c>
      <c r="W6" s="33">
        <f t="shared" si="3"/>
        <v>3.32</v>
      </c>
      <c r="X6" s="33">
        <f t="shared" si="3"/>
        <v>1889.16</v>
      </c>
      <c r="Y6" s="34">
        <f>IF(Y7="",NA(),Y7)</f>
        <v>80.95</v>
      </c>
      <c r="Z6" s="34">
        <f t="shared" ref="Z6:AH6" si="4">IF(Z7="",NA(),Z7)</f>
        <v>78.849999999999994</v>
      </c>
      <c r="AA6" s="34">
        <f t="shared" si="4"/>
        <v>78.58</v>
      </c>
      <c r="AB6" s="34">
        <f t="shared" si="4"/>
        <v>74.12</v>
      </c>
      <c r="AC6" s="34">
        <f t="shared" si="4"/>
        <v>73.209999999999994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1719.79</v>
      </c>
      <c r="BJ6" s="34">
        <f t="shared" si="7"/>
        <v>1618.63</v>
      </c>
      <c r="BK6" s="34">
        <f t="shared" si="7"/>
        <v>1554.05</v>
      </c>
      <c r="BL6" s="34">
        <f t="shared" si="7"/>
        <v>1436</v>
      </c>
      <c r="BM6" s="34">
        <f t="shared" si="7"/>
        <v>1434.89</v>
      </c>
      <c r="BN6" s="34">
        <f t="shared" si="7"/>
        <v>1298.9100000000001</v>
      </c>
      <c r="BO6" s="34">
        <f t="shared" si="7"/>
        <v>1243.71</v>
      </c>
      <c r="BP6" s="33" t="str">
        <f>IF(BP7="","",IF(BP7="-","【-】","【"&amp;SUBSTITUTE(TEXT(BP7,"#,##0.00"),"-","△")&amp;"】"))</f>
        <v>【1,225.44】</v>
      </c>
      <c r="BQ6" s="34">
        <f>IF(BQ7="",NA(),BQ7)</f>
        <v>105.57</v>
      </c>
      <c r="BR6" s="34">
        <f t="shared" ref="BR6:BZ6" si="8">IF(BR7="",NA(),BR7)</f>
        <v>100.49</v>
      </c>
      <c r="BS6" s="34">
        <f t="shared" si="8"/>
        <v>103.82</v>
      </c>
      <c r="BT6" s="34">
        <f t="shared" si="8"/>
        <v>92.68</v>
      </c>
      <c r="BU6" s="34">
        <f t="shared" si="8"/>
        <v>93.55</v>
      </c>
      <c r="BV6" s="34">
        <f t="shared" si="8"/>
        <v>53.01</v>
      </c>
      <c r="BW6" s="34">
        <f t="shared" si="8"/>
        <v>66.56</v>
      </c>
      <c r="BX6" s="34">
        <f t="shared" si="8"/>
        <v>66.22</v>
      </c>
      <c r="BY6" s="34">
        <f t="shared" si="8"/>
        <v>69.87</v>
      </c>
      <c r="BZ6" s="34">
        <f t="shared" si="8"/>
        <v>74.3</v>
      </c>
      <c r="CA6" s="33" t="str">
        <f>IF(CA7="","",IF(CA7="-","【-】","【"&amp;SUBSTITUTE(TEXT(CA7,"#,##0.00"),"-","△")&amp;"】"))</f>
        <v>【75.58】</v>
      </c>
      <c r="CB6" s="34">
        <f>IF(CB7="",NA(),CB7)</f>
        <v>154.36000000000001</v>
      </c>
      <c r="CC6" s="34">
        <f t="shared" ref="CC6:CK6" si="9">IF(CC7="",NA(),CC7)</f>
        <v>189.6</v>
      </c>
      <c r="CD6" s="34">
        <f t="shared" si="9"/>
        <v>188.72</v>
      </c>
      <c r="CE6" s="34">
        <f t="shared" si="9"/>
        <v>210.92</v>
      </c>
      <c r="CF6" s="34">
        <f t="shared" si="9"/>
        <v>206.23</v>
      </c>
      <c r="CG6" s="34">
        <f t="shared" si="9"/>
        <v>299.39</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43.58</v>
      </c>
      <c r="CT6" s="34">
        <f t="shared" si="10"/>
        <v>41.35</v>
      </c>
      <c r="CU6" s="34">
        <f t="shared" si="10"/>
        <v>42.9</v>
      </c>
      <c r="CV6" s="34">
        <f t="shared" si="10"/>
        <v>43.36</v>
      </c>
      <c r="CW6" s="33" t="str">
        <f>IF(CW7="","",IF(CW7="-","【-】","【"&amp;SUBSTITUTE(TEXT(CW7,"#,##0.00"),"-","△")&amp;"】"))</f>
        <v>【42.66】</v>
      </c>
      <c r="CX6" s="34">
        <f>IF(CX7="",NA(),CX7)</f>
        <v>71.489999999999995</v>
      </c>
      <c r="CY6" s="34">
        <f t="shared" ref="CY6:DG6" si="11">IF(CY7="",NA(),CY7)</f>
        <v>69.349999999999994</v>
      </c>
      <c r="CZ6" s="34">
        <f t="shared" si="11"/>
        <v>70.48</v>
      </c>
      <c r="DA6" s="34">
        <f t="shared" si="11"/>
        <v>72.599999999999994</v>
      </c>
      <c r="DB6" s="34">
        <f t="shared" si="11"/>
        <v>72.72</v>
      </c>
      <c r="DC6" s="34">
        <f t="shared" si="11"/>
        <v>71.069999999999993</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435058</v>
      </c>
      <c r="D7" s="36">
        <v>47</v>
      </c>
      <c r="E7" s="36">
        <v>17</v>
      </c>
      <c r="F7" s="36">
        <v>4</v>
      </c>
      <c r="G7" s="36">
        <v>0</v>
      </c>
      <c r="H7" s="36" t="s">
        <v>110</v>
      </c>
      <c r="I7" s="36" t="s">
        <v>111</v>
      </c>
      <c r="J7" s="36" t="s">
        <v>112</v>
      </c>
      <c r="K7" s="36" t="s">
        <v>113</v>
      </c>
      <c r="L7" s="36" t="s">
        <v>114</v>
      </c>
      <c r="M7" s="36" t="s">
        <v>115</v>
      </c>
      <c r="N7" s="37" t="s">
        <v>116</v>
      </c>
      <c r="O7" s="37" t="s">
        <v>117</v>
      </c>
      <c r="P7" s="37">
        <v>64.73</v>
      </c>
      <c r="Q7" s="37">
        <v>100</v>
      </c>
      <c r="R7" s="37">
        <v>4210</v>
      </c>
      <c r="S7" s="37">
        <v>9775</v>
      </c>
      <c r="T7" s="37">
        <v>165.86</v>
      </c>
      <c r="U7" s="37">
        <v>58.94</v>
      </c>
      <c r="V7" s="37">
        <v>6272</v>
      </c>
      <c r="W7" s="37">
        <v>3.32</v>
      </c>
      <c r="X7" s="37">
        <v>1889.16</v>
      </c>
      <c r="Y7" s="37">
        <v>80.95</v>
      </c>
      <c r="Z7" s="37">
        <v>78.849999999999994</v>
      </c>
      <c r="AA7" s="37">
        <v>78.58</v>
      </c>
      <c r="AB7" s="37">
        <v>74.12</v>
      </c>
      <c r="AC7" s="37">
        <v>73.209999999999994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1719.79</v>
      </c>
      <c r="BJ7" s="37">
        <v>1618.63</v>
      </c>
      <c r="BK7" s="37">
        <v>1554.05</v>
      </c>
      <c r="BL7" s="37">
        <v>1436</v>
      </c>
      <c r="BM7" s="37">
        <v>1434.89</v>
      </c>
      <c r="BN7" s="37">
        <v>1298.9100000000001</v>
      </c>
      <c r="BO7" s="37">
        <v>1243.71</v>
      </c>
      <c r="BP7" s="37">
        <v>1225.44</v>
      </c>
      <c r="BQ7" s="37">
        <v>105.57</v>
      </c>
      <c r="BR7" s="37">
        <v>100.49</v>
      </c>
      <c r="BS7" s="37">
        <v>103.82</v>
      </c>
      <c r="BT7" s="37">
        <v>92.68</v>
      </c>
      <c r="BU7" s="37">
        <v>93.55</v>
      </c>
      <c r="BV7" s="37">
        <v>53.01</v>
      </c>
      <c r="BW7" s="37">
        <v>66.56</v>
      </c>
      <c r="BX7" s="37">
        <v>66.22</v>
      </c>
      <c r="BY7" s="37">
        <v>69.87</v>
      </c>
      <c r="BZ7" s="37">
        <v>74.3</v>
      </c>
      <c r="CA7" s="37">
        <v>75.58</v>
      </c>
      <c r="CB7" s="37">
        <v>154.36000000000001</v>
      </c>
      <c r="CC7" s="37">
        <v>189.6</v>
      </c>
      <c r="CD7" s="37">
        <v>188.72</v>
      </c>
      <c r="CE7" s="37">
        <v>210.92</v>
      </c>
      <c r="CF7" s="37">
        <v>206.23</v>
      </c>
      <c r="CG7" s="37">
        <v>299.39</v>
      </c>
      <c r="CH7" s="37">
        <v>244.29</v>
      </c>
      <c r="CI7" s="37">
        <v>246.72</v>
      </c>
      <c r="CJ7" s="37">
        <v>234.96</v>
      </c>
      <c r="CK7" s="37">
        <v>221.81</v>
      </c>
      <c r="CL7" s="37">
        <v>215.23</v>
      </c>
      <c r="CM7" s="37" t="s">
        <v>116</v>
      </c>
      <c r="CN7" s="37" t="s">
        <v>116</v>
      </c>
      <c r="CO7" s="37" t="s">
        <v>116</v>
      </c>
      <c r="CP7" s="37" t="s">
        <v>116</v>
      </c>
      <c r="CQ7" s="37" t="s">
        <v>116</v>
      </c>
      <c r="CR7" s="37">
        <v>36.200000000000003</v>
      </c>
      <c r="CS7" s="37">
        <v>43.58</v>
      </c>
      <c r="CT7" s="37">
        <v>41.35</v>
      </c>
      <c r="CU7" s="37">
        <v>42.9</v>
      </c>
      <c r="CV7" s="37">
        <v>43.36</v>
      </c>
      <c r="CW7" s="37">
        <v>42.66</v>
      </c>
      <c r="CX7" s="37">
        <v>71.489999999999995</v>
      </c>
      <c r="CY7" s="37">
        <v>69.349999999999994</v>
      </c>
      <c r="CZ7" s="37">
        <v>70.48</v>
      </c>
      <c r="DA7" s="37">
        <v>72.599999999999994</v>
      </c>
      <c r="DB7" s="37">
        <v>72.72</v>
      </c>
      <c r="DC7" s="37">
        <v>71.069999999999993</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cp:lastPrinted>2019-02-01T05:13:48Z</cp:lastPrinted>
  <dcterms:created xsi:type="dcterms:W3CDTF">2018-12-03T09:17:52Z</dcterms:created>
  <dcterms:modified xsi:type="dcterms:W3CDTF">2019-02-06T01:22:27Z</dcterms:modified>
</cp:coreProperties>
</file>