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CujLRVHWVixhT0s7X4M+iWV3gE23M2dn83DecR7brJ2eHeLm9uC0kx964glR+l+AvRGJst0zttnNsA9fXhVqA==" workbookSaltValue="/BMCkF+MJsaatdqw67uVbw==" workbookSpinCount="100000" lockStructure="1"/>
  <bookViews>
    <workbookView xWindow="0" yWindow="0" windowWidth="19200" windowHeight="112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<sst xmlns="http://schemas.openxmlformats.org/spreadsheetml/2006/main" count="245" uniqueCount="126">
  <si>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</si>
  <si>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</si>
  <si>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</si>
  <si>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</si>
  <si>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</si>
  <si>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</si>
  <si>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</si>
  <si>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</si>
  <si>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</si>
  <si>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</si>
  <si>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</si>
  <si>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</si>
  <si>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</si>
  <si>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</si>
  <si>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</si>
  <si>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</si>
  <si>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</si>
  <si>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</si>
  <si>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</si>
  <si>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</si>
  <si>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</si>
  <si>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</si>
  <si>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</si>
  <si>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</si>
  <si>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</si>
  <si>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</si>
  <si>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</si>
  <si>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</si>
  <si>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</si>
  <si>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</si>
  <si>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</si>
  <si>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</si>
  <si>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</si>
  <si>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</si>
  <si>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</si>
  <si>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</si>
  <si>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</si>
  <si>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</si>
  <si>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</si>
  <si>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</si>
  <si>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</si>
  <si>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</si>
  <si>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</si>
  <si>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</si>
  <si>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</si>
  <si>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</si>
  <si>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</si>
  <si>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</si>
  <si>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</si>
  <si>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</si>
  <si>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</si>
  <si>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</si>
  <si>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</si>
  <si>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</si>
  <si>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</si>
  <si>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</si>
  <si>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</si>
  <si>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</si>
  <si>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</si>
  <si>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</si>
  <si>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</si>
  <si>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</si>
  <si>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</si>
  <si>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</si>
  <si>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</si>
  <si>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</si>
  <si>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</si>
  <si>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</si>
  <si>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</si>
  <si>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</si>
  <si>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</si>
  <si>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</si>
  <si>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</si>
  <si>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</si>
  <si>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</si>
  <si>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</si>
  <si>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</si>
  <si>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</si>
  <si>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</si>
  <si>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</si>
  <si>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</si>
  <si>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</si>
  <si>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</si>
  <si>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</si>
  <si>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</si>
  <si>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</si>
  <si>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</si>
  <si>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</si>
  <si>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</si>
  <si>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</si>
  <si>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</si>
  <si>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</si>
  <si>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</si>
  <si>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</si>
  <si>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</si>
  <si>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</si>
  <si>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</si>
  <si>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</si>
  <si>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</si>
  <si>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</si>
  <si>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</si>
  <si>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</si>
  <si>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</si>
  <si>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</si>
  <si>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</si>
  <si>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</si>
  <si>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</si>
  <si>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</si>
  <si>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</si>
  <si>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</si>
  <si>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</si>
  <si>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</si>
  <si>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</si>
  <si>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</si>
  <si>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</si>
  <si>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</si>
  <si>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</si>
  <si>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</si>
  <si>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</si>
  <si>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</si>
  <si>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</si>
  <si>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</si>
  <si>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</si>
  <si>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５年度から下水道事業に着手しており、管路等の施設が比較的新しく、今後数年間は大規模な改修を行う必要はありませんが、平成28年度から実施しているストックマネジメント調査が平成30年度で完了し、点検・修繕箇所が示されるため、維持修繕しなければならない箇所が出てくる可能性があります。マンホールポンプについても耐用年数を越えた施設があり、計画的に更新していく必要があります。</t>
    <rPh sb="0" eb="2">
      <t>ヘイセイ</t>
    </rPh>
    <rPh sb="3" eb="5">
      <t>ネンド</t>
    </rPh>
    <rPh sb="7" eb="10">
      <t>ゲスイドウ</t>
    </rPh>
    <rPh sb="10" eb="12">
      <t>ジギョウ</t>
    </rPh>
    <rPh sb="13" eb="15">
      <t>チャクシュ</t>
    </rPh>
    <rPh sb="20" eb="21">
      <t>クダ</t>
    </rPh>
    <rPh sb="21" eb="22">
      <t>ロ</t>
    </rPh>
    <rPh sb="22" eb="23">
      <t>トウ</t>
    </rPh>
    <rPh sb="24" eb="26">
      <t>シセツ</t>
    </rPh>
    <rPh sb="27" eb="30">
      <t>ヒカクテキ</t>
    </rPh>
    <rPh sb="30" eb="31">
      <t>アタラ</t>
    </rPh>
    <rPh sb="34" eb="36">
      <t>コンゴ</t>
    </rPh>
    <rPh sb="36" eb="39">
      <t>スウネンカン</t>
    </rPh>
    <rPh sb="40" eb="43">
      <t>ダイキボ</t>
    </rPh>
    <rPh sb="44" eb="46">
      <t>カイシュウ</t>
    </rPh>
    <rPh sb="47" eb="48">
      <t>オコナ</t>
    </rPh>
    <rPh sb="49" eb="51">
      <t>ヒツヨウ</t>
    </rPh>
    <rPh sb="59" eb="61">
      <t>ヘイセイ</t>
    </rPh>
    <rPh sb="63" eb="65">
      <t>ネンド</t>
    </rPh>
    <rPh sb="67" eb="69">
      <t>ジッシ</t>
    </rPh>
    <rPh sb="83" eb="85">
      <t>チョウサ</t>
    </rPh>
    <rPh sb="86" eb="88">
      <t>ヘイセイ</t>
    </rPh>
    <rPh sb="90" eb="92">
      <t>ネンド</t>
    </rPh>
    <rPh sb="93" eb="95">
      <t>カンリョウ</t>
    </rPh>
    <rPh sb="97" eb="99">
      <t>テンケン</t>
    </rPh>
    <rPh sb="100" eb="102">
      <t>シュウゼン</t>
    </rPh>
    <rPh sb="102" eb="104">
      <t>カショ</t>
    </rPh>
    <rPh sb="105" eb="106">
      <t>シメ</t>
    </rPh>
    <rPh sb="112" eb="114">
      <t>イジ</t>
    </rPh>
    <rPh sb="114" eb="116">
      <t>シュウゼン</t>
    </rPh>
    <rPh sb="125" eb="127">
      <t>カショ</t>
    </rPh>
    <rPh sb="128" eb="129">
      <t>デ</t>
    </rPh>
    <rPh sb="132" eb="135">
      <t>カノウセイ</t>
    </rPh>
    <rPh sb="154" eb="156">
      <t>タイヨウ</t>
    </rPh>
    <rPh sb="156" eb="158">
      <t>ネンスウ</t>
    </rPh>
    <rPh sb="159" eb="160">
      <t>コ</t>
    </rPh>
    <rPh sb="162" eb="164">
      <t>シセツ</t>
    </rPh>
    <rPh sb="168" eb="170">
      <t>ケイカク</t>
    </rPh>
    <rPh sb="170" eb="171">
      <t>テキ</t>
    </rPh>
    <rPh sb="172" eb="174">
      <t>コウシン</t>
    </rPh>
    <phoneticPr fontId="15"/>
  </si>
  <si>
    <t xml:space="preserve"> 平成28年度末に策定しました経営戦略に記載しておりますとおり、下水道事業については一般会計からの繰入に依存している状況です（平成29年度で約43％）。平成28年度から実施しているストックマネジメントの結果次第では新たな投資が必要になってくる可能性もあり、人口減少社会の中、経営はさらに厳しくなってくるものと考えます。安定的に事業を継続していくために、料金改定、水洗化率の向上により営業収益を上げることも必要ですが、さらに、資産調査を実施し、企業会計に移行することで事業の『見える化』を進めてまいります。</t>
    <rPh sb="1" eb="3">
      <t>ヘイセイ</t>
    </rPh>
    <rPh sb="5" eb="8">
      <t>ネンドマツ</t>
    </rPh>
    <rPh sb="9" eb="11">
      <t>サクテイ</t>
    </rPh>
    <rPh sb="15" eb="17">
      <t>ケイエイ</t>
    </rPh>
    <rPh sb="17" eb="19">
      <t>センリャク</t>
    </rPh>
    <rPh sb="20" eb="22">
      <t>キサイ</t>
    </rPh>
    <rPh sb="32" eb="35">
      <t>ゲスイドウ</t>
    </rPh>
    <rPh sb="35" eb="37">
      <t>ジギョウ</t>
    </rPh>
    <rPh sb="42" eb="44">
      <t>イッパン</t>
    </rPh>
    <rPh sb="44" eb="46">
      <t>カイケイ</t>
    </rPh>
    <rPh sb="49" eb="51">
      <t>クリイレ</t>
    </rPh>
    <rPh sb="52" eb="54">
      <t>イゾン</t>
    </rPh>
    <rPh sb="58" eb="60">
      <t>ジョウキョウ</t>
    </rPh>
    <rPh sb="63" eb="65">
      <t>ヘイセイ</t>
    </rPh>
    <rPh sb="67" eb="69">
      <t>ネンド</t>
    </rPh>
    <rPh sb="70" eb="71">
      <t>ヤク</t>
    </rPh>
    <rPh sb="76" eb="78">
      <t>ヘイセイ</t>
    </rPh>
    <rPh sb="80" eb="82">
      <t>ネンド</t>
    </rPh>
    <rPh sb="84" eb="86">
      <t>ジッシ</t>
    </rPh>
    <rPh sb="101" eb="103">
      <t>ケッカ</t>
    </rPh>
    <rPh sb="103" eb="105">
      <t>シダイ</t>
    </rPh>
    <rPh sb="107" eb="108">
      <t>アラ</t>
    </rPh>
    <rPh sb="110" eb="112">
      <t>トウシ</t>
    </rPh>
    <rPh sb="113" eb="115">
      <t>ヒツヨウ</t>
    </rPh>
    <rPh sb="121" eb="124">
      <t>カノウセイ</t>
    </rPh>
    <rPh sb="128" eb="130">
      <t>ジンコウ</t>
    </rPh>
    <rPh sb="130" eb="132">
      <t>ゲンショウ</t>
    </rPh>
    <rPh sb="132" eb="134">
      <t>シャカイ</t>
    </rPh>
    <rPh sb="135" eb="136">
      <t>ナカ</t>
    </rPh>
    <rPh sb="137" eb="139">
      <t>ケイエイ</t>
    </rPh>
    <rPh sb="143" eb="144">
      <t>キビ</t>
    </rPh>
    <rPh sb="154" eb="155">
      <t>カンガ</t>
    </rPh>
    <rPh sb="159" eb="162">
      <t>アンテイテキ</t>
    </rPh>
    <rPh sb="163" eb="165">
      <t>ジギョウ</t>
    </rPh>
    <rPh sb="166" eb="168">
      <t>ケイゾク</t>
    </rPh>
    <rPh sb="176" eb="178">
      <t>リョウキン</t>
    </rPh>
    <rPh sb="178" eb="180">
      <t>カイテイ</t>
    </rPh>
    <rPh sb="181" eb="184">
      <t>スイセンカ</t>
    </rPh>
    <rPh sb="184" eb="185">
      <t>リツ</t>
    </rPh>
    <rPh sb="186" eb="188">
      <t>コウジョウ</t>
    </rPh>
    <rPh sb="191" eb="193">
      <t>エイギョウ</t>
    </rPh>
    <rPh sb="193" eb="195">
      <t>シュウエキ</t>
    </rPh>
    <rPh sb="196" eb="197">
      <t>ア</t>
    </rPh>
    <rPh sb="202" eb="204">
      <t>ヒツヨウ</t>
    </rPh>
    <rPh sb="212" eb="214">
      <t>シサン</t>
    </rPh>
    <rPh sb="214" eb="216">
      <t>チョウサ</t>
    </rPh>
    <rPh sb="217" eb="219">
      <t>ジッシ</t>
    </rPh>
    <rPh sb="221" eb="223">
      <t>キギョウ</t>
    </rPh>
    <rPh sb="223" eb="225">
      <t>カイケイ</t>
    </rPh>
    <rPh sb="226" eb="228">
      <t>イコウ</t>
    </rPh>
    <rPh sb="233" eb="235">
      <t>ジギョウ</t>
    </rPh>
    <rPh sb="237" eb="238">
      <t>ミ</t>
    </rPh>
    <rPh sb="240" eb="241">
      <t>カ</t>
    </rPh>
    <rPh sb="243" eb="244">
      <t>スス</t>
    </rPh>
    <phoneticPr fontId="15"/>
  </si>
  <si>
    <t>①収益的収支比率（経常費用に対する経常収益の割合）については、低い状況にありますが、平成29年度で若干改善しております。要因としては、公営住宅等の下水道接続により料金収入が増え、営業収益が向上したためです。しかしながら、今後6年間は起債償還額が増加する見込みですので、数値としては横ばいか微減になる見込みです。料金改定、水洗化率の向上を図り、今後一層の健全経営に取り組んでいく必要があります。        　　　　　　　　　　　　　　　　　　　    ④企業債残高対事業規模比率（営業収益に対する企業債現在高の割合）については、類似団体より低い状況となっています。平成29年度で大きく改善した要因としては、企業債残高のうち、一般会計が負担する（分流式下水道に要する費用分）金額の算定方法が変更となり、一般会計の負担額が増加したためです。今後は新規整備事業が無いため企業債借入が減少し、さらに減少していく見込みです。          　　　　　　　　　　　　　　　　　　　　　　 ⑤経費回収率（使用料で回収すべき経費をどの程度使用料で賄われているかを示す。）は類似団体に比べて高い状況です。平成29年度で大きく改善した要因としては、分流式下水道に要する経費の算定方法が変更となり、分流式下水道で計上できる費用が増えたことで、汚水処理費が減少したためです。今後、さらに料金改定、水洗化率向上を目指し、経費回収率の向上を図ります。
⑥汚水処理原価（汚水１㎥当たりに要した費用がいくらかかったを示す。）については、類似団体より低い状況です。平成29年度で大きく低下した要因としては、分流式下水道に要する経費の算定方法が変更したことにより、分流式下水道で計上できる費用が増え、汚水処理費が減少したためです。　　　　　　　　　　　　　　　　　　　　　                                           　　　⑧水洗化率（実際に水洗便所を設置して汚水処理している人口の割合）については、微増しているものの類似団体に比べてまだまだ低い状況です。住宅リフォーム補助制度等を活用し、接続率の向上を図ります。</t>
    <rPh sb="1" eb="8">
      <t>シュウエキ</t>
    </rPh>
    <rPh sb="9" eb="11">
      <t>ケイジョウ</t>
    </rPh>
    <rPh sb="11" eb="13">
      <t>ヒヨウ</t>
    </rPh>
    <rPh sb="14" eb="15">
      <t>タイ</t>
    </rPh>
    <rPh sb="17" eb="19">
      <t>ケイジョウ</t>
    </rPh>
    <rPh sb="19" eb="21">
      <t>シュウエキ</t>
    </rPh>
    <rPh sb="22" eb="24">
      <t>ワリアイ</t>
    </rPh>
    <rPh sb="31" eb="32">
      <t>ヒク</t>
    </rPh>
    <rPh sb="33" eb="35">
      <t>ジョウキョウ</t>
    </rPh>
    <rPh sb="42" eb="44">
      <t>ヘイセイ</t>
    </rPh>
    <rPh sb="46" eb="48">
      <t>ネンド</t>
    </rPh>
    <rPh sb="49" eb="51">
      <t>ジャッカン</t>
    </rPh>
    <rPh sb="51" eb="53">
      <t>カイゼン</t>
    </rPh>
    <rPh sb="60" eb="62">
      <t>ヨウイン</t>
    </rPh>
    <rPh sb="67" eb="69">
      <t>コウエイ</t>
    </rPh>
    <rPh sb="69" eb="71">
      <t>ジュウタク</t>
    </rPh>
    <rPh sb="71" eb="72">
      <t>トウ</t>
    </rPh>
    <rPh sb="73" eb="76">
      <t>ゲスイドウ</t>
    </rPh>
    <rPh sb="76" eb="78">
      <t>セツゾク</t>
    </rPh>
    <rPh sb="81" eb="83">
      <t>リョウキン</t>
    </rPh>
    <rPh sb="83" eb="85">
      <t>シュウニュウ</t>
    </rPh>
    <rPh sb="86" eb="87">
      <t>フ</t>
    </rPh>
    <rPh sb="89" eb="91">
      <t>エイギョウ</t>
    </rPh>
    <rPh sb="91" eb="93">
      <t>シュウエキ</t>
    </rPh>
    <rPh sb="94" eb="96">
      <t>コウジョウ</t>
    </rPh>
    <rPh sb="110" eb="112">
      <t>コンゴ</t>
    </rPh>
    <rPh sb="113" eb="114">
      <t>ネン</t>
    </rPh>
    <rPh sb="114" eb="115">
      <t>カン</t>
    </rPh>
    <rPh sb="116" eb="118">
      <t>キサイ</t>
    </rPh>
    <rPh sb="118" eb="120">
      <t>ショウカン</t>
    </rPh>
    <rPh sb="120" eb="121">
      <t>ガク</t>
    </rPh>
    <rPh sb="122" eb="124">
      <t>ゾウカ</t>
    </rPh>
    <rPh sb="126" eb="128">
      <t>ミコ</t>
    </rPh>
    <rPh sb="134" eb="136">
      <t>スウチ</t>
    </rPh>
    <rPh sb="140" eb="141">
      <t>ヨコ</t>
    </rPh>
    <rPh sb="144" eb="146">
      <t>ビゲン</t>
    </rPh>
    <rPh sb="149" eb="151">
      <t>ミコ</t>
    </rPh>
    <rPh sb="155" eb="157">
      <t>リョウキン</t>
    </rPh>
    <rPh sb="157" eb="159">
      <t>カイテイ</t>
    </rPh>
    <rPh sb="160" eb="163">
      <t>スイセンカ</t>
    </rPh>
    <rPh sb="163" eb="164">
      <t>リツ</t>
    </rPh>
    <rPh sb="165" eb="167">
      <t>コウジョウ</t>
    </rPh>
    <rPh sb="168" eb="169">
      <t>ハカ</t>
    </rPh>
    <rPh sb="171" eb="173">
      <t>コンゴ</t>
    </rPh>
    <rPh sb="173" eb="175">
      <t>イッソウ</t>
    </rPh>
    <rPh sb="176" eb="178">
      <t>ケンゼン</t>
    </rPh>
    <rPh sb="178" eb="180">
      <t>ケイエイ</t>
    </rPh>
    <rPh sb="181" eb="182">
      <t>ト</t>
    </rPh>
    <rPh sb="183" eb="184">
      <t>ク</t>
    </rPh>
    <rPh sb="188" eb="190">
      <t>ヒツヨウ</t>
    </rPh>
    <rPh sb="241" eb="243">
      <t>エイギョウ</t>
    </rPh>
    <rPh sb="243" eb="245">
      <t>シュウエキ</t>
    </rPh>
    <rPh sb="246" eb="247">
      <t>タイ</t>
    </rPh>
    <rPh sb="249" eb="254">
      <t>キギョウサイ</t>
    </rPh>
    <rPh sb="254" eb="255">
      <t>タカ</t>
    </rPh>
    <rPh sb="256" eb="258">
      <t>ワリアイ</t>
    </rPh>
    <rPh sb="265" eb="267">
      <t>ルイジ</t>
    </rPh>
    <rPh sb="267" eb="269">
      <t>ダンタイ</t>
    </rPh>
    <rPh sb="271" eb="272">
      <t>ヒク</t>
    </rPh>
    <rPh sb="273" eb="275">
      <t>ジョウキョウ</t>
    </rPh>
    <rPh sb="283" eb="285">
      <t>ヘイセイ</t>
    </rPh>
    <rPh sb="287" eb="289">
      <t>ネンド</t>
    </rPh>
    <rPh sb="290" eb="291">
      <t>オオ</t>
    </rPh>
    <rPh sb="293" eb="295">
      <t>カイゼン</t>
    </rPh>
    <rPh sb="297" eb="299">
      <t>ヨウイン</t>
    </rPh>
    <rPh sb="323" eb="325">
      <t>ブンリュウ</t>
    </rPh>
    <rPh sb="325" eb="326">
      <t>シキ</t>
    </rPh>
    <rPh sb="326" eb="329">
      <t>ゲスイドウ</t>
    </rPh>
    <rPh sb="330" eb="331">
      <t>ヨウ</t>
    </rPh>
    <rPh sb="333" eb="335">
      <t>ヒヨウ</t>
    </rPh>
    <rPh sb="335" eb="336">
      <t>ブン</t>
    </rPh>
    <rPh sb="351" eb="353">
      <t>イッパン</t>
    </rPh>
    <rPh sb="353" eb="355">
      <t>カイケイ</t>
    </rPh>
    <rPh sb="356" eb="358">
      <t>フタン</t>
    </rPh>
    <rPh sb="358" eb="359">
      <t>ガク</t>
    </rPh>
    <rPh sb="360" eb="362">
      <t>ゾウカ</t>
    </rPh>
    <rPh sb="369" eb="371">
      <t>コンゴ</t>
    </rPh>
    <rPh sb="372" eb="374">
      <t>シンキ</t>
    </rPh>
    <rPh sb="374" eb="376">
      <t>セイビ</t>
    </rPh>
    <rPh sb="376" eb="378">
      <t>ジギョウ</t>
    </rPh>
    <rPh sb="379" eb="380">
      <t>ナ</t>
    </rPh>
    <rPh sb="383" eb="385">
      <t>キギョウ</t>
    </rPh>
    <rPh sb="385" eb="386">
      <t>サイ</t>
    </rPh>
    <rPh sb="386" eb="388">
      <t>カリイレ</t>
    </rPh>
    <rPh sb="389" eb="391">
      <t>ゲンショウ</t>
    </rPh>
    <rPh sb="396" eb="398">
      <t>ゲンショウ</t>
    </rPh>
    <rPh sb="402" eb="404">
      <t>ミコ</t>
    </rPh>
    <rPh sb="448" eb="451">
      <t>シヨウリョウ</t>
    </rPh>
    <rPh sb="452" eb="454">
      <t>カイシュウ</t>
    </rPh>
    <rPh sb="457" eb="459">
      <t>ケイヒ</t>
    </rPh>
    <rPh sb="462" eb="464">
      <t>テイド</t>
    </rPh>
    <rPh sb="464" eb="467">
      <t>シヨウリョウ</t>
    </rPh>
    <rPh sb="468" eb="469">
      <t>マカナ</t>
    </rPh>
    <rPh sb="476" eb="477">
      <t>シメ</t>
    </rPh>
    <rPh sb="481" eb="483">
      <t>ルイジ</t>
    </rPh>
    <rPh sb="483" eb="485">
      <t>ダンタイ</t>
    </rPh>
    <rPh sb="486" eb="487">
      <t>クラ</t>
    </rPh>
    <rPh sb="489" eb="490">
      <t>タカ</t>
    </rPh>
    <rPh sb="517" eb="519">
      <t>ブンリュウ</t>
    </rPh>
    <rPh sb="519" eb="520">
      <t>シキ</t>
    </rPh>
    <rPh sb="520" eb="523">
      <t>ゲスイドウ</t>
    </rPh>
    <rPh sb="524" eb="525">
      <t>ヨウ</t>
    </rPh>
    <rPh sb="527" eb="529">
      <t>ケイヒ</t>
    </rPh>
    <rPh sb="530" eb="532">
      <t>サンテイ</t>
    </rPh>
    <rPh sb="532" eb="534">
      <t>ホウホウ</t>
    </rPh>
    <rPh sb="535" eb="537">
      <t>ヘンコウ</t>
    </rPh>
    <rPh sb="541" eb="543">
      <t>ブンリュウ</t>
    </rPh>
    <rPh sb="543" eb="544">
      <t>シキ</t>
    </rPh>
    <rPh sb="544" eb="547">
      <t>ゲスイドウ</t>
    </rPh>
    <rPh sb="548" eb="550">
      <t>ケイジョウ</t>
    </rPh>
    <rPh sb="553" eb="555">
      <t>ヒヨウ</t>
    </rPh>
    <rPh sb="556" eb="557">
      <t>フ</t>
    </rPh>
    <rPh sb="563" eb="565">
      <t>オスイ</t>
    </rPh>
    <rPh sb="565" eb="567">
      <t>ショリ</t>
    </rPh>
    <rPh sb="567" eb="568">
      <t>ヒ</t>
    </rPh>
    <rPh sb="569" eb="571">
      <t>ゲンショウ</t>
    </rPh>
    <rPh sb="578" eb="580">
      <t>コンゴ</t>
    </rPh>
    <rPh sb="591" eb="592">
      <t>カ</t>
    </rPh>
    <rPh sb="593" eb="595">
      <t>コウジョウ</t>
    </rPh>
    <rPh sb="596" eb="598">
      <t>メザ</t>
    </rPh>
    <rPh sb="600" eb="602">
      <t>ケイヒ</t>
    </rPh>
    <rPh sb="602" eb="604">
      <t>カイシュウ</t>
    </rPh>
    <rPh sb="604" eb="605">
      <t>リツ</t>
    </rPh>
    <rPh sb="661" eb="662">
      <t>ヒク</t>
    </rPh>
    <rPh sb="678" eb="680">
      <t>テイカ</t>
    </rPh>
    <rPh sb="696" eb="697">
      <t>ヨウ</t>
    </rPh>
    <rPh sb="699" eb="701">
      <t>ケイヒ</t>
    </rPh>
    <rPh sb="883" eb="885">
      <t>ジュウタク</t>
    </rPh>
    <rPh sb="890" eb="892">
      <t>ホジョ</t>
    </rPh>
    <rPh sb="892" eb="894">
      <t>セイド</t>
    </rPh>
    <rPh sb="894" eb="895">
      <t>トウ</t>
    </rPh>
    <rPh sb="896" eb="898">
      <t>カツヨウ</t>
    </rPh>
    <rPh sb="900" eb="902">
      <t>セツゾク</t>
    </rPh>
    <rPh sb="902" eb="903">
      <t>リツ</t>
    </rPh>
    <rPh sb="904" eb="906">
      <t>コウジョウ</t>
    </rPh>
    <rPh sb="907" eb="908">
      <t>ハカ</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</si>
</sst>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AA-489E-BF60-11DB5627CA9A}"/>
            </c:ext>
          </c:extLst>
        </c:ser>
        <c:dLbls>
          <c:showLegendKey val="0"/>
          <c:showVal val="0"/>
          <c:showCatName val="0"/>
          <c:showSerName val="0"/>
          <c:showPercent val="0"/>
          <c:showBubbleSize val="0"/>
        </c:dLbls>
        <c:gapWidth val="150"/>
        <c:axId val="93661824"/>
        <c:axId val="9311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4EAA-489E-BF60-11DB5627CA9A}"/>
            </c:ext>
          </c:extLst>
        </c:ser>
        <c:dLbls>
          <c:showLegendKey val="0"/>
          <c:showVal val="0"/>
          <c:showCatName val="0"/>
          <c:showSerName val="0"/>
          <c:showPercent val="0"/>
          <c:showBubbleSize val="0"/>
        </c:dLbls>
        <c:marker val="1"/>
        <c:smooth val="0"/>
        <c:axId val="93661824"/>
        <c:axId val="93118464"/>
      </c:lineChart>
      <c:dateAx>
        <c:axId val="93661824"/>
        <c:scaling>
          <c:orientation val="minMax"/>
        </c:scaling>
        <c:delete val="1"/>
        <c:axPos val="b"/>
        <c:numFmt formatCode="ge" sourceLinked="1"/>
        <c:majorTickMark val="none"/>
        <c:minorTickMark val="none"/>
        <c:tickLblPos val="none"/>
        <c:crossAx val="93118464"/>
        <c:crosses val="autoZero"/>
        <c:auto val="1"/>
        <c:lblOffset val="100"/>
        <c:baseTimeUnit val="years"/>
      </c:dateAx>
      <c:valAx>
        <c:axId val="9311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61-4783-A06C-DECBB880CF7E}"/>
            </c:ext>
          </c:extLst>
        </c:ser>
        <c:dLbls>
          <c:showLegendKey val="0"/>
          <c:showVal val="0"/>
          <c:showCatName val="0"/>
          <c:showSerName val="0"/>
          <c:showPercent val="0"/>
          <c:showBubbleSize val="0"/>
        </c:dLbls>
        <c:gapWidth val="150"/>
        <c:axId val="95561216"/>
        <c:axId val="9556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7E61-4783-A06C-DECBB880CF7E}"/>
            </c:ext>
          </c:extLst>
        </c:ser>
        <c:dLbls>
          <c:showLegendKey val="0"/>
          <c:showVal val="0"/>
          <c:showCatName val="0"/>
          <c:showSerName val="0"/>
          <c:showPercent val="0"/>
          <c:showBubbleSize val="0"/>
        </c:dLbls>
        <c:marker val="1"/>
        <c:smooth val="0"/>
        <c:axId val="95561216"/>
        <c:axId val="95563136"/>
      </c:lineChart>
      <c:dateAx>
        <c:axId val="95561216"/>
        <c:scaling>
          <c:orientation val="minMax"/>
        </c:scaling>
        <c:delete val="1"/>
        <c:axPos val="b"/>
        <c:numFmt formatCode="ge" sourceLinked="1"/>
        <c:majorTickMark val="none"/>
        <c:minorTickMark val="none"/>
        <c:tickLblPos val="none"/>
        <c:crossAx val="95563136"/>
        <c:crosses val="autoZero"/>
        <c:auto val="1"/>
        <c:lblOffset val="100"/>
        <c:baseTimeUnit val="years"/>
      </c:dateAx>
      <c:valAx>
        <c:axId val="955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57.7</c:v>
                </c:pt>
                <c:pt idx="1">
                  <c:v>59.41</c:v>
                </c:pt>
                <c:pt idx="2">
                  <c:v>59.23</c:v>
                </c:pt>
                <c:pt idx="3">
                  <c:v>62.76</c:v>
                </c:pt>
                <c:pt idx="4">
                  <c:v>65.209999999999994</c:v>
                </c:pt>
              </c:numCache>
            </c:numRef>
          </c:val>
          <c:extLst xmlns:c16r2="http://schemas.microsoft.com/office/drawing/2015/06/chart">
            <c:ext xmlns:c16="http://schemas.microsoft.com/office/drawing/2014/chart" uri="{C3380CC4-5D6E-409C-BE32-E72D297353CC}">
              <c16:uniqueId val="{00000000-D7BB-4AB4-B6E9-D788C39B3C50}"/>
            </c:ext>
          </c:extLst>
        </c:ser>
        <c:dLbls>
          <c:showLegendKey val="0"/>
          <c:showVal val="0"/>
          <c:showCatName val="0"/>
          <c:showSerName val="0"/>
          <c:showPercent val="0"/>
          <c:showBubbleSize val="0"/>
        </c:dLbls>
        <c:gapWidth val="150"/>
        <c:axId val="95582080"/>
        <c:axId val="9559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D7BB-4AB4-B6E9-D788C39B3C50}"/>
            </c:ext>
          </c:extLst>
        </c:ser>
        <c:dLbls>
          <c:showLegendKey val="0"/>
          <c:showVal val="0"/>
          <c:showCatName val="0"/>
          <c:showSerName val="0"/>
          <c:showPercent val="0"/>
          <c:showBubbleSize val="0"/>
        </c:dLbls>
        <c:marker val="1"/>
        <c:smooth val="0"/>
        <c:axId val="95582080"/>
        <c:axId val="95596544"/>
      </c:lineChart>
      <c:dateAx>
        <c:axId val="95582080"/>
        <c:scaling>
          <c:orientation val="minMax"/>
        </c:scaling>
        <c:delete val="1"/>
        <c:axPos val="b"/>
        <c:numFmt formatCode="ge" sourceLinked="1"/>
        <c:majorTickMark val="none"/>
        <c:minorTickMark val="none"/>
        <c:tickLblPos val="none"/>
        <c:crossAx val="95596544"/>
        <c:crosses val="autoZero"/>
        <c:auto val="1"/>
        <c:lblOffset val="100"/>
        <c:baseTimeUnit val="years"/>
      </c:dateAx>
      <c:valAx>
        <c:axId val="955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67.760000000000005</c:v>
                </c:pt>
                <c:pt idx="1">
                  <c:v>73.95</c:v>
                </c:pt>
                <c:pt idx="2">
                  <c:v>75.19</c:v>
                </c:pt>
                <c:pt idx="3">
                  <c:v>74.78</c:v>
                </c:pt>
                <c:pt idx="4">
                  <c:v>86.47</c:v>
                </c:pt>
              </c:numCache>
            </c:numRef>
          </c:val>
          <c:extLst xmlns:c16r2="http://schemas.microsoft.com/office/drawing/2015/06/chart">
            <c:ext xmlns:c16="http://schemas.microsoft.com/office/drawing/2014/chart" uri="{C3380CC4-5D6E-409C-BE32-E72D297353CC}">
              <c16:uniqueId val="{00000000-080C-4862-8257-E3526A466D63}"/>
            </c:ext>
          </c:extLst>
        </c:ser>
        <c:dLbls>
          <c:showLegendKey val="0"/>
          <c:showVal val="0"/>
          <c:showCatName val="0"/>
          <c:showSerName val="0"/>
          <c:showPercent val="0"/>
          <c:showBubbleSize val="0"/>
        </c:dLbls>
        <c:gapWidth val="150"/>
        <c:axId val="93640576"/>
        <c:axId val="9367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0C-4862-8257-E3526A466D63}"/>
            </c:ext>
          </c:extLst>
        </c:ser>
        <c:dLbls>
          <c:showLegendKey val="0"/>
          <c:showVal val="0"/>
          <c:showCatName val="0"/>
          <c:showSerName val="0"/>
          <c:showPercent val="0"/>
          <c:showBubbleSize val="0"/>
        </c:dLbls>
        <c:marker val="1"/>
        <c:smooth val="0"/>
        <c:axId val="93640576"/>
        <c:axId val="93671424"/>
      </c:lineChart>
      <c:dateAx>
        <c:axId val="93640576"/>
        <c:scaling>
          <c:orientation val="minMax"/>
        </c:scaling>
        <c:delete val="1"/>
        <c:axPos val="b"/>
        <c:numFmt formatCode="ge" sourceLinked="1"/>
        <c:majorTickMark val="none"/>
        <c:minorTickMark val="none"/>
        <c:tickLblPos val="none"/>
        <c:crossAx val="93671424"/>
        <c:crosses val="autoZero"/>
        <c:auto val="1"/>
        <c:lblOffset val="100"/>
        <c:baseTimeUnit val="years"/>
      </c:dateAx>
      <c:valAx>
        <c:axId val="936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04-4011-AC11-0C65E61ED1B7}"/>
            </c:ext>
          </c:extLst>
        </c:ser>
        <c:dLbls>
          <c:showLegendKey val="0"/>
          <c:showVal val="0"/>
          <c:showCatName val="0"/>
          <c:showSerName val="0"/>
          <c:showPercent val="0"/>
          <c:showBubbleSize val="0"/>
        </c:dLbls>
        <c:gapWidth val="150"/>
        <c:axId val="93714688"/>
        <c:axId val="937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04-4011-AC11-0C65E61ED1B7}"/>
            </c:ext>
          </c:extLst>
        </c:ser>
        <c:dLbls>
          <c:showLegendKey val="0"/>
          <c:showVal val="0"/>
          <c:showCatName val="0"/>
          <c:showSerName val="0"/>
          <c:showPercent val="0"/>
          <c:showBubbleSize val="0"/>
        </c:dLbls>
        <c:marker val="1"/>
        <c:smooth val="0"/>
        <c:axId val="93714688"/>
        <c:axId val="93757824"/>
      </c:lineChart>
      <c:dateAx>
        <c:axId val="93714688"/>
        <c:scaling>
          <c:orientation val="minMax"/>
        </c:scaling>
        <c:delete val="1"/>
        <c:axPos val="b"/>
        <c:numFmt formatCode="ge" sourceLinked="1"/>
        <c:majorTickMark val="none"/>
        <c:minorTickMark val="none"/>
        <c:tickLblPos val="none"/>
        <c:crossAx val="93757824"/>
        <c:crosses val="autoZero"/>
        <c:auto val="1"/>
        <c:lblOffset val="100"/>
        <c:baseTimeUnit val="years"/>
      </c:dateAx>
      <c:valAx>
        <c:axId val="937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3A-438B-B364-26A8587DAE30}"/>
            </c:ext>
          </c:extLst>
        </c:ser>
        <c:dLbls>
          <c:showLegendKey val="0"/>
          <c:showVal val="0"/>
          <c:showCatName val="0"/>
          <c:showSerName val="0"/>
          <c:showPercent val="0"/>
          <c:showBubbleSize val="0"/>
        </c:dLbls>
        <c:gapWidth val="150"/>
        <c:axId val="93776512"/>
        <c:axId val="952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3A-438B-B364-26A8587DAE30}"/>
            </c:ext>
          </c:extLst>
        </c:ser>
        <c:dLbls>
          <c:showLegendKey val="0"/>
          <c:showVal val="0"/>
          <c:showCatName val="0"/>
          <c:showSerName val="0"/>
          <c:showPercent val="0"/>
          <c:showBubbleSize val="0"/>
        </c:dLbls>
        <c:marker val="1"/>
        <c:smooth val="0"/>
        <c:axId val="93776512"/>
        <c:axId val="95298304"/>
      </c:lineChart>
      <c:dateAx>
        <c:axId val="93776512"/>
        <c:scaling>
          <c:orientation val="minMax"/>
        </c:scaling>
        <c:delete val="1"/>
        <c:axPos val="b"/>
        <c:numFmt formatCode="ge" sourceLinked="1"/>
        <c:majorTickMark val="none"/>
        <c:minorTickMark val="none"/>
        <c:tickLblPos val="none"/>
        <c:crossAx val="95298304"/>
        <c:crosses val="autoZero"/>
        <c:auto val="1"/>
        <c:lblOffset val="100"/>
        <c:baseTimeUnit val="years"/>
      </c:dateAx>
      <c:valAx>
        <c:axId val="952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03-41C6-B1D3-39AB087B61AF}"/>
            </c:ext>
          </c:extLst>
        </c:ser>
        <c:dLbls>
          <c:showLegendKey val="0"/>
          <c:showVal val="0"/>
          <c:showCatName val="0"/>
          <c:showSerName val="0"/>
          <c:showPercent val="0"/>
          <c:showBubbleSize val="0"/>
        </c:dLbls>
        <c:gapWidth val="150"/>
        <c:axId val="95329280"/>
        <c:axId val="953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03-41C6-B1D3-39AB087B61AF}"/>
            </c:ext>
          </c:extLst>
        </c:ser>
        <c:dLbls>
          <c:showLegendKey val="0"/>
          <c:showVal val="0"/>
          <c:showCatName val="0"/>
          <c:showSerName val="0"/>
          <c:showPercent val="0"/>
          <c:showBubbleSize val="0"/>
        </c:dLbls>
        <c:marker val="1"/>
        <c:smooth val="0"/>
        <c:axId val="95329280"/>
        <c:axId val="95331456"/>
      </c:lineChart>
      <c:dateAx>
        <c:axId val="95329280"/>
        <c:scaling>
          <c:orientation val="minMax"/>
        </c:scaling>
        <c:delete val="1"/>
        <c:axPos val="b"/>
        <c:numFmt formatCode="ge" sourceLinked="1"/>
        <c:majorTickMark val="none"/>
        <c:minorTickMark val="none"/>
        <c:tickLblPos val="none"/>
        <c:crossAx val="95331456"/>
        <c:crosses val="autoZero"/>
        <c:auto val="1"/>
        <c:lblOffset val="100"/>
        <c:baseTimeUnit val="years"/>
      </c:dateAx>
      <c:valAx>
        <c:axId val="953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B6-4911-AE75-A6651A3A96C6}"/>
            </c:ext>
          </c:extLst>
        </c:ser>
        <c:dLbls>
          <c:showLegendKey val="0"/>
          <c:showVal val="0"/>
          <c:showCatName val="0"/>
          <c:showSerName val="0"/>
          <c:showPercent val="0"/>
          <c:showBubbleSize val="0"/>
        </c:dLbls>
        <c:gapWidth val="150"/>
        <c:axId val="95350784"/>
        <c:axId val="953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B6-4911-AE75-A6651A3A96C6}"/>
            </c:ext>
          </c:extLst>
        </c:ser>
        <c:dLbls>
          <c:showLegendKey val="0"/>
          <c:showVal val="0"/>
          <c:showCatName val="0"/>
          <c:showSerName val="0"/>
          <c:showPercent val="0"/>
          <c:showBubbleSize val="0"/>
        </c:dLbls>
        <c:marker val="1"/>
        <c:smooth val="0"/>
        <c:axId val="95350784"/>
        <c:axId val="95352704"/>
      </c:lineChart>
      <c:dateAx>
        <c:axId val="95350784"/>
        <c:scaling>
          <c:orientation val="minMax"/>
        </c:scaling>
        <c:delete val="1"/>
        <c:axPos val="b"/>
        <c:numFmt formatCode="ge" sourceLinked="1"/>
        <c:majorTickMark val="none"/>
        <c:minorTickMark val="none"/>
        <c:tickLblPos val="none"/>
        <c:crossAx val="95352704"/>
        <c:crosses val="autoZero"/>
        <c:auto val="1"/>
        <c:lblOffset val="100"/>
        <c:baseTimeUnit val="years"/>
      </c:dateAx>
      <c:valAx>
        <c:axId val="953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2361.86</c:v>
                </c:pt>
                <c:pt idx="1">
                  <c:v>1627.22</c:v>
                </c:pt>
                <c:pt idx="2">
                  <c:v>1271.92</c:v>
                </c:pt>
                <c:pt idx="3">
                  <c:v>1323.02</c:v>
                </c:pt>
                <c:pt idx="4">
                  <c:v>361.59</c:v>
                </c:pt>
              </c:numCache>
            </c:numRef>
          </c:val>
          <c:extLst xmlns:c16r2="http://schemas.microsoft.com/office/drawing/2015/06/chart">
            <c:ext xmlns:c16="http://schemas.microsoft.com/office/drawing/2014/chart" uri="{C3380CC4-5D6E-409C-BE32-E72D297353CC}">
              <c16:uniqueId val="{00000000-7E5A-4D8F-82F7-355D98771D01}"/>
            </c:ext>
          </c:extLst>
        </c:ser>
        <c:dLbls>
          <c:showLegendKey val="0"/>
          <c:showVal val="0"/>
          <c:showCatName val="0"/>
          <c:showSerName val="0"/>
          <c:showPercent val="0"/>
          <c:showBubbleSize val="0"/>
        </c:dLbls>
        <c:gapWidth val="150"/>
        <c:axId val="95396224"/>
        <c:axId val="9539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7E5A-4D8F-82F7-355D98771D01}"/>
            </c:ext>
          </c:extLst>
        </c:ser>
        <c:dLbls>
          <c:showLegendKey val="0"/>
          <c:showVal val="0"/>
          <c:showCatName val="0"/>
          <c:showSerName val="0"/>
          <c:showPercent val="0"/>
          <c:showBubbleSize val="0"/>
        </c:dLbls>
        <c:marker val="1"/>
        <c:smooth val="0"/>
        <c:axId val="95396224"/>
        <c:axId val="95398144"/>
      </c:lineChart>
      <c:dateAx>
        <c:axId val="95396224"/>
        <c:scaling>
          <c:orientation val="minMax"/>
        </c:scaling>
        <c:delete val="1"/>
        <c:axPos val="b"/>
        <c:numFmt formatCode="ge" sourceLinked="1"/>
        <c:majorTickMark val="none"/>
        <c:minorTickMark val="none"/>
        <c:tickLblPos val="none"/>
        <c:crossAx val="95398144"/>
        <c:crosses val="autoZero"/>
        <c:auto val="1"/>
        <c:lblOffset val="100"/>
        <c:baseTimeUnit val="years"/>
      </c:dateAx>
      <c:valAx>
        <c:axId val="953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54.07</c:v>
                </c:pt>
                <c:pt idx="1">
                  <c:v>59.08</c:v>
                </c:pt>
                <c:pt idx="2">
                  <c:v>59.37</c:v>
                </c:pt>
                <c:pt idx="3">
                  <c:v>59.84</c:v>
                </c:pt>
                <c:pt idx="4">
                  <c:v>97.51</c:v>
                </c:pt>
              </c:numCache>
            </c:numRef>
          </c:val>
          <c:extLst xmlns:c16r2="http://schemas.microsoft.com/office/drawing/2015/06/chart">
            <c:ext xmlns:c16="http://schemas.microsoft.com/office/drawing/2014/chart" uri="{C3380CC4-5D6E-409C-BE32-E72D297353CC}">
              <c16:uniqueId val="{00000000-A489-4501-91AD-140DAFEF55D9}"/>
            </c:ext>
          </c:extLst>
        </c:ser>
        <c:dLbls>
          <c:showLegendKey val="0"/>
          <c:showVal val="0"/>
          <c:showCatName val="0"/>
          <c:showSerName val="0"/>
          <c:showPercent val="0"/>
          <c:showBubbleSize val="0"/>
        </c:dLbls>
        <c:gapWidth val="150"/>
        <c:axId val="95408896"/>
        <c:axId val="9541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A489-4501-91AD-140DAFEF55D9}"/>
            </c:ext>
          </c:extLst>
        </c:ser>
        <c:dLbls>
          <c:showLegendKey val="0"/>
          <c:showVal val="0"/>
          <c:showCatName val="0"/>
          <c:showSerName val="0"/>
          <c:showPercent val="0"/>
          <c:showBubbleSize val="0"/>
        </c:dLbls>
        <c:marker val="1"/>
        <c:smooth val="0"/>
        <c:axId val="95408896"/>
        <c:axId val="95410816"/>
      </c:lineChart>
      <c:dateAx>
        <c:axId val="95408896"/>
        <c:scaling>
          <c:orientation val="minMax"/>
        </c:scaling>
        <c:delete val="1"/>
        <c:axPos val="b"/>
        <c:numFmt formatCode="ge" sourceLinked="1"/>
        <c:majorTickMark val="none"/>
        <c:minorTickMark val="none"/>
        <c:tickLblPos val="none"/>
        <c:crossAx val="95410816"/>
        <c:crosses val="autoZero"/>
        <c:auto val="1"/>
        <c:lblOffset val="100"/>
        <c:baseTimeUnit val="years"/>
      </c:dateAx>
      <c:valAx>
        <c:axId val="954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308.92</c:v>
                </c:pt>
                <c:pt idx="1">
                  <c:v>299.36</c:v>
                </c:pt>
                <c:pt idx="2">
                  <c:v>294.45999999999998</c:v>
                </c:pt>
                <c:pt idx="3">
                  <c:v>291.12</c:v>
                </c:pt>
                <c:pt idx="4">
                  <c:v>182.08</c:v>
                </c:pt>
              </c:numCache>
            </c:numRef>
          </c:val>
          <c:extLst xmlns:c16r2="http://schemas.microsoft.com/office/drawing/2015/06/chart">
            <c:ext xmlns:c16="http://schemas.microsoft.com/office/drawing/2014/chart" uri="{C3380CC4-5D6E-409C-BE32-E72D297353CC}">
              <c16:uniqueId val="{00000000-BC5D-4FA7-B915-E5269C988857}"/>
            </c:ext>
          </c:extLst>
        </c:ser>
        <c:dLbls>
          <c:showLegendKey val="0"/>
          <c:showVal val="0"/>
          <c:showCatName val="0"/>
          <c:showSerName val="0"/>
          <c:showPercent val="0"/>
          <c:showBubbleSize val="0"/>
        </c:dLbls>
        <c:gapWidth val="150"/>
        <c:axId val="95495296"/>
        <c:axId val="9549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BC5D-4FA7-B915-E5269C988857}"/>
            </c:ext>
          </c:extLst>
        </c:ser>
        <c:dLbls>
          <c:showLegendKey val="0"/>
          <c:showVal val="0"/>
          <c:showCatName val="0"/>
          <c:showSerName val="0"/>
          <c:showPercent val="0"/>
          <c:showBubbleSize val="0"/>
        </c:dLbls>
        <c:marker val="1"/>
        <c:smooth val="0"/>
        <c:axId val="95495296"/>
        <c:axId val="95497216"/>
      </c:lineChart>
      <c:dateAx>
        <c:axId val="95495296"/>
        <c:scaling>
          <c:orientation val="minMax"/>
        </c:scaling>
        <c:delete val="1"/>
        <c:axPos val="b"/>
        <c:numFmt formatCode="ge" sourceLinked="1"/>
        <c:majorTickMark val="none"/>
        <c:minorTickMark val="none"/>
        <c:tickLblPos val="none"/>
        <c:crossAx val="95497216"/>
        <c:crosses val="autoZero"/>
        <c:auto val="1"/>
        <c:lblOffset val="100"/>
        <c:baseTimeUnit val="years"/>
      </c:dateAx>
      <c:valAx>
        <c:axId val="954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熊本県　錦町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10882</v>
      </c>
      <c r="AM8" s="66"/>
      <c r="AN8" s="66"/>
      <c r="AO8" s="66"/>
      <c r="AP8" s="66"/>
      <c r="AQ8" s="66"/>
      <c r="AR8" s="66"/>
      <c r="AS8" s="66"/>
      <c r="AT8" s="65">
        <f>データ!T6</f>
        <v>85.04</v>
      </c>
      <c r="AU8" s="65"/>
      <c r="AV8" s="65"/>
      <c r="AW8" s="65"/>
      <c r="AX8" s="65"/>
      <c r="AY8" s="65"/>
      <c r="AZ8" s="65"/>
      <c r="BA8" s="65"/>
      <c r="BB8" s="65">
        <f>データ!U6</f>
        <v>127.96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39.78</v>
      </c>
      <c r="Q10" s="65"/>
      <c r="R10" s="65"/>
      <c r="S10" s="65"/>
      <c r="T10" s="65"/>
      <c r="U10" s="65"/>
      <c r="V10" s="65"/>
      <c r="W10" s="65">
        <f>データ!Q6</f>
        <v>100</v>
      </c>
      <c r="X10" s="65"/>
      <c r="Y10" s="65"/>
      <c r="Z10" s="65"/>
      <c r="AA10" s="65"/>
      <c r="AB10" s="65"/>
      <c r="AC10" s="65"/>
      <c r="AD10" s="66">
        <f>データ!R6</f>
        <v>4210</v>
      </c>
      <c r="AE10" s="66"/>
      <c r="AF10" s="66"/>
      <c r="AG10" s="66"/>
      <c r="AH10" s="66"/>
      <c r="AI10" s="66"/>
      <c r="AJ10" s="66"/>
      <c r="AK10" s="2"/>
      <c r="AL10" s="66">
        <f>データ!V6</f>
        <v>4260</v>
      </c>
      <c r="AM10" s="66"/>
      <c r="AN10" s="66"/>
      <c r="AO10" s="66"/>
      <c r="AP10" s="66"/>
      <c r="AQ10" s="66"/>
      <c r="AR10" s="66"/>
      <c r="AS10" s="66"/>
      <c r="AT10" s="65">
        <f>データ!W6</f>
        <v>2.2000000000000002</v>
      </c>
      <c r="AU10" s="65"/>
      <c r="AV10" s="65"/>
      <c r="AW10" s="65"/>
      <c r="AX10" s="65"/>
      <c r="AY10" s="65"/>
      <c r="AZ10" s="65"/>
      <c r="BA10" s="65"/>
      <c r="BB10" s="65">
        <f>データ!X6</f>
        <v>1936.36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8.7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8.7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8.7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8.7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8.7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8.7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8.7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8.7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8.7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8.7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8.7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8.7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8.7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8.7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8.7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8.7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8.7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8.7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8.7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8.7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8.7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8.7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8.7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8.7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8.7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8.7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8.7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8.7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8.7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8.7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8.7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8.7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8.7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8.7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8.7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8.7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8.7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8.7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8.7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8.7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8.7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8.7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8.7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8.7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57</v>
      </c>
      <c r="N86" s="25" t="s">
        <v>55</v>
      </c>
      <c r="O86" s="25" t="str">
        <f>データ!EO6</f>
        <v>【0.10】</v>
      </c>
    </row>
  </sheetData>
  <sheetProtection algorithmName="SHA-512" hashValue="rHc3i4la9mvhWNeV4dNTgr8evDFlSOjt11nAMfhPv4z3iUrBVrAuM+aMCaeZmCqt3h0hzAMMim0PYVSp/d4MVw==" saltValue="jddBhKSFQRy01RT4pjIg8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4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435015</v>
      </c>
      <c r="D6" s="32">
        <f t="shared" si="3"/>
        <v>47</v>
      </c>
      <c r="E6" s="32">
        <f t="shared" si="3"/>
        <v>17</v>
      </c>
      <c r="F6" s="32">
        <f t="shared" si="3"/>
        <v>4</v>
      </c>
      <c r="G6" s="32">
        <f t="shared" si="3"/>
        <v>0</v>
      </c>
      <c r="H6" s="32" t="str">
        <f t="shared" si="3"/>
        <v>熊本県　錦町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39.78</v>
      </c>
      <c r="Q6" s="33">
        <f t="shared" si="3"/>
        <v>100</v>
      </c>
      <c r="R6" s="33">
        <f t="shared" si="3"/>
        <v>4210</v>
      </c>
      <c r="S6" s="33">
        <f t="shared" si="3"/>
        <v>10882</v>
      </c>
      <c r="T6" s="33">
        <f t="shared" si="3"/>
        <v>85.04</v>
      </c>
      <c r="U6" s="33">
        <f t="shared" si="3"/>
        <v>127.96</v>
      </c>
      <c r="V6" s="33">
        <f t="shared" si="3"/>
        <v>4260</v>
      </c>
      <c r="W6" s="33">
        <f t="shared" si="3"/>
        <v>2.2000000000000002</v>
      </c>
      <c r="X6" s="33">
        <f t="shared" si="3"/>
        <v>1936.36</v>
      </c>
      <c r="Y6" s="34">
        <f>IF(Y7="",NA(),Y7)</f>
        <v>67.760000000000005</v>
      </c>
      <c r="Z6" s="34">
        <f t="shared" ref="Z6:AH6" si="4">IF(Z7="",NA(),Z7)</f>
        <v>73.95</v>
      </c>
      <c r="AA6" s="34">
        <f t="shared" si="4"/>
        <v>75.19</v>
      </c>
      <c r="AB6" s="34">
        <f t="shared" si="4"/>
        <v>74.78</v>
      </c>
      <c r="AC6" s="34">
        <f t="shared" si="4"/>
        <v>86.47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2361.86</v>
      </c>
      <c r="BG6" s="34">
        <f t="shared" ref="BG6:BO6" si="7">IF(BG7="",NA(),BG7)</f>
        <v>1627.22</v>
      </c>
      <c r="BH6" s="34">
        <f t="shared" si="7"/>
        <v>1271.92</v>
      </c>
      <c r="BI6" s="34">
        <f t="shared" si="7"/>
        <v>1323.02</v>
      </c>
      <c r="BJ6" s="34">
        <f t="shared" si="7"/>
        <v>361.59</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54.07</v>
      </c>
      <c r="BR6" s="34">
        <f t="shared" ref="BR6:BZ6" si="8">IF(BR7="",NA(),BR7)</f>
        <v>59.08</v>
      </c>
      <c r="BS6" s="34">
        <f t="shared" si="8"/>
        <v>59.37</v>
      </c>
      <c r="BT6" s="34">
        <f t="shared" si="8"/>
        <v>59.84</v>
      </c>
      <c r="BU6" s="34">
        <f t="shared" si="8"/>
        <v>97.51</v>
      </c>
      <c r="BV6" s="34">
        <f t="shared" si="8"/>
        <v>53.01</v>
      </c>
      <c r="BW6" s="34">
        <f t="shared" si="8"/>
        <v>66.56</v>
      </c>
      <c r="BX6" s="34">
        <f t="shared" si="8"/>
        <v>66.22</v>
      </c>
      <c r="BY6" s="34">
        <f t="shared" si="8"/>
        <v>69.87</v>
      </c>
      <c r="BZ6" s="34">
        <f t="shared" si="8"/>
        <v>74.3</v>
      </c>
      <c r="CA6" s="33" t="str">
        <f>IF(CA7="","",IF(CA7="-","【-】","【"&amp;SUBSTITUTE(TEXT(CA7,"#,##0.00"),"-","△")&amp;"】"))</f>
        <v>【75.58】</v>
      </c>
      <c r="CB6" s="34">
        <f>IF(CB7="",NA(),CB7)</f>
        <v>308.92</v>
      </c>
      <c r="CC6" s="34">
        <f t="shared" ref="CC6:CK6" si="9">IF(CC7="",NA(),CC7)</f>
        <v>299.36</v>
      </c>
      <c r="CD6" s="34">
        <f t="shared" si="9"/>
        <v>294.45999999999998</v>
      </c>
      <c r="CE6" s="34">
        <f t="shared" si="9"/>
        <v>291.12</v>
      </c>
      <c r="CF6" s="34">
        <f t="shared" si="9"/>
        <v>182.08</v>
      </c>
      <c r="CG6" s="34">
        <f t="shared" si="9"/>
        <v>299.39</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57.7</v>
      </c>
      <c r="CY6" s="34">
        <f t="shared" ref="CY6:DG6" si="11">IF(CY7="",NA(),CY7)</f>
        <v>59.41</v>
      </c>
      <c r="CZ6" s="34">
        <f t="shared" si="11"/>
        <v>59.23</v>
      </c>
      <c r="DA6" s="34">
        <f t="shared" si="11"/>
        <v>62.76</v>
      </c>
      <c r="DB6" s="34">
        <f t="shared" si="11"/>
        <v>65.209999999999994</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c r="A7" s="27"/>
      <c r="B7" s="36">
        <v>2017</v>
      </c>
      <c r="C7" s="36">
        <v>435015</v>
      </c>
      <c r="D7" s="36">
        <v>47</v>
      </c>
      <c r="E7" s="36">
        <v>17</v>
      </c>
      <c r="F7" s="36">
        <v>4</v>
      </c>
      <c r="G7" s="36">
        <v>0</v>
      </c>
      <c r="H7" s="36" t="s">
        <v>110</v>
      </c>
      <c r="I7" s="36" t="s">
        <v>111</v>
      </c>
      <c r="J7" s="36" t="s">
        <v>112</v>
      </c>
      <c r="K7" s="36" t="s">
        <v>113</v>
      </c>
      <c r="L7" s="36" t="s">
        <v>114</v>
      </c>
      <c r="M7" s="36" t="s">
        <v>115</v>
      </c>
      <c r="N7" s="37" t="s">
        <v>116</v>
      </c>
      <c r="O7" s="37" t="s">
        <v>117</v>
      </c>
      <c r="P7" s="37">
        <v>39.78</v>
      </c>
      <c r="Q7" s="37">
        <v>100</v>
      </c>
      <c r="R7" s="37">
        <v>4210</v>
      </c>
      <c r="S7" s="37">
        <v>10882</v>
      </c>
      <c r="T7" s="37">
        <v>85.04</v>
      </c>
      <c r="U7" s="37">
        <v>127.96</v>
      </c>
      <c r="V7" s="37">
        <v>4260</v>
      </c>
      <c r="W7" s="37">
        <v>2.2000000000000002</v>
      </c>
      <c r="X7" s="37">
        <v>1936.36</v>
      </c>
      <c r="Y7" s="37">
        <v>67.760000000000005</v>
      </c>
      <c r="Z7" s="37">
        <v>73.95</v>
      </c>
      <c r="AA7" s="37">
        <v>75.19</v>
      </c>
      <c r="AB7" s="37">
        <v>74.78</v>
      </c>
      <c r="AC7" s="37">
        <v>86.47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2361.86</v>
      </c>
      <c r="BG7" s="37">
        <v>1627.22</v>
      </c>
      <c r="BH7" s="37">
        <v>1271.92</v>
      </c>
      <c r="BI7" s="37">
        <v>1323.02</v>
      </c>
      <c r="BJ7" s="37">
        <v>361.59</v>
      </c>
      <c r="BK7" s="37">
        <v>1554.05</v>
      </c>
      <c r="BL7" s="37">
        <v>1436</v>
      </c>
      <c r="BM7" s="37">
        <v>1434.89</v>
      </c>
      <c r="BN7" s="37">
        <v>1298.9100000000001</v>
      </c>
      <c r="BO7" s="37">
        <v>1243.71</v>
      </c>
      <c r="BP7" s="37">
        <v>1225.44</v>
      </c>
      <c r="BQ7" s="37">
        <v>54.07</v>
      </c>
      <c r="BR7" s="37">
        <v>59.08</v>
      </c>
      <c r="BS7" s="37">
        <v>59.37</v>
      </c>
      <c r="BT7" s="37">
        <v>59.84</v>
      </c>
      <c r="BU7" s="37">
        <v>97.51</v>
      </c>
      <c r="BV7" s="37">
        <v>53.01</v>
      </c>
      <c r="BW7" s="37">
        <v>66.56</v>
      </c>
      <c r="BX7" s="37">
        <v>66.22</v>
      </c>
      <c r="BY7" s="37">
        <v>69.87</v>
      </c>
      <c r="BZ7" s="37">
        <v>74.3</v>
      </c>
      <c r="CA7" s="37">
        <v>75.58</v>
      </c>
      <c r="CB7" s="37">
        <v>308.92</v>
      </c>
      <c r="CC7" s="37">
        <v>299.36</v>
      </c>
      <c r="CD7" s="37">
        <v>294.45999999999998</v>
      </c>
      <c r="CE7" s="37">
        <v>291.12</v>
      </c>
      <c r="CF7" s="37">
        <v>182.08</v>
      </c>
      <c r="CG7" s="37">
        <v>299.39</v>
      </c>
      <c r="CH7" s="37">
        <v>244.29</v>
      </c>
      <c r="CI7" s="37">
        <v>246.72</v>
      </c>
      <c r="CJ7" s="37">
        <v>234.96</v>
      </c>
      <c r="CK7" s="37">
        <v>221.81</v>
      </c>
      <c r="CL7" s="37">
        <v>215.23</v>
      </c>
      <c r="CM7" s="37" t="s">
        <v>116</v>
      </c>
      <c r="CN7" s="37" t="s">
        <v>116</v>
      </c>
      <c r="CO7" s="37" t="s">
        <v>116</v>
      </c>
      <c r="CP7" s="37" t="s">
        <v>116</v>
      </c>
      <c r="CQ7" s="37" t="s">
        <v>116</v>
      </c>
      <c r="CR7" s="37">
        <v>36.200000000000003</v>
      </c>
      <c r="CS7" s="37">
        <v>43.58</v>
      </c>
      <c r="CT7" s="37">
        <v>41.35</v>
      </c>
      <c r="CU7" s="37">
        <v>42.9</v>
      </c>
      <c r="CV7" s="37">
        <v>43.36</v>
      </c>
      <c r="CW7" s="37">
        <v>42.66</v>
      </c>
      <c r="CX7" s="37">
        <v>57.7</v>
      </c>
      <c r="CY7" s="37">
        <v>59.41</v>
      </c>
      <c r="CZ7" s="37">
        <v>59.23</v>
      </c>
      <c r="DA7" s="37">
        <v>62.76</v>
      </c>
      <c r="DB7" s="37">
        <v>65.209999999999994</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2019-01-30T02:08:19Z</cp:lastPrinted>
  <dcterms:created xsi:type="dcterms:W3CDTF">2018-12-03T09:17:51Z</dcterms:created>
  <dcterms:modified xsi:type="dcterms:W3CDTF">2019-02-05T05:51:58Z</dcterms:modified>
  <cp:category/>
</cp:coreProperties>
</file>