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H30調査関係☆\1．庁舎内調査\【財政係・129期限】公営企業に係る経営比較分析表（平成２９年度決算）の分析等について（依頼）\【443益城町】下水道（法非適）\"/>
    </mc:Choice>
  </mc:AlternateContent>
  <xr:revisionPtr revIDLastSave="0" documentId="10_ncr:8100000_{376F4311-F160-4CA1-92DE-D8BD336F0AFC}" xr6:coauthVersionLast="33" xr6:coauthVersionMax="33" xr10:uidLastSave="{00000000-0000-0000-0000-000000000000}"/>
  <workbookProtection workbookAlgorithmName="SHA-512" workbookHashValue="uVmMLubQuHji/R6AXPe/dIjeeJWe/2S1G94m6ZbRZgHnoAzomtIG6SN0aLEm+W6Jew0m0G3sdcy9O1uTDu2kIw==" workbookSaltValue="RLCHrB+cFryzEA9+z7lUk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<sst xmlns="http://schemas.openxmlformats.org/spreadsheetml/2006/main" count="245" uniqueCount="126">
  <si>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</si>
  <si>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</si>
  <si>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</si>
  <si>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</si>
  <si>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</si>
  <si>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</si>
  <si>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</si>
  <si>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</si>
  <si>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</si>
  <si>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</si>
  <si>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</si>
  <si>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</si>
  <si>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</si>
  <si>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</si>
  <si>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</si>
  <si>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</si>
  <si>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</si>
  <si>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</si>
  <si>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</si>
  <si>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</si>
  <si>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</si>
  <si>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</si>
  <si>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</si>
  <si>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</si>
  <si>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</si>
  <si>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</si>
  <si>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</si>
  <si>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</si>
  <si>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</si>
  <si>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</si>
  <si>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</si>
  <si>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</si>
  <si>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</si>
  <si>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</si>
  <si>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</si>
  <si>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</si>
  <si>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</si>
  <si>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</si>
  <si>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</si>
  <si>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</si>
  <si>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</si>
  <si>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</si>
  <si>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</si>
  <si>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</si>
  <si>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</si>
  <si>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</si>
  <si>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</si>
  <si>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</si>
  <si>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</si>
  <si>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</si>
  <si>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</si>
  <si>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</si>
  <si>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</si>
  <si>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</si>
  <si>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</si>
  <si>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</si>
  <si>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</si>
  <si>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</si>
  <si>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</si>
  <si>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</si>
  <si>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</si>
  <si>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</si>
  <si>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</si>
  <si>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</si>
  <si>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</si>
  <si>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</si>
  <si>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</si>
  <si>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</si>
  <si>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</si>
  <si>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</si>
  <si>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</si>
  <si>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</si>
  <si>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</si>
  <si>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</si>
  <si>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</si>
  <si>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</si>
  <si>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</si>
  <si>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</si>
  <si>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</si>
  <si>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</si>
  <si>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</si>
  <si>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</si>
  <si>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</si>
  <si>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</si>
  <si>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</si>
  <si>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</si>
  <si>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</si>
  <si>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</si>
  <si>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</si>
  <si>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</si>
  <si>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</si>
  <si>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</si>
  <si>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</si>
  <si>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</si>
  <si>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</si>
  <si>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</si>
  <si>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</si>
  <si>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</si>
  <si>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</si>
  <si>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</si>
  <si>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</si>
  <si>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</si>
  <si>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</si>
  <si>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</si>
  <si>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</si>
  <si>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</si>
  <si>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</si>
  <si>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</si>
  <si>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</si>
  <si>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</si>
  <si>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</si>
  <si>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</si>
  <si>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</si>
  <si>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</si>
  <si>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</si>
  <si>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</si>
  <si>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</si>
  <si>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</si>
  <si>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</si>
  <si>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</si>
  <si>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</si>
  <si>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</si>
  <si>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</si>
  <si>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は熊本地震による使用料収入の減により一時的に経営状態が悪化したものの、徐々に住宅の復旧が進み回復傾向にある。しかしながら、地震前と比較するとまだまだ安定した状況には程遠く、経費回収率や汚水処理原価も改善しなくてはならない状況である。そのため平成31年度より定期的に適正な料金改定をおこない経営の健全化を図っていくところである。</t>
    <rPh sb="0" eb="2">
      <t>ヘイセイ</t>
    </rPh>
    <rPh sb="4" eb="5">
      <t>ネン</t>
    </rPh>
    <rPh sb="5" eb="6">
      <t>ド</t>
    </rPh>
    <rPh sb="7" eb="9">
      <t>クマモト</t>
    </rPh>
    <rPh sb="9" eb="11">
      <t>ジシン</t>
    </rPh>
    <rPh sb="14" eb="17">
      <t>シヨウリョウ</t>
    </rPh>
    <rPh sb="17" eb="19">
      <t>シュウニュウ</t>
    </rPh>
    <rPh sb="20" eb="21">
      <t>ゲン</t>
    </rPh>
    <rPh sb="24" eb="27">
      <t>イチジテキ</t>
    </rPh>
    <rPh sb="28" eb="30">
      <t>ケイエイ</t>
    </rPh>
    <rPh sb="30" eb="32">
      <t>ジョウタイ</t>
    </rPh>
    <rPh sb="33" eb="35">
      <t>アッカ</t>
    </rPh>
    <rPh sb="41" eb="43">
      <t>ジョジョ</t>
    </rPh>
    <rPh sb="44" eb="46">
      <t>ジュウタク</t>
    </rPh>
    <rPh sb="47" eb="49">
      <t>フッキュウ</t>
    </rPh>
    <rPh sb="50" eb="51">
      <t>スス</t>
    </rPh>
    <rPh sb="52" eb="54">
      <t>カイフク</t>
    </rPh>
    <rPh sb="54" eb="56">
      <t>ケイコウ</t>
    </rPh>
    <rPh sb="67" eb="69">
      <t>ジシン</t>
    </rPh>
    <rPh sb="69" eb="70">
      <t>マエ</t>
    </rPh>
    <rPh sb="71" eb="73">
      <t>ヒカク</t>
    </rPh>
    <rPh sb="80" eb="82">
      <t>アンテイ</t>
    </rPh>
    <rPh sb="84" eb="86">
      <t>ジョウキョウ</t>
    </rPh>
    <rPh sb="88" eb="90">
      <t>ホドトオ</t>
    </rPh>
    <rPh sb="92" eb="94">
      <t>ケイヒ</t>
    </rPh>
    <rPh sb="94" eb="96">
      <t>カイシュウ</t>
    </rPh>
    <rPh sb="96" eb="97">
      <t>リツ</t>
    </rPh>
    <rPh sb="98" eb="100">
      <t>オスイ</t>
    </rPh>
    <rPh sb="100" eb="102">
      <t>ショリ</t>
    </rPh>
    <rPh sb="102" eb="104">
      <t>ゲンカ</t>
    </rPh>
    <rPh sb="105" eb="107">
      <t>カイゼン</t>
    </rPh>
    <rPh sb="116" eb="118">
      <t>ジョウキョウ</t>
    </rPh>
    <rPh sb="126" eb="128">
      <t>ヘイセイ</t>
    </rPh>
    <rPh sb="130" eb="132">
      <t>ネンド</t>
    </rPh>
    <rPh sb="134" eb="137">
      <t>テイキテキ</t>
    </rPh>
    <rPh sb="138" eb="140">
      <t>テキセイ</t>
    </rPh>
    <rPh sb="141" eb="143">
      <t>リョウキン</t>
    </rPh>
    <rPh sb="143" eb="145">
      <t>カイテイ</t>
    </rPh>
    <rPh sb="150" eb="152">
      <t>ケイエイ</t>
    </rPh>
    <rPh sb="153" eb="156">
      <t>ケンゼンカ</t>
    </rPh>
    <rPh sb="157" eb="158">
      <t>ハカ</t>
    </rPh>
    <phoneticPr fontId="4"/>
  </si>
  <si>
    <t>処理場は、熊本地震で被災した設備等については復旧工事にて新設、修理をされたが、それ以外については供用開始から24年が経ち水処理、汚泥処理施設等の設備の劣化による老朽化が進んでおり平成28年度から長寿命化計画の改築更新工事をおこなっている。平成32年度からはストックマネジメント計画に沿った改築更新工事をおこなっていく予定である。また、管渠も同様に熊本地震で被災した部分については復旧工事を行っているがすべて終了するには平成31年度までかかる見込みである。また平成31年度よりストックマネジメント計画を策定し、耐用年数に応じた管渠の適正な維持管理をおこなっていく予定である。</t>
    <rPh sb="0" eb="3">
      <t>ショリジョウ</t>
    </rPh>
    <rPh sb="5" eb="7">
      <t>クマモト</t>
    </rPh>
    <rPh sb="7" eb="9">
      <t>ジシン</t>
    </rPh>
    <rPh sb="10" eb="12">
      <t>ヒサイ</t>
    </rPh>
    <rPh sb="14" eb="16">
      <t>セツビ</t>
    </rPh>
    <rPh sb="16" eb="17">
      <t>トウ</t>
    </rPh>
    <rPh sb="22" eb="24">
      <t>フッキュウ</t>
    </rPh>
    <rPh sb="24" eb="26">
      <t>コウジ</t>
    </rPh>
    <rPh sb="28" eb="30">
      <t>シンセツ</t>
    </rPh>
    <rPh sb="31" eb="33">
      <t>シュウリ</t>
    </rPh>
    <rPh sb="41" eb="43">
      <t>イガイ</t>
    </rPh>
    <rPh sb="48" eb="50">
      <t>キョウヨウ</t>
    </rPh>
    <rPh sb="50" eb="52">
      <t>カイシ</t>
    </rPh>
    <rPh sb="56" eb="57">
      <t>ネン</t>
    </rPh>
    <rPh sb="58" eb="59">
      <t>タ</t>
    </rPh>
    <rPh sb="60" eb="61">
      <t>ミズ</t>
    </rPh>
    <rPh sb="61" eb="63">
      <t>ショリ</t>
    </rPh>
    <rPh sb="64" eb="66">
      <t>オデイ</t>
    </rPh>
    <rPh sb="66" eb="68">
      <t>ショリ</t>
    </rPh>
    <rPh sb="68" eb="70">
      <t>シセツ</t>
    </rPh>
    <rPh sb="70" eb="71">
      <t>トウ</t>
    </rPh>
    <rPh sb="72" eb="74">
      <t>セツビ</t>
    </rPh>
    <rPh sb="75" eb="77">
      <t>レッカ</t>
    </rPh>
    <rPh sb="80" eb="83">
      <t>ロウキュウカ</t>
    </rPh>
    <rPh sb="84" eb="85">
      <t>スス</t>
    </rPh>
    <rPh sb="89" eb="91">
      <t>ヘイセイ</t>
    </rPh>
    <rPh sb="93" eb="94">
      <t>ネン</t>
    </rPh>
    <rPh sb="94" eb="95">
      <t>ド</t>
    </rPh>
    <rPh sb="97" eb="100">
      <t>チョウジュミョウ</t>
    </rPh>
    <rPh sb="100" eb="101">
      <t>カ</t>
    </rPh>
    <rPh sb="101" eb="103">
      <t>ケイカク</t>
    </rPh>
    <rPh sb="104" eb="106">
      <t>カイチク</t>
    </rPh>
    <rPh sb="106" eb="108">
      <t>コウシン</t>
    </rPh>
    <rPh sb="108" eb="110">
      <t>コウジ</t>
    </rPh>
    <rPh sb="119" eb="121">
      <t>ヘイセイ</t>
    </rPh>
    <rPh sb="123" eb="125">
      <t>ネンド</t>
    </rPh>
    <rPh sb="138" eb="140">
      <t>ケイカク</t>
    </rPh>
    <rPh sb="141" eb="142">
      <t>ソ</t>
    </rPh>
    <rPh sb="144" eb="146">
      <t>カイチク</t>
    </rPh>
    <rPh sb="146" eb="148">
      <t>コウシン</t>
    </rPh>
    <rPh sb="148" eb="150">
      <t>コウジ</t>
    </rPh>
    <rPh sb="158" eb="160">
      <t>ヨテイ</t>
    </rPh>
    <rPh sb="167" eb="169">
      <t>カンキョ</t>
    </rPh>
    <rPh sb="170" eb="172">
      <t>ドウヨウ</t>
    </rPh>
    <rPh sb="173" eb="175">
      <t>クマモト</t>
    </rPh>
    <rPh sb="175" eb="177">
      <t>ジシン</t>
    </rPh>
    <rPh sb="178" eb="180">
      <t>ヒサイ</t>
    </rPh>
    <rPh sb="182" eb="184">
      <t>ブブン</t>
    </rPh>
    <rPh sb="189" eb="191">
      <t>フッキュウ</t>
    </rPh>
    <rPh sb="191" eb="193">
      <t>コウジ</t>
    </rPh>
    <rPh sb="194" eb="195">
      <t>オコナ</t>
    </rPh>
    <rPh sb="203" eb="205">
      <t>シュウリョウ</t>
    </rPh>
    <rPh sb="209" eb="211">
      <t>ヘイセイ</t>
    </rPh>
    <rPh sb="213" eb="215">
      <t>ネンド</t>
    </rPh>
    <rPh sb="220" eb="222">
      <t>ミコ</t>
    </rPh>
    <rPh sb="229" eb="231">
      <t>ヘイセイ</t>
    </rPh>
    <rPh sb="233" eb="235">
      <t>ネンド</t>
    </rPh>
    <rPh sb="247" eb="249">
      <t>ケイカク</t>
    </rPh>
    <rPh sb="250" eb="252">
      <t>サクテイ</t>
    </rPh>
    <rPh sb="254" eb="256">
      <t>タイヨウ</t>
    </rPh>
    <rPh sb="256" eb="258">
      <t>ネンスウ</t>
    </rPh>
    <rPh sb="259" eb="260">
      <t>オウ</t>
    </rPh>
    <rPh sb="262" eb="264">
      <t>カンキョ</t>
    </rPh>
    <rPh sb="265" eb="267">
      <t>テキセイ</t>
    </rPh>
    <rPh sb="268" eb="270">
      <t>イジ</t>
    </rPh>
    <rPh sb="270" eb="272">
      <t>カンリ</t>
    </rPh>
    <rPh sb="280" eb="282">
      <t>ヨテイ</t>
    </rPh>
    <phoneticPr fontId="4"/>
  </si>
  <si>
    <t>　平成28年熊本地震により本町は大きな被害を受け経営的には非常に苦しい状況となったが、徐々に復旧が進み回復傾向にはあるが、まだまだ地震前の状況には至っておらずもう暫く財源不足が続くと見られる。しかしながら、経費回収率の低下、汚水処理原価の高騰による料金の適正化を図るため今後計画的に料金改定も行い経営の健全化に努めていくところである。
　また、平成32年度からの公営企業会計移行に伴い平成31年度までには経営戦略を策定し経営の改善を図っていくところである。</t>
    <rPh sb="1" eb="3">
      <t>ヘイセイ</t>
    </rPh>
    <rPh sb="6" eb="8">
      <t>クマモト</t>
    </rPh>
    <rPh sb="8" eb="10">
      <t>ジシン</t>
    </rPh>
    <rPh sb="13" eb="15">
      <t>ホンチョウ</t>
    </rPh>
    <rPh sb="16" eb="17">
      <t>オオ</t>
    </rPh>
    <rPh sb="19" eb="21">
      <t>ヒガイ</t>
    </rPh>
    <rPh sb="22" eb="23">
      <t>ウ</t>
    </rPh>
    <rPh sb="24" eb="26">
      <t>ケイエイ</t>
    </rPh>
    <rPh sb="26" eb="27">
      <t>テキ</t>
    </rPh>
    <rPh sb="29" eb="31">
      <t>ヒジョウ</t>
    </rPh>
    <rPh sb="32" eb="33">
      <t>クル</t>
    </rPh>
    <rPh sb="35" eb="37">
      <t>ジョウキョウ</t>
    </rPh>
    <rPh sb="43" eb="45">
      <t>ジョジョ</t>
    </rPh>
    <rPh sb="46" eb="48">
      <t>フッキュウ</t>
    </rPh>
    <rPh sb="49" eb="50">
      <t>スス</t>
    </rPh>
    <rPh sb="51" eb="53">
      <t>カイフク</t>
    </rPh>
    <rPh sb="53" eb="55">
      <t>ケイコウ</t>
    </rPh>
    <rPh sb="65" eb="67">
      <t>ジシン</t>
    </rPh>
    <rPh sb="67" eb="68">
      <t>マエ</t>
    </rPh>
    <rPh sb="69" eb="71">
      <t>ジョウキョウ</t>
    </rPh>
    <rPh sb="73" eb="74">
      <t>イタ</t>
    </rPh>
    <rPh sb="81" eb="82">
      <t>シバラ</t>
    </rPh>
    <rPh sb="83" eb="85">
      <t>ザイゲン</t>
    </rPh>
    <rPh sb="85" eb="87">
      <t>フソク</t>
    </rPh>
    <rPh sb="88" eb="89">
      <t>ツヅ</t>
    </rPh>
    <rPh sb="91" eb="92">
      <t>ミ</t>
    </rPh>
    <rPh sb="103" eb="105">
      <t>ケイヒ</t>
    </rPh>
    <rPh sb="105" eb="107">
      <t>カイシュウ</t>
    </rPh>
    <rPh sb="107" eb="108">
      <t>リツ</t>
    </rPh>
    <rPh sb="109" eb="111">
      <t>テイカ</t>
    </rPh>
    <rPh sb="112" eb="114">
      <t>オスイ</t>
    </rPh>
    <rPh sb="114" eb="116">
      <t>ショリ</t>
    </rPh>
    <rPh sb="116" eb="118">
      <t>ゲンカ</t>
    </rPh>
    <rPh sb="119" eb="121">
      <t>コウトウ</t>
    </rPh>
    <rPh sb="124" eb="126">
      <t>リョウキン</t>
    </rPh>
    <rPh sb="127" eb="129">
      <t>テキセイ</t>
    </rPh>
    <rPh sb="129" eb="130">
      <t>カ</t>
    </rPh>
    <rPh sb="131" eb="132">
      <t>ハカ</t>
    </rPh>
    <rPh sb="135" eb="137">
      <t>コンゴ</t>
    </rPh>
    <rPh sb="137" eb="140">
      <t>ケイカクテキ</t>
    </rPh>
    <rPh sb="141" eb="143">
      <t>リョウキン</t>
    </rPh>
    <rPh sb="143" eb="145">
      <t>カイテイ</t>
    </rPh>
    <rPh sb="146" eb="147">
      <t>オコナ</t>
    </rPh>
    <rPh sb="148" eb="150">
      <t>ケイエイ</t>
    </rPh>
    <rPh sb="151" eb="154">
      <t>ケンゼンカ</t>
    </rPh>
    <rPh sb="155" eb="156">
      <t>ツト</t>
    </rPh>
    <rPh sb="172" eb="174">
      <t>ヘイセイ</t>
    </rPh>
    <rPh sb="176" eb="178">
      <t>ネンド</t>
    </rPh>
    <rPh sb="181" eb="183">
      <t>コウエイ</t>
    </rPh>
    <rPh sb="183" eb="185">
      <t>キギョウ</t>
    </rPh>
    <rPh sb="185" eb="187">
      <t>カイケイ</t>
    </rPh>
    <rPh sb="187" eb="189">
      <t>イコウ</t>
    </rPh>
    <rPh sb="190" eb="191">
      <t>トモナ</t>
    </rPh>
    <rPh sb="192" eb="194">
      <t>ヘイセイ</t>
    </rPh>
    <rPh sb="196" eb="198">
      <t>ネンド</t>
    </rPh>
    <rPh sb="202" eb="204">
      <t>ケイエイ</t>
    </rPh>
    <rPh sb="204" eb="206">
      <t>センリャク</t>
    </rPh>
    <rPh sb="207" eb="209">
      <t>サクテイ</t>
    </rPh>
    <rPh sb="210" eb="212">
      <t>ケイエイ</t>
    </rPh>
    <rPh sb="213" eb="215">
      <t>カイゼン</t>
    </rPh>
    <rPh sb="216" eb="2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</si>
</sst>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8-48F0-9465-D0B0B739DF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5558-48F0-9465-D0B0B739DF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E9-424B-A71D-0C0599FF5C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A9E9-424B-A71D-0C0599FF5C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58.5</c:v>
                </c:pt>
                <c:pt idx="1">
                  <c:v>69.62</c:v>
                </c:pt>
                <c:pt idx="2">
                  <c:v>67.760000000000005</c:v>
                </c:pt>
                <c:pt idx="3">
                  <c:v>68.73</c:v>
                </c:pt>
                <c:pt idx="4">
                  <c:v>74.7</c:v>
                </c:pt>
              </c:numCache>
            </c:numRef>
          </c:val>
          <c:extLst>
            <c:ext xmlns:c16="http://schemas.microsoft.com/office/drawing/2014/chart" uri="{C3380CC4-5D6E-409C-BE32-E72D297353CC}">
              <c16:uniqueId val="{00000000-7BB0-4781-BEBE-7B0F67611C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7BB0-4781-BEBE-7B0F67611C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84.44</c:v>
                </c:pt>
                <c:pt idx="1">
                  <c:v>73.260000000000005</c:v>
                </c:pt>
                <c:pt idx="2">
                  <c:v>64.13</c:v>
                </c:pt>
                <c:pt idx="3">
                  <c:v>55.05</c:v>
                </c:pt>
                <c:pt idx="4">
                  <c:v>51</c:v>
                </c:pt>
              </c:numCache>
            </c:numRef>
          </c:val>
          <c:extLst>
            <c:ext xmlns:c16="http://schemas.microsoft.com/office/drawing/2014/chart" uri="{C3380CC4-5D6E-409C-BE32-E72D297353CC}">
              <c16:uniqueId val="{00000000-17EF-43D9-AC9A-238BF1261A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EF-43D9-AC9A-238BF1261A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3-412D-9A3B-A3B034A52C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3-412D-9A3B-A3B034A52C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2-4692-A167-74B860F47C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2-4692-A167-74B860F47C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0-4677-AD80-7B6FB87F60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0-4677-AD80-7B6FB87F60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C-4036-9867-01D488A5D2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C-4036-9867-01D488A5D2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4010.06</c:v>
                </c:pt>
                <c:pt idx="1">
                  <c:v>3349.26</c:v>
                </c:pt>
                <c:pt idx="2">
                  <c:v>3021.32</c:v>
                </c:pt>
                <c:pt idx="3">
                  <c:v>3574.81</c:v>
                </c:pt>
                <c:pt idx="4">
                  <c:v>2221.6999999999998</c:v>
                </c:pt>
              </c:numCache>
            </c:numRef>
          </c:val>
          <c:extLst>
            <c:ext xmlns:c16="http://schemas.microsoft.com/office/drawing/2014/chart" uri="{C3380CC4-5D6E-409C-BE32-E72D297353CC}">
              <c16:uniqueId val="{00000000-A4DF-4C66-A521-FE1BE409E3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A4DF-4C66-A521-FE1BE409E3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68.31</c:v>
                </c:pt>
                <c:pt idx="1">
                  <c:v>67.92</c:v>
                </c:pt>
                <c:pt idx="2">
                  <c:v>67.97</c:v>
                </c:pt>
                <c:pt idx="3">
                  <c:v>98.76</c:v>
                </c:pt>
                <c:pt idx="4">
                  <c:v>55.88</c:v>
                </c:pt>
              </c:numCache>
            </c:numRef>
          </c:val>
          <c:extLst>
            <c:ext xmlns:c16="http://schemas.microsoft.com/office/drawing/2014/chart" uri="{C3380CC4-5D6E-409C-BE32-E72D297353CC}">
              <c16:uniqueId val="{00000000-11BC-43AF-B384-E57A95459E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11BC-43AF-B384-E57A95459E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212.26</c:v>
                </c:pt>
                <c:pt idx="1">
                  <c:v>218.68</c:v>
                </c:pt>
                <c:pt idx="2">
                  <c:v>218.63</c:v>
                </c:pt>
                <c:pt idx="3">
                  <c:v>150</c:v>
                </c:pt>
                <c:pt idx="4">
                  <c:v>268.64</c:v>
                </c:pt>
              </c:numCache>
            </c:numRef>
          </c:val>
          <c:extLst>
            <c:ext xmlns:c16="http://schemas.microsoft.com/office/drawing/2014/chart" uri="{C3380CC4-5D6E-409C-BE32-E72D297353CC}">
              <c16:uniqueId val="{00000000-2A60-4D21-89BA-FE334836EA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2A60-4D21-89BA-FE334836EA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益城町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33054</v>
      </c>
      <c r="AM8" s="49"/>
      <c r="AN8" s="49"/>
      <c r="AO8" s="49"/>
      <c r="AP8" s="49"/>
      <c r="AQ8" s="49"/>
      <c r="AR8" s="49"/>
      <c r="AS8" s="49"/>
      <c r="AT8" s="44">
        <f>データ!T6</f>
        <v>65.680000000000007</v>
      </c>
      <c r="AU8" s="44"/>
      <c r="AV8" s="44"/>
      <c r="AW8" s="44"/>
      <c r="AX8" s="44"/>
      <c r="AY8" s="44"/>
      <c r="AZ8" s="44"/>
      <c r="BA8" s="44"/>
      <c r="BB8" s="44">
        <f>データ!U6</f>
        <v>503.26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13.76</v>
      </c>
      <c r="Q10" s="44"/>
      <c r="R10" s="44"/>
      <c r="S10" s="44"/>
      <c r="T10" s="44"/>
      <c r="U10" s="44"/>
      <c r="V10" s="44"/>
      <c r="W10" s="44">
        <f>データ!Q6</f>
        <v>69.900000000000006</v>
      </c>
      <c r="X10" s="44"/>
      <c r="Y10" s="44"/>
      <c r="Z10" s="44"/>
      <c r="AA10" s="44"/>
      <c r="AB10" s="44"/>
      <c r="AC10" s="44"/>
      <c r="AD10" s="49">
        <f>データ!R6</f>
        <v>2876</v>
      </c>
      <c r="AE10" s="49"/>
      <c r="AF10" s="49"/>
      <c r="AG10" s="49"/>
      <c r="AH10" s="49"/>
      <c r="AI10" s="49"/>
      <c r="AJ10" s="49"/>
      <c r="AK10" s="2"/>
      <c r="AL10" s="49">
        <f>データ!V6</f>
        <v>4533</v>
      </c>
      <c r="AM10" s="49"/>
      <c r="AN10" s="49"/>
      <c r="AO10" s="49"/>
      <c r="AP10" s="49"/>
      <c r="AQ10" s="49"/>
      <c r="AR10" s="49"/>
      <c r="AS10" s="49"/>
      <c r="AT10" s="44">
        <f>データ!W6</f>
        <v>1.05</v>
      </c>
      <c r="AU10" s="44"/>
      <c r="AV10" s="44"/>
      <c r="AW10" s="44"/>
      <c r="AX10" s="44"/>
      <c r="AY10" s="44"/>
      <c r="AZ10" s="44"/>
      <c r="BA10" s="44"/>
      <c r="BB10" s="44">
        <f>データ!X6</f>
        <v>4317.1400000000003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zh7Oce31og2FR546GkUSPBTTzhjyv67isQrqFS8uITLKE9amQJioU23uK4+6Ocijq8At6vHnnqJV6rp3+87Xdw==" saltValue="LA+wtOJO6ztgapkksESU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434434</v>
      </c>
      <c r="D6" s="32">
        <f t="shared" si="3"/>
        <v>47</v>
      </c>
      <c r="E6" s="32">
        <f t="shared" si="3"/>
        <v>17</v>
      </c>
      <c r="F6" s="32">
        <f t="shared" si="3"/>
        <v>4</v>
      </c>
      <c r="G6" s="32">
        <f t="shared" si="3"/>
        <v>0</v>
      </c>
      <c r="H6" s="32" t="str">
        <f t="shared" si="3"/>
        <v>熊本県　益城町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13.76</v>
      </c>
      <c r="Q6" s="33">
        <f t="shared" si="3"/>
        <v>69.900000000000006</v>
      </c>
      <c r="R6" s="33">
        <f t="shared" si="3"/>
        <v>2876</v>
      </c>
      <c r="S6" s="33">
        <f t="shared" si="3"/>
        <v>33054</v>
      </c>
      <c r="T6" s="33">
        <f t="shared" si="3"/>
        <v>65.680000000000007</v>
      </c>
      <c r="U6" s="33">
        <f t="shared" si="3"/>
        <v>503.26</v>
      </c>
      <c r="V6" s="33">
        <f t="shared" si="3"/>
        <v>4533</v>
      </c>
      <c r="W6" s="33">
        <f t="shared" si="3"/>
        <v>1.05</v>
      </c>
      <c r="X6" s="33">
        <f t="shared" si="3"/>
        <v>4317.1400000000003</v>
      </c>
      <c r="Y6" s="34">
        <f>IF(Y7="",NA(),Y7)</f>
        <v>84.44</v>
      </c>
      <c r="Z6" s="34">
        <f t="shared" ref="Z6:AH6" si="4">IF(Z7="",NA(),Z7)</f>
        <v>73.260000000000005</v>
      </c>
      <c r="AA6" s="34">
        <f t="shared" si="4"/>
        <v>64.13</v>
      </c>
      <c r="AB6" s="34">
        <f t="shared" si="4"/>
        <v>55.05</v>
      </c>
      <c r="AC6" s="34">
        <f t="shared" si="4"/>
        <v>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4010.06</v>
      </c>
      <c r="BG6" s="34">
        <f t="shared" ref="BG6:BO6" si="7">IF(BG7="",NA(),BG7)</f>
        <v>3349.26</v>
      </c>
      <c r="BH6" s="34">
        <f t="shared" si="7"/>
        <v>3021.32</v>
      </c>
      <c r="BI6" s="34">
        <f t="shared" si="7"/>
        <v>3574.81</v>
      </c>
      <c r="BJ6" s="34">
        <f t="shared" si="7"/>
        <v>2221.6999999999998</v>
      </c>
      <c r="BK6" s="34">
        <f t="shared" si="7"/>
        <v>1554.05</v>
      </c>
      <c r="BL6" s="34">
        <f t="shared" si="7"/>
        <v>1671.86</v>
      </c>
      <c r="BM6" s="34">
        <f t="shared" si="7"/>
        <v>1673.47</v>
      </c>
      <c r="BN6" s="34">
        <f t="shared" si="7"/>
        <v>1592.72</v>
      </c>
      <c r="BO6" s="34">
        <f t="shared" si="7"/>
        <v>1223.96</v>
      </c>
      <c r="BP6" s="33" t="str">
        <f>IF(BP7="","",IF(BP7="-","【-】","【"&amp;SUBSTITUTE(TEXT(BP7,"#,##0.00"),"-","△")&amp;"】"))</f>
        <v>【1,225.44】</v>
      </c>
      <c r="BQ6" s="34">
        <f>IF(BQ7="",NA(),BQ7)</f>
        <v>68.31</v>
      </c>
      <c r="BR6" s="34">
        <f t="shared" ref="BR6:BZ6" si="8">IF(BR7="",NA(),BR7)</f>
        <v>67.92</v>
      </c>
      <c r="BS6" s="34">
        <f t="shared" si="8"/>
        <v>67.97</v>
      </c>
      <c r="BT6" s="34">
        <f t="shared" si="8"/>
        <v>98.76</v>
      </c>
      <c r="BU6" s="34">
        <f t="shared" si="8"/>
        <v>55.88</v>
      </c>
      <c r="BV6" s="34">
        <f t="shared" si="8"/>
        <v>53.01</v>
      </c>
      <c r="BW6" s="34">
        <f t="shared" si="8"/>
        <v>50.54</v>
      </c>
      <c r="BX6" s="34">
        <f t="shared" si="8"/>
        <v>49.22</v>
      </c>
      <c r="BY6" s="34">
        <f t="shared" si="8"/>
        <v>53.7</v>
      </c>
      <c r="BZ6" s="34">
        <f t="shared" si="8"/>
        <v>61.54</v>
      </c>
      <c r="CA6" s="33" t="str">
        <f>IF(CA7="","",IF(CA7="-","【-】","【"&amp;SUBSTITUTE(TEXT(CA7,"#,##0.00"),"-","△")&amp;"】"))</f>
        <v>【75.58】</v>
      </c>
      <c r="CB6" s="34">
        <f>IF(CB7="",NA(),CB7)</f>
        <v>212.26</v>
      </c>
      <c r="CC6" s="34">
        <f t="shared" ref="CC6:CK6" si="9">IF(CC7="",NA(),CC7)</f>
        <v>218.68</v>
      </c>
      <c r="CD6" s="34">
        <f t="shared" si="9"/>
        <v>218.63</v>
      </c>
      <c r="CE6" s="34">
        <f t="shared" si="9"/>
        <v>150</v>
      </c>
      <c r="CF6" s="34">
        <f t="shared" si="9"/>
        <v>268.64</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58.5</v>
      </c>
      <c r="CY6" s="34">
        <f t="shared" ref="CY6:DG6" si="11">IF(CY7="",NA(),CY7)</f>
        <v>69.62</v>
      </c>
      <c r="CZ6" s="34">
        <f t="shared" si="11"/>
        <v>67.760000000000005</v>
      </c>
      <c r="DA6" s="34">
        <f t="shared" si="11"/>
        <v>68.73</v>
      </c>
      <c r="DB6" s="34">
        <f t="shared" si="11"/>
        <v>74.7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434434</v>
      </c>
      <c r="D7" s="36">
        <v>47</v>
      </c>
      <c r="E7" s="36">
        <v>17</v>
      </c>
      <c r="F7" s="36">
        <v>4</v>
      </c>
      <c r="G7" s="36">
        <v>0</v>
      </c>
      <c r="H7" s="36" t="s">
        <v>110</v>
      </c>
      <c r="I7" s="36" t="s">
        <v>111</v>
      </c>
      <c r="J7" s="36" t="s">
        <v>112</v>
      </c>
      <c r="K7" s="36" t="s">
        <v>113</v>
      </c>
      <c r="L7" s="36" t="s">
        <v>114</v>
      </c>
      <c r="M7" s="36" t="s">
        <v>115</v>
      </c>
      <c r="N7" s="37" t="s">
        <v>116</v>
      </c>
      <c r="O7" s="37" t="s">
        <v>117</v>
      </c>
      <c r="P7" s="37">
        <v>13.76</v>
      </c>
      <c r="Q7" s="37">
        <v>69.900000000000006</v>
      </c>
      <c r="R7" s="37">
        <v>2876</v>
      </c>
      <c r="S7" s="37">
        <v>33054</v>
      </c>
      <c r="T7" s="37">
        <v>65.680000000000007</v>
      </c>
      <c r="U7" s="37">
        <v>503.26</v>
      </c>
      <c r="V7" s="37">
        <v>4533</v>
      </c>
      <c r="W7" s="37">
        <v>1.05</v>
      </c>
      <c r="X7" s="37">
        <v>4317.1400000000003</v>
      </c>
      <c r="Y7" s="37">
        <v>84.44</v>
      </c>
      <c r="Z7" s="37">
        <v>73.260000000000005</v>
      </c>
      <c r="AA7" s="37">
        <v>64.13</v>
      </c>
      <c r="AB7" s="37">
        <v>55.05</v>
      </c>
      <c r="AC7" s="37">
        <v>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4010.06</v>
      </c>
      <c r="BG7" s="37">
        <v>3349.26</v>
      </c>
      <c r="BH7" s="37">
        <v>3021.32</v>
      </c>
      <c r="BI7" s="37">
        <v>3574.81</v>
      </c>
      <c r="BJ7" s="37">
        <v>2221.6999999999998</v>
      </c>
      <c r="BK7" s="37">
        <v>1554.05</v>
      </c>
      <c r="BL7" s="37">
        <v>1671.86</v>
      </c>
      <c r="BM7" s="37">
        <v>1673.47</v>
      </c>
      <c r="BN7" s="37">
        <v>1592.72</v>
      </c>
      <c r="BO7" s="37">
        <v>1223.96</v>
      </c>
      <c r="BP7" s="37">
        <v>1225.44</v>
      </c>
      <c r="BQ7" s="37">
        <v>68.31</v>
      </c>
      <c r="BR7" s="37">
        <v>67.92</v>
      </c>
      <c r="BS7" s="37">
        <v>67.97</v>
      </c>
      <c r="BT7" s="37">
        <v>98.76</v>
      </c>
      <c r="BU7" s="37">
        <v>55.88</v>
      </c>
      <c r="BV7" s="37">
        <v>53.01</v>
      </c>
      <c r="BW7" s="37">
        <v>50.54</v>
      </c>
      <c r="BX7" s="37">
        <v>49.22</v>
      </c>
      <c r="BY7" s="37">
        <v>53.7</v>
      </c>
      <c r="BZ7" s="37">
        <v>61.54</v>
      </c>
      <c r="CA7" s="37">
        <v>75.58</v>
      </c>
      <c r="CB7" s="37">
        <v>212.26</v>
      </c>
      <c r="CC7" s="37">
        <v>218.68</v>
      </c>
      <c r="CD7" s="37">
        <v>218.63</v>
      </c>
      <c r="CE7" s="37">
        <v>150</v>
      </c>
      <c r="CF7" s="37">
        <v>268.64</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58.5</v>
      </c>
      <c r="CY7" s="37">
        <v>69.62</v>
      </c>
      <c r="CZ7" s="37">
        <v>67.760000000000005</v>
      </c>
      <c r="DA7" s="37">
        <v>68.73</v>
      </c>
      <c r="DB7" s="37">
        <v>74.7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dcterms:created xsi:type="dcterms:W3CDTF">2018-12-03T09:17:49Z</dcterms:created>
  <dcterms:modified xsi:type="dcterms:W3CDTF">2019-01-25T06:26:36Z</dcterms:modified>
  <cp:category/>
</cp:coreProperties>
</file>