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ensetu08\下水道hdd\⑥決算統計及び地方公営企業関係\地方公営企業関係\経営比較分析表関係\策定・内容更新\20190116_【熊本県市町村課・130期限】公営企業に係る経営比較分析表（平成２９年度決算）の分析等について（依頼）\※報告（20190205修正）\"/>
    </mc:Choice>
  </mc:AlternateContent>
  <workbookProtection workbookAlgorithmName="SHA-512" workbookHashValue="Rzym02R7wl7/dFKVbvYionTKOyv9I1PCo3IhdM3B7pYD9DO/jlcuJo7J4WmIEYvpi2GF964maQ6X9NuNUSeNdQ==" workbookSaltValue="2UXHVlbnefBgrsflVvq/UA==" workbookSpinCount="100000" lockStructure="1"/>
  <bookViews>
    <workbookView xWindow="0" yWindow="0" windowWidth="15356"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<sst xmlns="http://schemas.openxmlformats.org/spreadsheetml/2006/main" count="240" uniqueCount="127">
  <si>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</si>
  <si>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</si>
  <si>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</si>
  <si>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</si>
  <si>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</si>
  <si>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</si>
  <si>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</si>
  <si>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</si>
  <si>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</si>
  <si>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</si>
  <si>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</si>
  <si>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</si>
  <si>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</si>
  <si>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</si>
  <si>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</si>
  <si>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</si>
  <si>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</si>
  <si>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</si>
  <si>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</si>
  <si>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</si>
  <si>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</si>
  <si>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</si>
  <si>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</si>
  <si>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</si>
  <si>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</si>
  <si>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</si>
  <si>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</si>
  <si>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</si>
  <si>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</si>
  <si>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</si>
  <si>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</si>
  <si>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</si>
  <si>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</si>
  <si>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</si>
  <si>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</si>
  <si>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</si>
  <si>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</si>
  <si>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</si>
  <si>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</si>
  <si>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</si>
  <si>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</si>
  <si>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</si>
  <si>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</si>
  <si>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</si>
  <si>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</si>
  <si>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</si>
  <si>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</si>
  <si>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</si>
  <si>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</si>
  <si>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</si>
  <si>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</si>
  <si>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</si>
  <si>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</si>
  <si>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</si>
  <si>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</si>
  <si>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</si>
  <si>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</si>
  <si>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</si>
  <si>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</si>
  <si>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</si>
  <si>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</si>
  <si>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</si>
  <si>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</si>
  <si>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</si>
  <si>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</si>
  <si>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</si>
  <si>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</si>
  <si>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</si>
  <si>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</si>
  <si>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</si>
  <si>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</si>
  <si>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</si>
  <si>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</si>
  <si>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</si>
  <si>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</si>
  <si>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</si>
  <si>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</si>
  <si>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</si>
  <si>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</si>
  <si>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</si>
  <si>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</si>
  <si>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</si>
  <si>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</si>
  <si>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</si>
  <si>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</si>
  <si>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</si>
  <si>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</si>
  <si>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</si>
  <si>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</si>
  <si>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</si>
  <si>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</si>
  <si>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</si>
  <si>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</si>
  <si>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</si>
  <si>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</si>
  <si>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</si>
  <si>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</si>
  <si>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</si>
  <si>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</si>
  <si>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</si>
  <si>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</si>
  <si>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</si>
  <si>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</si>
  <si>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</si>
  <si>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</si>
  <si>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</si>
  <si>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</si>
  <si>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</si>
  <si>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</si>
  <si>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</si>
  <si>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</si>
  <si>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</si>
  <si>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</si>
  <si>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</si>
  <si>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</si>
  <si>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</si>
  <si>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</si>
  <si>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</si>
  <si>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</si>
  <si>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</si>
  <si>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</si>
  <si>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</si>
  <si>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</si>
  <si>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</si>
  <si>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平成１９年からの供用開始であり、現在も未普及地区への管渠等布設工事を行っており、工事完了後に更新計画や長寿命化計画を策定予定である。</t>
    <rPh sb="0" eb="2">
      <t>ヘイセイ</t>
    </rPh>
    <rPh sb="4" eb="5">
      <t>ネン</t>
    </rPh>
    <rPh sb="8" eb="10">
      <t>キョウヨウ</t>
    </rPh>
    <rPh sb="10" eb="12">
      <t>カイシ</t>
    </rPh>
    <rPh sb="16" eb="18">
      <t>ゲンザイ</t>
    </rPh>
    <rPh sb="19" eb="20">
      <t>ミ</t>
    </rPh>
    <rPh sb="20" eb="22">
      <t>フキュウ</t>
    </rPh>
    <rPh sb="22" eb="24">
      <t>チク</t>
    </rPh>
    <rPh sb="26" eb="28">
      <t>カンキョ</t>
    </rPh>
    <rPh sb="28" eb="29">
      <t>トウ</t>
    </rPh>
    <rPh sb="29" eb="31">
      <t>フセツ</t>
    </rPh>
    <rPh sb="31" eb="33">
      <t>コウジ</t>
    </rPh>
    <rPh sb="34" eb="35">
      <t>オコナ</t>
    </rPh>
    <rPh sb="40" eb="42">
      <t>コウジ</t>
    </rPh>
    <rPh sb="42" eb="45">
      <t>カンリョウゴ</t>
    </rPh>
    <rPh sb="46" eb="48">
      <t>コウシン</t>
    </rPh>
    <rPh sb="48" eb="50">
      <t>ケイカク</t>
    </rPh>
    <rPh sb="51" eb="55">
      <t>チョウジュミョウカ</t>
    </rPh>
    <rPh sb="55" eb="57">
      <t>ケイカク</t>
    </rPh>
    <rPh sb="58" eb="60">
      <t>サクテイ</t>
    </rPh>
    <rPh sb="60" eb="62">
      <t>ヨテイ</t>
    </rPh>
    <phoneticPr fontId="4"/>
  </si>
  <si>
    <t>平成１９年からの供用開始であり、現在も未普及地区への管渠等布設工事を行っており、工事完了後に施設等の更新計画や経営改善に向けての計画を見直し予定である。
また、現段階での経営改善の取り組みとして使用料収入の増加を図るため、未加入者への加入促進に取組み、水洗化率の向上を目指す。
経営戦略：策定済</t>
    <rPh sb="0" eb="2">
      <t>ヘイセイ</t>
    </rPh>
    <rPh sb="4" eb="5">
      <t>ネン</t>
    </rPh>
    <rPh sb="8" eb="10">
      <t>キョウヨウ</t>
    </rPh>
    <rPh sb="10" eb="12">
      <t>カイシ</t>
    </rPh>
    <rPh sb="16" eb="18">
      <t>ゲンザイ</t>
    </rPh>
    <rPh sb="19" eb="20">
      <t>ミ</t>
    </rPh>
    <rPh sb="20" eb="22">
      <t>フキュウ</t>
    </rPh>
    <rPh sb="22" eb="24">
      <t>チク</t>
    </rPh>
    <rPh sb="26" eb="28">
      <t>カンキョ</t>
    </rPh>
    <rPh sb="28" eb="29">
      <t>トウ</t>
    </rPh>
    <rPh sb="29" eb="31">
      <t>フセツ</t>
    </rPh>
    <rPh sb="31" eb="33">
      <t>コウジ</t>
    </rPh>
    <rPh sb="34" eb="35">
      <t>オコナ</t>
    </rPh>
    <rPh sb="40" eb="42">
      <t>コウジ</t>
    </rPh>
    <rPh sb="42" eb="45">
      <t>カンリョウゴ</t>
    </rPh>
    <rPh sb="46" eb="48">
      <t>シセツ</t>
    </rPh>
    <rPh sb="48" eb="49">
      <t>トウ</t>
    </rPh>
    <rPh sb="50" eb="52">
      <t>コウシン</t>
    </rPh>
    <rPh sb="52" eb="54">
      <t>ケイカク</t>
    </rPh>
    <rPh sb="55" eb="57">
      <t>ケイエイ</t>
    </rPh>
    <rPh sb="57" eb="59">
      <t>カイゼン</t>
    </rPh>
    <rPh sb="60" eb="61">
      <t>ム</t>
    </rPh>
    <rPh sb="64" eb="66">
      <t>ケイカク</t>
    </rPh>
    <rPh sb="67" eb="69">
      <t>ミナオ</t>
    </rPh>
    <rPh sb="70" eb="72">
      <t>ヨテイ</t>
    </rPh>
    <rPh sb="80" eb="83">
      <t>ゲンダンカイ</t>
    </rPh>
    <rPh sb="85" eb="87">
      <t>ケイエイ</t>
    </rPh>
    <rPh sb="87" eb="89">
      <t>カイゼン</t>
    </rPh>
    <rPh sb="90" eb="91">
      <t>ト</t>
    </rPh>
    <rPh sb="92" eb="93">
      <t>ク</t>
    </rPh>
    <rPh sb="97" eb="100">
      <t>シヨウリョウ</t>
    </rPh>
    <rPh sb="100" eb="102">
      <t>シュウニュウ</t>
    </rPh>
    <rPh sb="103" eb="105">
      <t>ゾウカ</t>
    </rPh>
    <rPh sb="106" eb="107">
      <t>ハカ</t>
    </rPh>
    <rPh sb="111" eb="115">
      <t>ミカニュウシャ</t>
    </rPh>
    <rPh sb="117" eb="119">
      <t>カニュウ</t>
    </rPh>
    <rPh sb="119" eb="121">
      <t>ソクシン</t>
    </rPh>
    <rPh sb="122" eb="124">
      <t>トリクミ</t>
    </rPh>
    <rPh sb="126" eb="129">
      <t>スイセンカ</t>
    </rPh>
    <rPh sb="129" eb="130">
      <t>リツ</t>
    </rPh>
    <rPh sb="131" eb="133">
      <t>コウジョウ</t>
    </rPh>
    <rPh sb="134" eb="136">
      <t>メザ</t>
    </rPh>
    <rPh sb="140" eb="142">
      <t>ケイエイ</t>
    </rPh>
    <rPh sb="142" eb="144">
      <t>センリャク</t>
    </rPh>
    <rPh sb="145" eb="147">
      <t>サクテイ</t>
    </rPh>
    <rPh sb="147" eb="148">
      <t>ズ</t>
    </rPh>
    <phoneticPr fontId="4"/>
  </si>
  <si>
    <t>収益的収支比率が微減、経費回収率が増加、汚水処理原価については減少と推移が大きく変動しているが、現在も未普及地区への管渠等布設工事を行っている状況であるため、経営改善の取組として未加入者の加入促進を進める。
なお、経費回収率の大幅な増加と汚水処理原価の大幅な減少については、分流式下水道に要する経費の算出方法の見直しが大きく影響しているものと考える。
また、工事完了後の維持管理費の状況を踏まえつつ経営改善計画の見直しが必要と考える。</t>
    <rPh sb="0" eb="3">
      <t>シュウエキテキ</t>
    </rPh>
    <rPh sb="3" eb="5">
      <t>シュウシ</t>
    </rPh>
    <rPh sb="5" eb="7">
      <t>ヒリツ</t>
    </rPh>
    <rPh sb="8" eb="10">
      <t>ビゲン</t>
    </rPh>
    <rPh sb="11" eb="13">
      <t>ケイヒ</t>
    </rPh>
    <rPh sb="13" eb="16">
      <t>カイシュウリツ</t>
    </rPh>
    <rPh sb="17" eb="19">
      <t>ゾウカ</t>
    </rPh>
    <rPh sb="20" eb="22">
      <t>オスイ</t>
    </rPh>
    <rPh sb="22" eb="24">
      <t>ショリ</t>
    </rPh>
    <rPh sb="24" eb="26">
      <t>ゲンカ</t>
    </rPh>
    <rPh sb="31" eb="33">
      <t>ゲンショウ</t>
    </rPh>
    <rPh sb="34" eb="36">
      <t>スイイ</t>
    </rPh>
    <rPh sb="37" eb="38">
      <t>オオ</t>
    </rPh>
    <rPh sb="40" eb="42">
      <t>ヘンドウ</t>
    </rPh>
    <rPh sb="48" eb="50">
      <t>ゲンザイ</t>
    </rPh>
    <rPh sb="51" eb="52">
      <t>ミ</t>
    </rPh>
    <rPh sb="52" eb="54">
      <t>フキュウ</t>
    </rPh>
    <rPh sb="54" eb="56">
      <t>チク</t>
    </rPh>
    <rPh sb="58" eb="60">
      <t>カンキョ</t>
    </rPh>
    <rPh sb="60" eb="61">
      <t>トウ</t>
    </rPh>
    <rPh sb="61" eb="63">
      <t>フセツ</t>
    </rPh>
    <rPh sb="63" eb="65">
      <t>コウジ</t>
    </rPh>
    <rPh sb="66" eb="67">
      <t>オコナ</t>
    </rPh>
    <rPh sb="71" eb="73">
      <t>ジョウキョウ</t>
    </rPh>
    <rPh sb="79" eb="81">
      <t>ケイエイ</t>
    </rPh>
    <rPh sb="81" eb="83">
      <t>カイゼン</t>
    </rPh>
    <rPh sb="99" eb="100">
      <t>スス</t>
    </rPh>
    <rPh sb="107" eb="109">
      <t>ケイヒ</t>
    </rPh>
    <rPh sb="109" eb="112">
      <t>カイシュウリツ</t>
    </rPh>
    <rPh sb="119" eb="121">
      <t>オスイ</t>
    </rPh>
    <rPh sb="121" eb="123">
      <t>ショリ</t>
    </rPh>
    <rPh sb="123" eb="125">
      <t>ゲンカ</t>
    </rPh>
    <rPh sb="126" eb="128">
      <t>オオハバ</t>
    </rPh>
    <rPh sb="129" eb="131">
      <t>ゲンショウ</t>
    </rPh>
    <rPh sb="137" eb="139">
      <t>ブンリュウ</t>
    </rPh>
    <rPh sb="139" eb="140">
      <t>シキ</t>
    </rPh>
    <rPh sb="140" eb="143">
      <t>ゲスイドウ</t>
    </rPh>
    <rPh sb="144" eb="145">
      <t>ヨウ</t>
    </rPh>
    <rPh sb="147" eb="149">
      <t>ケイヒ</t>
    </rPh>
    <rPh sb="150" eb="152">
      <t>サンシュツ</t>
    </rPh>
    <rPh sb="152" eb="154">
      <t>ホウホウ</t>
    </rPh>
    <rPh sb="155" eb="157">
      <t>ミナオ</t>
    </rPh>
    <rPh sb="159" eb="160">
      <t>オオ</t>
    </rPh>
    <rPh sb="162" eb="164">
      <t>エイキョウ</t>
    </rPh>
    <rPh sb="171" eb="172">
      <t>カンガ</t>
    </rPh>
    <rPh sb="179" eb="181">
      <t>コウジ</t>
    </rPh>
    <rPh sb="181" eb="184">
      <t>カンリョウゴ</t>
    </rPh>
    <rPh sb="185" eb="187">
      <t>イジ</t>
    </rPh>
    <rPh sb="187" eb="190">
      <t>カンリヒ</t>
    </rPh>
    <rPh sb="191" eb="193">
      <t>ジョウキョウ</t>
    </rPh>
    <rPh sb="194" eb="195">
      <t>フ</t>
    </rPh>
    <rPh sb="199" eb="201">
      <t>ケイエイ</t>
    </rPh>
    <rPh sb="201" eb="203">
      <t>カイゼン</t>
    </rPh>
    <rPh sb="203" eb="205">
      <t>ケイカク</t>
    </rPh>
    <rPh sb="206" eb="208">
      <t>ミナオ</t>
    </rPh>
    <rPh sb="210" eb="212">
      <t>ヒツヨウ</t>
    </rPh>
    <rPh sb="213" eb="21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</si>
</sst>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F4-4EDD-87FB-421546AE75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ECF4-4EDD-87FB-421546AE75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54.55</c:v>
                </c:pt>
                <c:pt idx="1">
                  <c:v>56</c:v>
                </c:pt>
                <c:pt idx="2">
                  <c:v>56.55</c:v>
                </c:pt>
                <c:pt idx="3">
                  <c:v>30</c:v>
                </c:pt>
                <c:pt idx="4">
                  <c:v>29.91</c:v>
                </c:pt>
              </c:numCache>
            </c:numRef>
          </c:val>
          <c:extLst>
            <c:ext xmlns:c16="http://schemas.microsoft.com/office/drawing/2014/chart" uri="{C3380CC4-5D6E-409C-BE32-E72D297353CC}">
              <c16:uniqueId val="{00000000-374E-4A76-9F93-9FB9D68AC5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374E-4A76-9F93-9FB9D68AC5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67.2</c:v>
                </c:pt>
                <c:pt idx="1">
                  <c:v>69.44</c:v>
                </c:pt>
                <c:pt idx="2">
                  <c:v>68.430000000000007</c:v>
                </c:pt>
                <c:pt idx="3">
                  <c:v>64.97</c:v>
                </c:pt>
                <c:pt idx="4">
                  <c:v>67.55</c:v>
                </c:pt>
              </c:numCache>
            </c:numRef>
          </c:val>
          <c:extLst>
            <c:ext xmlns:c16="http://schemas.microsoft.com/office/drawing/2014/chart" uri="{C3380CC4-5D6E-409C-BE32-E72D297353CC}">
              <c16:uniqueId val="{00000000-93A8-40C5-AC51-4BFCFC4EC6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93A8-40C5-AC51-4BFCFC4EC6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103.51</c:v>
                </c:pt>
                <c:pt idx="1">
                  <c:v>95.91</c:v>
                </c:pt>
                <c:pt idx="2">
                  <c:v>43.6</c:v>
                </c:pt>
                <c:pt idx="3">
                  <c:v>44.39</c:v>
                </c:pt>
                <c:pt idx="4">
                  <c:v>42.96</c:v>
                </c:pt>
              </c:numCache>
            </c:numRef>
          </c:val>
          <c:extLst>
            <c:ext xmlns:c16="http://schemas.microsoft.com/office/drawing/2014/chart" uri="{C3380CC4-5D6E-409C-BE32-E72D297353CC}">
              <c16:uniqueId val="{00000000-88A8-461E-9886-27EDEDFC7D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8-461E-9886-27EDEDFC7D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B-4663-A3F5-EBAE08E419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B-4663-A3F5-EBAE08E419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F-4BE0-BBF0-65365D40B8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F-4BE0-BBF0-65365D40B8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7C-42BD-8086-21CB80F729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C-42BD-8086-21CB80F729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3-469A-BD65-819C5EA3BA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3-469A-BD65-819C5EA3BA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ED-4781-8D65-0FB65E7F41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C8ED-4781-8D65-0FB65E7F41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99.88</c:v>
                </c:pt>
                <c:pt idx="1">
                  <c:v>74.5</c:v>
                </c:pt>
                <c:pt idx="2">
                  <c:v>26.45</c:v>
                </c:pt>
                <c:pt idx="3">
                  <c:v>25.51</c:v>
                </c:pt>
                <c:pt idx="4">
                  <c:v>100</c:v>
                </c:pt>
              </c:numCache>
            </c:numRef>
          </c:val>
          <c:extLst>
            <c:ext xmlns:c16="http://schemas.microsoft.com/office/drawing/2014/chart" uri="{C3380CC4-5D6E-409C-BE32-E72D297353CC}">
              <c16:uniqueId val="{00000000-39CE-4196-9F9E-0C032427E5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39CE-4196-9F9E-0C032427E5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220.79</c:v>
                </c:pt>
                <c:pt idx="1">
                  <c:v>304.70999999999998</c:v>
                </c:pt>
                <c:pt idx="2">
                  <c:v>878.66</c:v>
                </c:pt>
                <c:pt idx="3">
                  <c:v>911.26</c:v>
                </c:pt>
                <c:pt idx="4">
                  <c:v>232.56</c:v>
                </c:pt>
              </c:numCache>
            </c:numRef>
          </c:val>
          <c:extLst>
            <c:ext xmlns:c16="http://schemas.microsoft.com/office/drawing/2014/chart" uri="{C3380CC4-5D6E-409C-BE32-E72D297353CC}">
              <c16:uniqueId val="{00000000-4A12-471E-AF7C-11BED6478B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4A12-471E-AF7C-11BED6478B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45" zoomScaleNormal="100" zoomScaleSheetLayoutView="45"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8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8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2" t="str">
        <f>データ!H6</f>
        <v>熊本県　南小国町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850000000000001"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4126</v>
      </c>
      <c r="AM8" s="49"/>
      <c r="AN8" s="49"/>
      <c r="AO8" s="49"/>
      <c r="AP8" s="49"/>
      <c r="AQ8" s="49"/>
      <c r="AR8" s="49"/>
      <c r="AS8" s="49"/>
      <c r="AT8" s="44">
        <f>データ!T6</f>
        <v>115.9</v>
      </c>
      <c r="AU8" s="44"/>
      <c r="AV8" s="44"/>
      <c r="AW8" s="44"/>
      <c r="AX8" s="44"/>
      <c r="AY8" s="44"/>
      <c r="AZ8" s="44"/>
      <c r="BA8" s="44"/>
      <c r="BB8" s="44">
        <f>データ!U6</f>
        <v>35.6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850000000000001"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850000000000001"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42.13</v>
      </c>
      <c r="Q10" s="44"/>
      <c r="R10" s="44"/>
      <c r="S10" s="44"/>
      <c r="T10" s="44"/>
      <c r="U10" s="44"/>
      <c r="V10" s="44"/>
      <c r="W10" s="44">
        <f>データ!Q6</f>
        <v>95.84</v>
      </c>
      <c r="X10" s="44"/>
      <c r="Y10" s="44"/>
      <c r="Z10" s="44"/>
      <c r="AA10" s="44"/>
      <c r="AB10" s="44"/>
      <c r="AC10" s="44"/>
      <c r="AD10" s="49">
        <f>データ!R6</f>
        <v>4530</v>
      </c>
      <c r="AE10" s="49"/>
      <c r="AF10" s="49"/>
      <c r="AG10" s="49"/>
      <c r="AH10" s="49"/>
      <c r="AI10" s="49"/>
      <c r="AJ10" s="49"/>
      <c r="AK10" s="2"/>
      <c r="AL10" s="49">
        <f>データ!V6</f>
        <v>1729</v>
      </c>
      <c r="AM10" s="49"/>
      <c r="AN10" s="49"/>
      <c r="AO10" s="49"/>
      <c r="AP10" s="49"/>
      <c r="AQ10" s="49"/>
      <c r="AR10" s="49"/>
      <c r="AS10" s="49"/>
      <c r="AT10" s="44">
        <f>データ!W6</f>
        <v>0.65</v>
      </c>
      <c r="AU10" s="44"/>
      <c r="AV10" s="44"/>
      <c r="AW10" s="44"/>
      <c r="AX10" s="44"/>
      <c r="AY10" s="44"/>
      <c r="AZ10" s="44"/>
      <c r="BA10" s="44"/>
      <c r="BB10" s="44">
        <f>データ!X6</f>
        <v>2660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6"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6"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6"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6"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6"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6"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6"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6"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6"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6"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6"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6"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6"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6"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ndVNF79+VwZb3ZYiQde6S2OWBnW+Jn0+CO52PDb/RU0qBkZRUaU2SVn10tZYx/AVJmvf3cmpqH/bTAYJYpp6LQ==" saltValue="YEeTQgwcxTfBCGsh3EQW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1" x14ac:dyDescent="0.15"/>
  <cols>
    <col min="2" max="144" width="11.8867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434230</v>
      </c>
      <c r="D6" s="32">
        <f t="shared" si="3"/>
        <v>47</v>
      </c>
      <c r="E6" s="32">
        <f t="shared" si="3"/>
        <v>17</v>
      </c>
      <c r="F6" s="32">
        <f t="shared" si="3"/>
        <v>4</v>
      </c>
      <c r="G6" s="32">
        <f t="shared" si="3"/>
        <v>0</v>
      </c>
      <c r="H6" s="32" t="str">
        <f t="shared" si="3"/>
        <v>熊本県　南小国町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42.13</v>
      </c>
      <c r="Q6" s="33">
        <f t="shared" si="3"/>
        <v>95.84</v>
      </c>
      <c r="R6" s="33">
        <f t="shared" si="3"/>
        <v>4530</v>
      </c>
      <c r="S6" s="33">
        <f t="shared" si="3"/>
        <v>4126</v>
      </c>
      <c r="T6" s="33">
        <f t="shared" si="3"/>
        <v>115.9</v>
      </c>
      <c r="U6" s="33">
        <f t="shared" si="3"/>
        <v>35.6</v>
      </c>
      <c r="V6" s="33">
        <f t="shared" si="3"/>
        <v>1729</v>
      </c>
      <c r="W6" s="33">
        <f t="shared" si="3"/>
        <v>0.65</v>
      </c>
      <c r="X6" s="33">
        <f t="shared" si="3"/>
        <v>2660</v>
      </c>
      <c r="Y6" s="34">
        <f>IF(Y7="",NA(),Y7)</f>
        <v>103.51</v>
      </c>
      <c r="Z6" s="34">
        <f t="shared" ref="Z6:AH6" si="4">IF(Z7="",NA(),Z7)</f>
        <v>95.91</v>
      </c>
      <c r="AA6" s="34">
        <f t="shared" si="4"/>
        <v>43.6</v>
      </c>
      <c r="AB6" s="34">
        <f t="shared" si="4"/>
        <v>44.39</v>
      </c>
      <c r="AC6" s="34">
        <f t="shared" si="4"/>
        <v>42.96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99.88</v>
      </c>
      <c r="BR6" s="34">
        <f t="shared" ref="BR6:BZ6" si="8">IF(BR7="",NA(),BR7)</f>
        <v>74.5</v>
      </c>
      <c r="BS6" s="34">
        <f t="shared" si="8"/>
        <v>26.45</v>
      </c>
      <c r="BT6" s="34">
        <f t="shared" si="8"/>
        <v>25.51</v>
      </c>
      <c r="BU6" s="34">
        <f t="shared" si="8"/>
        <v>100</v>
      </c>
      <c r="BV6" s="34">
        <f t="shared" si="8"/>
        <v>53.01</v>
      </c>
      <c r="BW6" s="34">
        <f t="shared" si="8"/>
        <v>50.54</v>
      </c>
      <c r="BX6" s="34">
        <f t="shared" si="8"/>
        <v>49.22</v>
      </c>
      <c r="BY6" s="34">
        <f t="shared" si="8"/>
        <v>53.7</v>
      </c>
      <c r="BZ6" s="34">
        <f t="shared" si="8"/>
        <v>61.54</v>
      </c>
      <c r="CA6" s="33" t="str">
        <f>IF(CA7="","",IF(CA7="-","【-】","【"&amp;SUBSTITUTE(TEXT(CA7,"#,##0.00"),"-","△")&amp;"】"))</f>
        <v>【75.58】</v>
      </c>
      <c r="CB6" s="34">
        <f>IF(CB7="",NA(),CB7)</f>
        <v>220.79</v>
      </c>
      <c r="CC6" s="34">
        <f t="shared" ref="CC6:CK6" si="9">IF(CC7="",NA(),CC7)</f>
        <v>304.70999999999998</v>
      </c>
      <c r="CD6" s="34">
        <f t="shared" si="9"/>
        <v>878.66</v>
      </c>
      <c r="CE6" s="34">
        <f t="shared" si="9"/>
        <v>911.26</v>
      </c>
      <c r="CF6" s="34">
        <f t="shared" si="9"/>
        <v>232.56</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54.55</v>
      </c>
      <c r="CN6" s="34">
        <f t="shared" ref="CN6:CV6" si="10">IF(CN7="",NA(),CN7)</f>
        <v>56</v>
      </c>
      <c r="CO6" s="34">
        <f t="shared" si="10"/>
        <v>56.55</v>
      </c>
      <c r="CP6" s="34">
        <f t="shared" si="10"/>
        <v>30</v>
      </c>
      <c r="CQ6" s="34">
        <f t="shared" si="10"/>
        <v>29.91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67.2</v>
      </c>
      <c r="CY6" s="34">
        <f t="shared" ref="CY6:DG6" si="11">IF(CY7="",NA(),CY7)</f>
        <v>69.44</v>
      </c>
      <c r="CZ6" s="34">
        <f t="shared" si="11"/>
        <v>68.430000000000007</v>
      </c>
      <c r="DA6" s="34">
        <f t="shared" si="11"/>
        <v>64.97</v>
      </c>
      <c r="DB6" s="34">
        <f t="shared" si="11"/>
        <v>67.55</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434230</v>
      </c>
      <c r="D7" s="36">
        <v>47</v>
      </c>
      <c r="E7" s="36">
        <v>17</v>
      </c>
      <c r="F7" s="36">
        <v>4</v>
      </c>
      <c r="G7" s="36">
        <v>0</v>
      </c>
      <c r="H7" s="36" t="s">
        <v>111</v>
      </c>
      <c r="I7" s="36" t="s">
        <v>112</v>
      </c>
      <c r="J7" s="36" t="s">
        <v>113</v>
      </c>
      <c r="K7" s="36" t="s">
        <v>114</v>
      </c>
      <c r="L7" s="36" t="s">
        <v>115</v>
      </c>
      <c r="M7" s="36" t="s">
        <v>116</v>
      </c>
      <c r="N7" s="37" t="s">
        <v>117</v>
      </c>
      <c r="O7" s="37" t="s">
        <v>118</v>
      </c>
      <c r="P7" s="37">
        <v>42.13</v>
      </c>
      <c r="Q7" s="37">
        <v>95.84</v>
      </c>
      <c r="R7" s="37">
        <v>4530</v>
      </c>
      <c r="S7" s="37">
        <v>4126</v>
      </c>
      <c r="T7" s="37">
        <v>115.9</v>
      </c>
      <c r="U7" s="37">
        <v>35.6</v>
      </c>
      <c r="V7" s="37">
        <v>1729</v>
      </c>
      <c r="W7" s="37">
        <v>0.65</v>
      </c>
      <c r="X7" s="37">
        <v>2660</v>
      </c>
      <c r="Y7" s="37">
        <v>103.51</v>
      </c>
      <c r="Z7" s="37">
        <v>95.91</v>
      </c>
      <c r="AA7" s="37">
        <v>43.6</v>
      </c>
      <c r="AB7" s="37">
        <v>44.39</v>
      </c>
      <c r="AC7" s="37">
        <v>42.96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99.88</v>
      </c>
      <c r="BR7" s="37">
        <v>74.5</v>
      </c>
      <c r="BS7" s="37">
        <v>26.45</v>
      </c>
      <c r="BT7" s="37">
        <v>25.51</v>
      </c>
      <c r="BU7" s="37">
        <v>100</v>
      </c>
      <c r="BV7" s="37">
        <v>53.01</v>
      </c>
      <c r="BW7" s="37">
        <v>50.54</v>
      </c>
      <c r="BX7" s="37">
        <v>49.22</v>
      </c>
      <c r="BY7" s="37">
        <v>53.7</v>
      </c>
      <c r="BZ7" s="37">
        <v>61.54</v>
      </c>
      <c r="CA7" s="37">
        <v>75.58</v>
      </c>
      <c r="CB7" s="37">
        <v>220.79</v>
      </c>
      <c r="CC7" s="37">
        <v>304.70999999999998</v>
      </c>
      <c r="CD7" s="37">
        <v>878.66</v>
      </c>
      <c r="CE7" s="37">
        <v>911.26</v>
      </c>
      <c r="CF7" s="37">
        <v>232.56</v>
      </c>
      <c r="CG7" s="37">
        <v>299.39</v>
      </c>
      <c r="CH7" s="37">
        <v>320.36</v>
      </c>
      <c r="CI7" s="37">
        <v>332.02</v>
      </c>
      <c r="CJ7" s="37">
        <v>300.35000000000002</v>
      </c>
      <c r="CK7" s="37">
        <v>267.86</v>
      </c>
      <c r="CL7" s="37">
        <v>215.23</v>
      </c>
      <c r="CM7" s="37">
        <v>54.55</v>
      </c>
      <c r="CN7" s="37">
        <v>56</v>
      </c>
      <c r="CO7" s="37">
        <v>56.55</v>
      </c>
      <c r="CP7" s="37">
        <v>30</v>
      </c>
      <c r="CQ7" s="37">
        <v>29.91</v>
      </c>
      <c r="CR7" s="37">
        <v>36.200000000000003</v>
      </c>
      <c r="CS7" s="37">
        <v>34.74</v>
      </c>
      <c r="CT7" s="37">
        <v>36.65</v>
      </c>
      <c r="CU7" s="37">
        <v>37.72</v>
      </c>
      <c r="CV7" s="37">
        <v>37.08</v>
      </c>
      <c r="CW7" s="37">
        <v>42.66</v>
      </c>
      <c r="CX7" s="37">
        <v>67.2</v>
      </c>
      <c r="CY7" s="37">
        <v>69.44</v>
      </c>
      <c r="CZ7" s="37">
        <v>68.430000000000007</v>
      </c>
      <c r="DA7" s="37">
        <v>64.97</v>
      </c>
      <c r="DB7" s="37">
        <v>67.55</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2019-02-08T05:35:35Z</cp:lastPrinted>
  <dcterms:created xsi:type="dcterms:W3CDTF">2018-12-03T09:17:48Z</dcterms:created>
  <dcterms:modified xsi:type="dcterms:W3CDTF">2019-02-08T05:35:45Z</dcterms:modified>
  <cp:category/>
</cp:coreProperties>
</file>