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oOFwXtu65RxOhO0hmpgRPnDFuL1dE6T9N8tATZhp/iSocDm8jU6DNtWpc3EGCJ7KbrIYv7h56r8SXT5pYriBsA==" workbookSaltValue="0voCdm9wtkLDGcA8ivRkAQ==" workbookSpinCount="100000" lockStructure="1"/>
  <bookViews>
    <workbookView xWindow="0" yWindow="0" windowWidth="23085" windowHeight="127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<sst xmlns="http://schemas.openxmlformats.org/spreadsheetml/2006/main" count="240" uniqueCount="124">
  <si>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</si>
  <si>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</si>
  <si>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</si>
  <si>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</si>
  <si>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</si>
  <si>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</si>
  <si>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</si>
  <si>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</si>
  <si>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</si>
  <si>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</si>
  <si>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</si>
  <si>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</si>
  <si>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</si>
  <si>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</si>
  <si>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</si>
  <si>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</si>
  <si>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</si>
  <si>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</si>
  <si>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</si>
  <si>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</si>
  <si>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</si>
  <si>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</si>
  <si>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</si>
  <si>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</si>
  <si>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</si>
  <si>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</si>
  <si>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</si>
  <si>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</si>
  <si>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</si>
  <si>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</si>
  <si>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</si>
  <si>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</si>
  <si>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</si>
  <si>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</si>
  <si>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</si>
  <si>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</si>
  <si>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</si>
  <si>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</si>
  <si>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</si>
  <si>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</si>
  <si>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</si>
  <si>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</si>
  <si>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</si>
  <si>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</si>
  <si>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</si>
  <si>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</si>
  <si>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</si>
  <si>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</si>
  <si>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</si>
  <si>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</si>
  <si>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</si>
  <si>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</si>
  <si>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</si>
  <si>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</si>
  <si>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</si>
  <si>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</si>
  <si>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</si>
  <si>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</si>
  <si>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</si>
  <si>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</si>
  <si>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</si>
  <si>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</si>
  <si>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</si>
  <si>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</si>
  <si>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</si>
  <si>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</si>
  <si>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</si>
  <si>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</si>
  <si>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</si>
  <si>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</si>
  <si>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</si>
  <si>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</si>
  <si>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</si>
  <si>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</si>
  <si>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</si>
  <si>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</si>
  <si>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</si>
  <si>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</si>
  <si>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</si>
  <si>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</si>
  <si>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</si>
  <si>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</si>
  <si>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</si>
  <si>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</si>
  <si>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</si>
  <si>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</si>
  <si>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</si>
  <si>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</si>
  <si>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</si>
  <si>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</si>
  <si>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</si>
  <si>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</si>
  <si>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</si>
  <si>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</si>
  <si>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</si>
  <si>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</si>
  <si>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</si>
  <si>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</si>
  <si>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</si>
  <si>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</si>
  <si>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</si>
  <si>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</si>
  <si>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</si>
  <si>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</si>
  <si>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</si>
  <si>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</si>
  <si>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</si>
  <si>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</si>
  <si>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</si>
  <si>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</si>
  <si>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</si>
  <si>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</si>
  <si>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</si>
  <si>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</si>
  <si>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</si>
  <si>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</si>
  <si>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</si>
  <si>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</si>
  <si>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</si>
  <si>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</si>
  <si>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</si>
  <si>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状況ですが、浄化センター及び汚水ポンプ場は建設後27年、雨水ポンプ場は38年が経過しております。これまで保守点検を民間に委託（包括的民間委託）し、その専門的技術、手法、情報、経験を活用することで施設の安定稼働及び機器の延命を図ってまいりました。これらの下水道施設は市民生活に直結しており、特に汚水施設に関しては原則止めることができません。このため常時稼働していることから、老朽化が顕著となってまいりました。
　引き続き、管渠も含めた本市の保有する下水道施設の規模・能力及び老朽化・耐震化の状況を把握しながら、優先順位をつけて改築・更新を行ってまいります。</t>
    <rPh sb="1" eb="4">
      <t>ロウキュウカ</t>
    </rPh>
    <rPh sb="5" eb="7">
      <t>ジョウキョウ</t>
    </rPh>
    <rPh sb="11" eb="13">
      <t>ジョウカ</t>
    </rPh>
    <rPh sb="17" eb="18">
      <t>オヨ</t>
    </rPh>
    <rPh sb="19" eb="21">
      <t>オスイ</t>
    </rPh>
    <rPh sb="24" eb="25">
      <t>ジョウ</t>
    </rPh>
    <rPh sb="26" eb="28">
      <t>ケンセツ</t>
    </rPh>
    <rPh sb="28" eb="29">
      <t>ゴ</t>
    </rPh>
    <rPh sb="31" eb="32">
      <t>ネン</t>
    </rPh>
    <rPh sb="33" eb="35">
      <t>ウスイ</t>
    </rPh>
    <rPh sb="38" eb="39">
      <t>ジョウ</t>
    </rPh>
    <rPh sb="42" eb="43">
      <t>ネン</t>
    </rPh>
    <rPh sb="44" eb="46">
      <t>ケイカ</t>
    </rPh>
    <rPh sb="57" eb="59">
      <t>ホシュ</t>
    </rPh>
    <rPh sb="59" eb="61">
      <t>テンケン</t>
    </rPh>
    <rPh sb="62" eb="64">
      <t>ミンカン</t>
    </rPh>
    <rPh sb="65" eb="67">
      <t>イタク</t>
    </rPh>
    <rPh sb="68" eb="71">
      <t>ホウカツテキ</t>
    </rPh>
    <rPh sb="71" eb="73">
      <t>ミンカン</t>
    </rPh>
    <rPh sb="73" eb="75">
      <t>イタク</t>
    </rPh>
    <rPh sb="80" eb="83">
      <t>センモンテキ</t>
    </rPh>
    <rPh sb="83" eb="85">
      <t>ギジュツ</t>
    </rPh>
    <rPh sb="86" eb="88">
      <t>シュホウ</t>
    </rPh>
    <rPh sb="89" eb="91">
      <t>ジョウホウ</t>
    </rPh>
    <rPh sb="92" eb="94">
      <t>ケイケン</t>
    </rPh>
    <rPh sb="95" eb="97">
      <t>カツヨウ</t>
    </rPh>
    <rPh sb="102" eb="104">
      <t>シセツ</t>
    </rPh>
    <rPh sb="105" eb="107">
      <t>アンテイ</t>
    </rPh>
    <rPh sb="107" eb="109">
      <t>カドウ</t>
    </rPh>
    <rPh sb="109" eb="110">
      <t>オヨ</t>
    </rPh>
    <rPh sb="111" eb="113">
      <t>キキ</t>
    </rPh>
    <rPh sb="114" eb="116">
      <t>エンメイ</t>
    </rPh>
    <rPh sb="117" eb="118">
      <t>ハカ</t>
    </rPh>
    <rPh sb="131" eb="134">
      <t>ゲスイドウ</t>
    </rPh>
    <rPh sb="134" eb="136">
      <t>シセツ</t>
    </rPh>
    <rPh sb="137" eb="139">
      <t>シミン</t>
    </rPh>
    <rPh sb="139" eb="141">
      <t>セイカツ</t>
    </rPh>
    <rPh sb="142" eb="144">
      <t>チョッケツ</t>
    </rPh>
    <rPh sb="149" eb="150">
      <t>トク</t>
    </rPh>
    <rPh sb="151" eb="153">
      <t>オスイ</t>
    </rPh>
    <rPh sb="153" eb="155">
      <t>シセツ</t>
    </rPh>
    <rPh sb="156" eb="157">
      <t>カン</t>
    </rPh>
    <rPh sb="160" eb="162">
      <t>ゲンソク</t>
    </rPh>
    <rPh sb="178" eb="180">
      <t>ジョウジ</t>
    </rPh>
    <rPh sb="180" eb="182">
      <t>カドウ</t>
    </rPh>
    <rPh sb="191" eb="194">
      <t>ロウキュウカ</t>
    </rPh>
    <rPh sb="195" eb="197">
      <t>ケンチョ</t>
    </rPh>
    <rPh sb="210" eb="211">
      <t>ヒ</t>
    </rPh>
    <rPh sb="212" eb="213">
      <t>ツヅ</t>
    </rPh>
    <rPh sb="215" eb="217">
      <t>カンキョ</t>
    </rPh>
    <rPh sb="218" eb="219">
      <t>フク</t>
    </rPh>
    <rPh sb="221" eb="222">
      <t>ホン</t>
    </rPh>
    <rPh sb="222" eb="223">
      <t>シ</t>
    </rPh>
    <rPh sb="224" eb="226">
      <t>ホユウ</t>
    </rPh>
    <rPh sb="228" eb="231">
      <t>ゲスイドウ</t>
    </rPh>
    <rPh sb="231" eb="233">
      <t>シセツ</t>
    </rPh>
    <rPh sb="234" eb="236">
      <t>キボ</t>
    </rPh>
    <rPh sb="237" eb="239">
      <t>ノウリョク</t>
    </rPh>
    <rPh sb="239" eb="240">
      <t>オヨ</t>
    </rPh>
    <rPh sb="241" eb="244">
      <t>ロウキュウカ</t>
    </rPh>
    <rPh sb="245" eb="248">
      <t>タイシンカ</t>
    </rPh>
    <rPh sb="249" eb="251">
      <t>ジョウキョウ</t>
    </rPh>
    <rPh sb="252" eb="254">
      <t>ハアク</t>
    </rPh>
    <rPh sb="259" eb="261">
      <t>ユウセン</t>
    </rPh>
    <rPh sb="261" eb="263">
      <t>ジュンイ</t>
    </rPh>
    <rPh sb="267" eb="269">
      <t>カイチク</t>
    </rPh>
    <rPh sb="270" eb="272">
      <t>コウシン</t>
    </rPh>
    <rPh sb="273" eb="274">
      <t>オコナ</t>
    </rPh>
    <phoneticPr fontId="4"/>
  </si>
  <si>
    <t>　本市の経営状況ですが、企業会計移行のための費用発生（維持管理費等）等もあり、分析表の①収益的収支比率が低下傾向にあり、このことが⑥汚水処理原価の増加と⑤経費回収率の減少にも影響しておりますが、平成29年度では地方債の償還額の減額もあり前年に比べわずかに持ち直しております。
　平成32年度には企業会計移行が完了するため、更なる改善が見込まれます。
　【収入：総収益】料金+繰入金等
　　　H28年度：　　739,088千円
　　⇒H29年度：　　706,172千円（△32,916）
　【支出：総費用】維持管理費等+地方債償還金
　　　H28年度：　　984,113千円
　　　H29年度：　　938,500千円（△45,613）
　その他の指標につきましては、おおむね類似団体並みとなっております。なお、水洗化率につきましては、微増傾向を維持しております。</t>
    <rPh sb="1" eb="2">
      <t>ホン</t>
    </rPh>
    <rPh sb="2" eb="3">
      <t>シ</t>
    </rPh>
    <rPh sb="4" eb="6">
      <t>ケイエイ</t>
    </rPh>
    <rPh sb="6" eb="8">
      <t>ジョウキョウ</t>
    </rPh>
    <rPh sb="34" eb="35">
      <t>トウ</t>
    </rPh>
    <rPh sb="39" eb="41">
      <t>ブンセキ</t>
    </rPh>
    <rPh sb="41" eb="42">
      <t>ヒョウ</t>
    </rPh>
    <rPh sb="44" eb="47">
      <t>シュウエキテキ</t>
    </rPh>
    <rPh sb="47" eb="49">
      <t>シュウシ</t>
    </rPh>
    <rPh sb="49" eb="51">
      <t>ヒリツ</t>
    </rPh>
    <rPh sb="52" eb="54">
      <t>テイカ</t>
    </rPh>
    <rPh sb="54" eb="56">
      <t>ケイコウ</t>
    </rPh>
    <rPh sb="66" eb="68">
      <t>オスイ</t>
    </rPh>
    <rPh sb="68" eb="70">
      <t>ショリ</t>
    </rPh>
    <rPh sb="70" eb="72">
      <t>ゲンカ</t>
    </rPh>
    <rPh sb="73" eb="75">
      <t>ゾウカ</t>
    </rPh>
    <rPh sb="77" eb="79">
      <t>ケイヒ</t>
    </rPh>
    <rPh sb="79" eb="81">
      <t>カイシュウ</t>
    </rPh>
    <rPh sb="81" eb="82">
      <t>リツ</t>
    </rPh>
    <rPh sb="83" eb="85">
      <t>ゲンショウ</t>
    </rPh>
    <rPh sb="87" eb="89">
      <t>エイキョウ</t>
    </rPh>
    <rPh sb="97" eb="99">
      <t>ヘイセイ</t>
    </rPh>
    <rPh sb="101" eb="103">
      <t>ネンド</t>
    </rPh>
    <rPh sb="105" eb="107">
      <t>チホウ</t>
    </rPh>
    <rPh sb="107" eb="108">
      <t>サイ</t>
    </rPh>
    <rPh sb="109" eb="111">
      <t>ショウカン</t>
    </rPh>
    <rPh sb="111" eb="112">
      <t>ガク</t>
    </rPh>
    <rPh sb="113" eb="115">
      <t>ゲンガク</t>
    </rPh>
    <rPh sb="118" eb="120">
      <t>ゼンネン</t>
    </rPh>
    <rPh sb="121" eb="122">
      <t>クラ</t>
    </rPh>
    <rPh sb="127" eb="128">
      <t>モ</t>
    </rPh>
    <rPh sb="129" eb="130">
      <t>ナオ</t>
    </rPh>
    <rPh sb="139" eb="141">
      <t>ヘイセイ</t>
    </rPh>
    <rPh sb="143" eb="144">
      <t>ネン</t>
    </rPh>
    <rPh sb="144" eb="145">
      <t>ド</t>
    </rPh>
    <rPh sb="147" eb="149">
      <t>キギョウ</t>
    </rPh>
    <rPh sb="149" eb="151">
      <t>カイケイ</t>
    </rPh>
    <rPh sb="151" eb="153">
      <t>イコウ</t>
    </rPh>
    <rPh sb="154" eb="156">
      <t>カンリョウ</t>
    </rPh>
    <rPh sb="161" eb="162">
      <t>サラ</t>
    </rPh>
    <rPh sb="164" eb="166">
      <t>カイゼン</t>
    </rPh>
    <rPh sb="167" eb="169">
      <t>ミコ</t>
    </rPh>
    <rPh sb="178" eb="180">
      <t>シュウニュウ</t>
    </rPh>
    <rPh sb="181" eb="184">
      <t>ソウシュウエキ</t>
    </rPh>
    <rPh sb="185" eb="187">
      <t>リョウキン</t>
    </rPh>
    <rPh sb="188" eb="190">
      <t>クリイレ</t>
    </rPh>
    <rPh sb="190" eb="191">
      <t>キン</t>
    </rPh>
    <rPh sb="191" eb="192">
      <t>トウ</t>
    </rPh>
    <rPh sb="199" eb="201">
      <t>ネンド</t>
    </rPh>
    <rPh sb="211" eb="213">
      <t>センエン</t>
    </rPh>
    <rPh sb="220" eb="222">
      <t>ネンド</t>
    </rPh>
    <rPh sb="232" eb="234">
      <t>センエン</t>
    </rPh>
    <rPh sb="248" eb="250">
      <t>シシュツ</t>
    </rPh>
    <rPh sb="251" eb="254">
      <t>ソウヒヨウ</t>
    </rPh>
    <rPh sb="255" eb="257">
      <t>イジ</t>
    </rPh>
    <rPh sb="257" eb="260">
      <t>カンリヒ</t>
    </rPh>
    <rPh sb="260" eb="261">
      <t>トウ</t>
    </rPh>
    <rPh sb="262" eb="264">
      <t>チホウ</t>
    </rPh>
    <rPh sb="264" eb="265">
      <t>サイ</t>
    </rPh>
    <rPh sb="265" eb="267">
      <t>ショウカン</t>
    </rPh>
    <rPh sb="267" eb="268">
      <t>キン</t>
    </rPh>
    <rPh sb="275" eb="277">
      <t>ネンド</t>
    </rPh>
    <rPh sb="287" eb="289">
      <t>センエン</t>
    </rPh>
    <rPh sb="296" eb="298">
      <t>ネンド</t>
    </rPh>
    <rPh sb="308" eb="310">
      <t>センエン</t>
    </rPh>
    <rPh sb="324" eb="325">
      <t>タ</t>
    </rPh>
    <rPh sb="326" eb="328">
      <t>シヒョウ</t>
    </rPh>
    <rPh sb="340" eb="342">
      <t>ルイジ</t>
    </rPh>
    <rPh sb="342" eb="344">
      <t>ダンタイ</t>
    </rPh>
    <rPh sb="344" eb="345">
      <t>ナ</t>
    </rPh>
    <rPh sb="358" eb="361">
      <t>スイセンカ</t>
    </rPh>
    <rPh sb="361" eb="362">
      <t>リツ</t>
    </rPh>
    <rPh sb="370" eb="372">
      <t>ビゾウ</t>
    </rPh>
    <rPh sb="372" eb="374">
      <t>ケイコウ</t>
    </rPh>
    <rPh sb="375" eb="377">
      <t>イジ</t>
    </rPh>
    <phoneticPr fontId="4"/>
  </si>
  <si>
    <t>　平成28年度策定の水俣市下水道事業経営戦略基本方針に基づき、維持管理を中心に進めてまいります。
　そして、ストックマネジメント計画を策定し、改築・更新費を平準化させるために優先順位をつけながら実施してまいります。
　また、経営基盤の強化を目指し、地方公営企業法を適用し、平成32年4月に企業会計方式を導入します。
　これらを柱とし、将来にわたって水質保全及び防災のまちづくりの一翼が担えるよう努めて参ります。</t>
    <rPh sb="1" eb="3">
      <t>ヘイセイ</t>
    </rPh>
    <rPh sb="5" eb="7">
      <t>ネンド</t>
    </rPh>
    <rPh sb="7" eb="9">
      <t>サクテイ</t>
    </rPh>
    <rPh sb="10" eb="13">
      <t>ミナマタシ</t>
    </rPh>
    <rPh sb="13" eb="16">
      <t>ゲスイドウ</t>
    </rPh>
    <rPh sb="16" eb="18">
      <t>ジギョウ</t>
    </rPh>
    <rPh sb="18" eb="20">
      <t>ケイエイ</t>
    </rPh>
    <rPh sb="20" eb="22">
      <t>センリャク</t>
    </rPh>
    <rPh sb="22" eb="24">
      <t>キホン</t>
    </rPh>
    <rPh sb="24" eb="26">
      <t>ホウシン</t>
    </rPh>
    <rPh sb="27" eb="28">
      <t>モト</t>
    </rPh>
    <rPh sb="31" eb="33">
      <t>イジ</t>
    </rPh>
    <rPh sb="33" eb="35">
      <t>カンリ</t>
    </rPh>
    <rPh sb="36" eb="38">
      <t>チュウシン</t>
    </rPh>
    <rPh sb="39" eb="40">
      <t>スス</t>
    </rPh>
    <rPh sb="64" eb="66">
      <t>ケイカク</t>
    </rPh>
    <rPh sb="67" eb="69">
      <t>サクテイ</t>
    </rPh>
    <rPh sb="71" eb="73">
      <t>カイチク</t>
    </rPh>
    <rPh sb="74" eb="76">
      <t>コウシン</t>
    </rPh>
    <rPh sb="76" eb="77">
      <t>ヒ</t>
    </rPh>
    <rPh sb="78" eb="81">
      <t>ヘイジュンカ</t>
    </rPh>
    <rPh sb="87" eb="89">
      <t>ユウセン</t>
    </rPh>
    <rPh sb="89" eb="91">
      <t>ジュンイ</t>
    </rPh>
    <rPh sb="97" eb="99">
      <t>ジッシ</t>
    </rPh>
    <rPh sb="112" eb="114">
      <t>ケイエイ</t>
    </rPh>
    <rPh sb="114" eb="116">
      <t>キバン</t>
    </rPh>
    <rPh sb="117" eb="119">
      <t>キョウカ</t>
    </rPh>
    <rPh sb="120" eb="122">
      <t>メザ</t>
    </rPh>
    <rPh sb="124" eb="126">
      <t>チホウ</t>
    </rPh>
    <rPh sb="126" eb="128">
      <t>コウエイ</t>
    </rPh>
    <rPh sb="128" eb="130">
      <t>キギョウ</t>
    </rPh>
    <rPh sb="130" eb="131">
      <t>ホウ</t>
    </rPh>
    <rPh sb="132" eb="134">
      <t>テキヨウ</t>
    </rPh>
    <rPh sb="136" eb="138">
      <t>ヘイセイ</t>
    </rPh>
    <rPh sb="140" eb="141">
      <t>ネン</t>
    </rPh>
    <rPh sb="142" eb="143">
      <t>ガツ</t>
    </rPh>
    <rPh sb="144" eb="146">
      <t>キギョウ</t>
    </rPh>
    <rPh sb="146" eb="148">
      <t>カイケイ</t>
    </rPh>
    <rPh sb="148" eb="150">
      <t>ホウシキ</t>
    </rPh>
    <rPh sb="151" eb="153">
      <t>ドウニュウ</t>
    </rPh>
    <rPh sb="163" eb="164">
      <t>ハシラ</t>
    </rPh>
    <rPh sb="167" eb="169">
      <t>ショウライ</t>
    </rPh>
    <rPh sb="174" eb="176">
      <t>スイシツ</t>
    </rPh>
    <rPh sb="176" eb="178">
      <t>ホゼン</t>
    </rPh>
    <rPh sb="178" eb="179">
      <t>オヨ</t>
    </rPh>
    <rPh sb="180" eb="182">
      <t>ボウサイ</t>
    </rPh>
    <rPh sb="189" eb="191">
      <t>イチヨク</t>
    </rPh>
    <rPh sb="192" eb="193">
      <t>ニナ</t>
    </rPh>
    <rPh sb="197" eb="198">
      <t>ツト</t>
    </rPh>
    <rPh sb="200" eb="201">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</si>
</sst>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0.65</c:v>
                </c:pt>
                <c:pt idx="3" formatCode="#,##0.00;&quot;△&quot;#,##0.00;&quot;-&quot;">
                  <c:v>0.33</c:v>
                </c:pt>
                <c:pt idx="4" formatCode="#,##0.00;&quot;△&quot;#,##0.00;&quot;-&quot;">
                  <c:v>7.0000000000000007E-2</c:v>
                </c:pt>
              </c:numCache>
            </c:numRef>
          </c:val>
          <c:extLst xmlns:c16r2="http://schemas.microsoft.com/office/drawing/2015/06/chart">
            <c:ext xmlns:c16="http://schemas.microsoft.com/office/drawing/2014/chart" uri="{C3380CC4-5D6E-409C-BE32-E72D297353CC}">
              <c16:uniqueId val="{00000000-1A5A-40C8-9FC0-12F9ACB08AB1}"/>
            </c:ext>
          </c:extLst>
        </c:ser>
        <c:dLbls>
          <c:showLegendKey val="0"/>
          <c:showVal val="0"/>
          <c:showCatName val="0"/>
          <c:showSerName val="0"/>
          <c:showPercent val="0"/>
          <c:showBubbleSize val="0"/>
        </c:dLbls>
        <c:gapWidth val="150"/>
        <c:axId val="218352256"/>
        <c:axId val="2187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1A5A-40C8-9FC0-12F9ACB08AB1}"/>
            </c:ext>
          </c:extLst>
        </c:ser>
        <c:dLbls>
          <c:showLegendKey val="0"/>
          <c:showVal val="0"/>
          <c:showCatName val="0"/>
          <c:showSerName val="0"/>
          <c:showPercent val="0"/>
          <c:showBubbleSize val="0"/>
        </c:dLbls>
        <c:marker val="1"/>
        <c:smooth val="0"/>
        <c:axId val="218352256"/>
        <c:axId val="218759936"/>
      </c:lineChart>
      <c:dateAx>
        <c:axId val="218352256"/>
        <c:scaling>
          <c:orientation val="minMax"/>
        </c:scaling>
        <c:delete val="1"/>
        <c:axPos val="b"/>
        <c:numFmt formatCode="ge" sourceLinked="1"/>
        <c:majorTickMark val="none"/>
        <c:minorTickMark val="none"/>
        <c:tickLblPos val="none"/>
        <c:crossAx val="218759936"/>
        <c:crosses val="autoZero"/>
        <c:auto val="1"/>
        <c:lblOffset val="100"/>
        <c:baseTimeUnit val="years"/>
      </c:dateAx>
      <c:valAx>
        <c:axId val="2187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49.51</c:v>
                </c:pt>
                <c:pt idx="1">
                  <c:v>49.52</c:v>
                </c:pt>
                <c:pt idx="2">
                  <c:v>48.44</c:v>
                </c:pt>
                <c:pt idx="3">
                  <c:v>48.71</c:v>
                </c:pt>
                <c:pt idx="4">
                  <c:v>53.12</c:v>
                </c:pt>
              </c:numCache>
            </c:numRef>
          </c:val>
          <c:extLst xmlns:c16r2="http://schemas.microsoft.com/office/drawing/2015/06/chart">
            <c:ext xmlns:c16="http://schemas.microsoft.com/office/drawing/2014/chart" uri="{C3380CC4-5D6E-409C-BE32-E72D297353CC}">
              <c16:uniqueId val="{00000000-8988-414C-BC77-DF7681990F38}"/>
            </c:ext>
          </c:extLst>
        </c:ser>
        <c:dLbls>
          <c:showLegendKey val="0"/>
          <c:showVal val="0"/>
          <c:showCatName val="0"/>
          <c:showSerName val="0"/>
          <c:showPercent val="0"/>
          <c:showBubbleSize val="0"/>
        </c:dLbls>
        <c:gapWidth val="150"/>
        <c:axId val="219171072"/>
        <c:axId val="21918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8988-414C-BC77-DF7681990F38}"/>
            </c:ext>
          </c:extLst>
        </c:ser>
        <c:dLbls>
          <c:showLegendKey val="0"/>
          <c:showVal val="0"/>
          <c:showCatName val="0"/>
          <c:showSerName val="0"/>
          <c:showPercent val="0"/>
          <c:showBubbleSize val="0"/>
        </c:dLbls>
        <c:marker val="1"/>
        <c:smooth val="0"/>
        <c:axId val="219171072"/>
        <c:axId val="219185536"/>
      </c:lineChart>
      <c:dateAx>
        <c:axId val="219171072"/>
        <c:scaling>
          <c:orientation val="minMax"/>
        </c:scaling>
        <c:delete val="1"/>
        <c:axPos val="b"/>
        <c:numFmt formatCode="ge" sourceLinked="1"/>
        <c:majorTickMark val="none"/>
        <c:minorTickMark val="none"/>
        <c:tickLblPos val="none"/>
        <c:crossAx val="219185536"/>
        <c:crosses val="autoZero"/>
        <c:auto val="1"/>
        <c:lblOffset val="100"/>
        <c:baseTimeUnit val="years"/>
      </c:dateAx>
      <c:valAx>
        <c:axId val="2191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87.93</c:v>
                </c:pt>
                <c:pt idx="1">
                  <c:v>88.63</c:v>
                </c:pt>
                <c:pt idx="2">
                  <c:v>89.32</c:v>
                </c:pt>
                <c:pt idx="3">
                  <c:v>90.03</c:v>
                </c:pt>
                <c:pt idx="4">
                  <c:v>90.48</c:v>
                </c:pt>
              </c:numCache>
            </c:numRef>
          </c:val>
          <c:extLst xmlns:c16r2="http://schemas.microsoft.com/office/drawing/2015/06/chart">
            <c:ext xmlns:c16="http://schemas.microsoft.com/office/drawing/2014/chart" uri="{C3380CC4-5D6E-409C-BE32-E72D297353CC}">
              <c16:uniqueId val="{00000000-AC73-49E2-A6B6-EA731250F1F7}"/>
            </c:ext>
          </c:extLst>
        </c:ser>
        <c:dLbls>
          <c:showLegendKey val="0"/>
          <c:showVal val="0"/>
          <c:showCatName val="0"/>
          <c:showSerName val="0"/>
          <c:showPercent val="0"/>
          <c:showBubbleSize val="0"/>
        </c:dLbls>
        <c:gapWidth val="150"/>
        <c:axId val="219286144"/>
        <c:axId val="21928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AC73-49E2-A6B6-EA731250F1F7}"/>
            </c:ext>
          </c:extLst>
        </c:ser>
        <c:dLbls>
          <c:showLegendKey val="0"/>
          <c:showVal val="0"/>
          <c:showCatName val="0"/>
          <c:showSerName val="0"/>
          <c:showPercent val="0"/>
          <c:showBubbleSize val="0"/>
        </c:dLbls>
        <c:marker val="1"/>
        <c:smooth val="0"/>
        <c:axId val="219286144"/>
        <c:axId val="219288320"/>
      </c:lineChart>
      <c:dateAx>
        <c:axId val="219286144"/>
        <c:scaling>
          <c:orientation val="minMax"/>
        </c:scaling>
        <c:delete val="1"/>
        <c:axPos val="b"/>
        <c:numFmt formatCode="ge" sourceLinked="1"/>
        <c:majorTickMark val="none"/>
        <c:minorTickMark val="none"/>
        <c:tickLblPos val="none"/>
        <c:crossAx val="219288320"/>
        <c:crosses val="autoZero"/>
        <c:auto val="1"/>
        <c:lblOffset val="100"/>
        <c:baseTimeUnit val="years"/>
      </c:dateAx>
      <c:valAx>
        <c:axId val="2192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77.510000000000005</c:v>
                </c:pt>
                <c:pt idx="1">
                  <c:v>77.010000000000005</c:v>
                </c:pt>
                <c:pt idx="2">
                  <c:v>76.03</c:v>
                </c:pt>
                <c:pt idx="3">
                  <c:v>75.099999999999994</c:v>
                </c:pt>
                <c:pt idx="4">
                  <c:v>75.239999999999995</c:v>
                </c:pt>
              </c:numCache>
            </c:numRef>
          </c:val>
          <c:extLst xmlns:c16r2="http://schemas.microsoft.com/office/drawing/2015/06/chart">
            <c:ext xmlns:c16="http://schemas.microsoft.com/office/drawing/2014/chart" uri="{C3380CC4-5D6E-409C-BE32-E72D297353CC}">
              <c16:uniqueId val="{00000000-8EFF-46DF-82A3-059994F091F5}"/>
            </c:ext>
          </c:extLst>
        </c:ser>
        <c:dLbls>
          <c:showLegendKey val="0"/>
          <c:showVal val="0"/>
          <c:showCatName val="0"/>
          <c:showSerName val="0"/>
          <c:showPercent val="0"/>
          <c:showBubbleSize val="0"/>
        </c:dLbls>
        <c:gapWidth val="150"/>
        <c:axId val="218796800"/>
        <c:axId val="2187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FF-46DF-82A3-059994F091F5}"/>
            </c:ext>
          </c:extLst>
        </c:ser>
        <c:dLbls>
          <c:showLegendKey val="0"/>
          <c:showVal val="0"/>
          <c:showCatName val="0"/>
          <c:showSerName val="0"/>
          <c:showPercent val="0"/>
          <c:showBubbleSize val="0"/>
        </c:dLbls>
        <c:marker val="1"/>
        <c:smooth val="0"/>
        <c:axId val="218796800"/>
        <c:axId val="218798720"/>
      </c:lineChart>
      <c:dateAx>
        <c:axId val="218796800"/>
        <c:scaling>
          <c:orientation val="minMax"/>
        </c:scaling>
        <c:delete val="1"/>
        <c:axPos val="b"/>
        <c:numFmt formatCode="ge" sourceLinked="1"/>
        <c:majorTickMark val="none"/>
        <c:minorTickMark val="none"/>
        <c:tickLblPos val="none"/>
        <c:crossAx val="218798720"/>
        <c:crosses val="autoZero"/>
        <c:auto val="1"/>
        <c:lblOffset val="100"/>
        <c:baseTimeUnit val="years"/>
      </c:dateAx>
      <c:valAx>
        <c:axId val="2187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20-4A97-973E-A136ADA080D6}"/>
            </c:ext>
          </c:extLst>
        </c:ser>
        <c:dLbls>
          <c:showLegendKey val="0"/>
          <c:showVal val="0"/>
          <c:showCatName val="0"/>
          <c:showSerName val="0"/>
          <c:showPercent val="0"/>
          <c:showBubbleSize val="0"/>
        </c:dLbls>
        <c:gapWidth val="150"/>
        <c:axId val="218842624"/>
        <c:axId val="2188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20-4A97-973E-A136ADA080D6}"/>
            </c:ext>
          </c:extLst>
        </c:ser>
        <c:dLbls>
          <c:showLegendKey val="0"/>
          <c:showVal val="0"/>
          <c:showCatName val="0"/>
          <c:showSerName val="0"/>
          <c:showPercent val="0"/>
          <c:showBubbleSize val="0"/>
        </c:dLbls>
        <c:marker val="1"/>
        <c:smooth val="0"/>
        <c:axId val="218842624"/>
        <c:axId val="218844544"/>
      </c:lineChart>
      <c:dateAx>
        <c:axId val="218842624"/>
        <c:scaling>
          <c:orientation val="minMax"/>
        </c:scaling>
        <c:delete val="1"/>
        <c:axPos val="b"/>
        <c:numFmt formatCode="ge" sourceLinked="1"/>
        <c:majorTickMark val="none"/>
        <c:minorTickMark val="none"/>
        <c:tickLblPos val="none"/>
        <c:crossAx val="218844544"/>
        <c:crosses val="autoZero"/>
        <c:auto val="1"/>
        <c:lblOffset val="100"/>
        <c:baseTimeUnit val="years"/>
      </c:dateAx>
      <c:valAx>
        <c:axId val="2188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E4-4B4B-80FC-4C386706001A}"/>
            </c:ext>
          </c:extLst>
        </c:ser>
        <c:dLbls>
          <c:showLegendKey val="0"/>
          <c:showVal val="0"/>
          <c:showCatName val="0"/>
          <c:showSerName val="0"/>
          <c:showPercent val="0"/>
          <c:showBubbleSize val="0"/>
        </c:dLbls>
        <c:gapWidth val="150"/>
        <c:axId val="218879872"/>
        <c:axId val="2188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E4-4B4B-80FC-4C386706001A}"/>
            </c:ext>
          </c:extLst>
        </c:ser>
        <c:dLbls>
          <c:showLegendKey val="0"/>
          <c:showVal val="0"/>
          <c:showCatName val="0"/>
          <c:showSerName val="0"/>
          <c:showPercent val="0"/>
          <c:showBubbleSize val="0"/>
        </c:dLbls>
        <c:marker val="1"/>
        <c:smooth val="0"/>
        <c:axId val="218879872"/>
        <c:axId val="218894336"/>
      </c:lineChart>
      <c:dateAx>
        <c:axId val="218879872"/>
        <c:scaling>
          <c:orientation val="minMax"/>
        </c:scaling>
        <c:delete val="1"/>
        <c:axPos val="b"/>
        <c:numFmt formatCode="ge" sourceLinked="1"/>
        <c:majorTickMark val="none"/>
        <c:minorTickMark val="none"/>
        <c:tickLblPos val="none"/>
        <c:crossAx val="218894336"/>
        <c:crosses val="autoZero"/>
        <c:auto val="1"/>
        <c:lblOffset val="100"/>
        <c:baseTimeUnit val="years"/>
      </c:dateAx>
      <c:valAx>
        <c:axId val="2188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10-4D7B-9D55-A5325C57BB33}"/>
            </c:ext>
          </c:extLst>
        </c:ser>
        <c:dLbls>
          <c:showLegendKey val="0"/>
          <c:showVal val="0"/>
          <c:showCatName val="0"/>
          <c:showSerName val="0"/>
          <c:showPercent val="0"/>
          <c:showBubbleSize val="0"/>
        </c:dLbls>
        <c:gapWidth val="150"/>
        <c:axId val="218929408"/>
        <c:axId val="2189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10-4D7B-9D55-A5325C57BB33}"/>
            </c:ext>
          </c:extLst>
        </c:ser>
        <c:dLbls>
          <c:showLegendKey val="0"/>
          <c:showVal val="0"/>
          <c:showCatName val="0"/>
          <c:showSerName val="0"/>
          <c:showPercent val="0"/>
          <c:showBubbleSize val="0"/>
        </c:dLbls>
        <c:marker val="1"/>
        <c:smooth val="0"/>
        <c:axId val="218929408"/>
        <c:axId val="218931584"/>
      </c:lineChart>
      <c:dateAx>
        <c:axId val="218929408"/>
        <c:scaling>
          <c:orientation val="minMax"/>
        </c:scaling>
        <c:delete val="1"/>
        <c:axPos val="b"/>
        <c:numFmt formatCode="ge" sourceLinked="1"/>
        <c:majorTickMark val="none"/>
        <c:minorTickMark val="none"/>
        <c:tickLblPos val="none"/>
        <c:crossAx val="218931584"/>
        <c:crosses val="autoZero"/>
        <c:auto val="1"/>
        <c:lblOffset val="100"/>
        <c:baseTimeUnit val="years"/>
      </c:dateAx>
      <c:valAx>
        <c:axId val="2189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5D-4126-8C60-B26A01992AE9}"/>
            </c:ext>
          </c:extLst>
        </c:ser>
        <c:dLbls>
          <c:showLegendKey val="0"/>
          <c:showVal val="0"/>
          <c:showCatName val="0"/>
          <c:showSerName val="0"/>
          <c:showPercent val="0"/>
          <c:showBubbleSize val="0"/>
        </c:dLbls>
        <c:gapWidth val="150"/>
        <c:axId val="218948352"/>
        <c:axId val="2189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5D-4126-8C60-B26A01992AE9}"/>
            </c:ext>
          </c:extLst>
        </c:ser>
        <c:dLbls>
          <c:showLegendKey val="0"/>
          <c:showVal val="0"/>
          <c:showCatName val="0"/>
          <c:showSerName val="0"/>
          <c:showPercent val="0"/>
          <c:showBubbleSize val="0"/>
        </c:dLbls>
        <c:marker val="1"/>
        <c:smooth val="0"/>
        <c:axId val="218948352"/>
        <c:axId val="218950272"/>
      </c:lineChart>
      <c:dateAx>
        <c:axId val="218948352"/>
        <c:scaling>
          <c:orientation val="minMax"/>
        </c:scaling>
        <c:delete val="1"/>
        <c:axPos val="b"/>
        <c:numFmt formatCode="ge" sourceLinked="1"/>
        <c:majorTickMark val="none"/>
        <c:minorTickMark val="none"/>
        <c:tickLblPos val="none"/>
        <c:crossAx val="218950272"/>
        <c:crosses val="autoZero"/>
        <c:auto val="1"/>
        <c:lblOffset val="100"/>
        <c:baseTimeUnit val="years"/>
      </c:dateAx>
      <c:valAx>
        <c:axId val="2189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451.16</c:v>
                </c:pt>
                <c:pt idx="1">
                  <c:v>461.48</c:v>
                </c:pt>
                <c:pt idx="2">
                  <c:v>531.74</c:v>
                </c:pt>
                <c:pt idx="3">
                  <c:v>502.4</c:v>
                </c:pt>
                <c:pt idx="4">
                  <c:v>425.11</c:v>
                </c:pt>
              </c:numCache>
            </c:numRef>
          </c:val>
          <c:extLst xmlns:c16r2="http://schemas.microsoft.com/office/drawing/2015/06/chart">
            <c:ext xmlns:c16="http://schemas.microsoft.com/office/drawing/2014/chart" uri="{C3380CC4-5D6E-409C-BE32-E72D297353CC}">
              <c16:uniqueId val="{00000000-4052-41B0-AB9B-DBFC0E01380B}"/>
            </c:ext>
          </c:extLst>
        </c:ser>
        <c:dLbls>
          <c:showLegendKey val="0"/>
          <c:showVal val="0"/>
          <c:showCatName val="0"/>
          <c:showSerName val="0"/>
          <c:showPercent val="0"/>
          <c:showBubbleSize val="0"/>
        </c:dLbls>
        <c:gapWidth val="150"/>
        <c:axId val="219059328"/>
        <c:axId val="2190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4052-41B0-AB9B-DBFC0E01380B}"/>
            </c:ext>
          </c:extLst>
        </c:ser>
        <c:dLbls>
          <c:showLegendKey val="0"/>
          <c:showVal val="0"/>
          <c:showCatName val="0"/>
          <c:showSerName val="0"/>
          <c:showPercent val="0"/>
          <c:showBubbleSize val="0"/>
        </c:dLbls>
        <c:marker val="1"/>
        <c:smooth val="0"/>
        <c:axId val="219059328"/>
        <c:axId val="219061248"/>
      </c:lineChart>
      <c:dateAx>
        <c:axId val="219059328"/>
        <c:scaling>
          <c:orientation val="minMax"/>
        </c:scaling>
        <c:delete val="1"/>
        <c:axPos val="b"/>
        <c:numFmt formatCode="ge" sourceLinked="1"/>
        <c:majorTickMark val="none"/>
        <c:minorTickMark val="none"/>
        <c:tickLblPos val="none"/>
        <c:crossAx val="219061248"/>
        <c:crosses val="autoZero"/>
        <c:auto val="1"/>
        <c:lblOffset val="100"/>
        <c:baseTimeUnit val="years"/>
      </c:dateAx>
      <c:valAx>
        <c:axId val="2190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85.33</c:v>
                </c:pt>
                <c:pt idx="1">
                  <c:v>85.03</c:v>
                </c:pt>
                <c:pt idx="2">
                  <c:v>85.51</c:v>
                </c:pt>
                <c:pt idx="3">
                  <c:v>83.94</c:v>
                </c:pt>
                <c:pt idx="4">
                  <c:v>86.08</c:v>
                </c:pt>
              </c:numCache>
            </c:numRef>
          </c:val>
          <c:extLst xmlns:c16r2="http://schemas.microsoft.com/office/drawing/2015/06/chart">
            <c:ext xmlns:c16="http://schemas.microsoft.com/office/drawing/2014/chart" uri="{C3380CC4-5D6E-409C-BE32-E72D297353CC}">
              <c16:uniqueId val="{00000000-33EE-4365-AAEB-6A44D94B8BF3}"/>
            </c:ext>
          </c:extLst>
        </c:ser>
        <c:dLbls>
          <c:showLegendKey val="0"/>
          <c:showVal val="0"/>
          <c:showCatName val="0"/>
          <c:showSerName val="0"/>
          <c:showPercent val="0"/>
          <c:showBubbleSize val="0"/>
        </c:dLbls>
        <c:gapWidth val="150"/>
        <c:axId val="219096576"/>
        <c:axId val="2190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33EE-4365-AAEB-6A44D94B8BF3}"/>
            </c:ext>
          </c:extLst>
        </c:ser>
        <c:dLbls>
          <c:showLegendKey val="0"/>
          <c:showVal val="0"/>
          <c:showCatName val="0"/>
          <c:showSerName val="0"/>
          <c:showPercent val="0"/>
          <c:showBubbleSize val="0"/>
        </c:dLbls>
        <c:marker val="1"/>
        <c:smooth val="0"/>
        <c:axId val="219096576"/>
        <c:axId val="219098496"/>
      </c:lineChart>
      <c:dateAx>
        <c:axId val="219096576"/>
        <c:scaling>
          <c:orientation val="minMax"/>
        </c:scaling>
        <c:delete val="1"/>
        <c:axPos val="b"/>
        <c:numFmt formatCode="ge" sourceLinked="1"/>
        <c:majorTickMark val="none"/>
        <c:minorTickMark val="none"/>
        <c:tickLblPos val="none"/>
        <c:crossAx val="219098496"/>
        <c:crosses val="autoZero"/>
        <c:auto val="1"/>
        <c:lblOffset val="100"/>
        <c:baseTimeUnit val="years"/>
      </c:dateAx>
      <c:valAx>
        <c:axId val="2190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221.99</c:v>
                </c:pt>
                <c:pt idx="1">
                  <c:v>228.17</c:v>
                </c:pt>
                <c:pt idx="2">
                  <c:v>227.96</c:v>
                </c:pt>
                <c:pt idx="3">
                  <c:v>231.82</c:v>
                </c:pt>
                <c:pt idx="4">
                  <c:v>225.92</c:v>
                </c:pt>
              </c:numCache>
            </c:numRef>
          </c:val>
          <c:extLst xmlns:c16r2="http://schemas.microsoft.com/office/drawing/2015/06/chart">
            <c:ext xmlns:c16="http://schemas.microsoft.com/office/drawing/2014/chart" uri="{C3380CC4-5D6E-409C-BE32-E72D297353CC}">
              <c16:uniqueId val="{00000000-A7B5-4D59-9D8B-9E2072C70AB8}"/>
            </c:ext>
          </c:extLst>
        </c:ser>
        <c:dLbls>
          <c:showLegendKey val="0"/>
          <c:showVal val="0"/>
          <c:showCatName val="0"/>
          <c:showSerName val="0"/>
          <c:showPercent val="0"/>
          <c:showBubbleSize val="0"/>
        </c:dLbls>
        <c:gapWidth val="150"/>
        <c:axId val="219150208"/>
        <c:axId val="21915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A7B5-4D59-9D8B-9E2072C70AB8}"/>
            </c:ext>
          </c:extLst>
        </c:ser>
        <c:dLbls>
          <c:showLegendKey val="0"/>
          <c:showVal val="0"/>
          <c:showCatName val="0"/>
          <c:showSerName val="0"/>
          <c:showPercent val="0"/>
          <c:showBubbleSize val="0"/>
        </c:dLbls>
        <c:marker val="1"/>
        <c:smooth val="0"/>
        <c:axId val="219150208"/>
        <c:axId val="219156480"/>
      </c:lineChart>
      <c:dateAx>
        <c:axId val="219150208"/>
        <c:scaling>
          <c:orientation val="minMax"/>
        </c:scaling>
        <c:delete val="1"/>
        <c:axPos val="b"/>
        <c:numFmt formatCode="ge" sourceLinked="1"/>
        <c:majorTickMark val="none"/>
        <c:minorTickMark val="none"/>
        <c:tickLblPos val="none"/>
        <c:crossAx val="219156480"/>
        <c:crosses val="autoZero"/>
        <c:auto val="1"/>
        <c:lblOffset val="100"/>
        <c:baseTimeUnit val="years"/>
      </c:dateAx>
      <c:valAx>
        <c:axId val="2191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34"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水俣市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25102</v>
      </c>
      <c r="AM8" s="49"/>
      <c r="AN8" s="49"/>
      <c r="AO8" s="49"/>
      <c r="AP8" s="49"/>
      <c r="AQ8" s="49"/>
      <c r="AR8" s="49"/>
      <c r="AS8" s="49"/>
      <c r="AT8" s="44">
        <f>データ!T6</f>
        <v>163.29</v>
      </c>
      <c r="AU8" s="44"/>
      <c r="AV8" s="44"/>
      <c r="AW8" s="44"/>
      <c r="AX8" s="44"/>
      <c r="AY8" s="44"/>
      <c r="AZ8" s="44"/>
      <c r="BA8" s="44"/>
      <c r="BB8" s="44">
        <f>データ!U6</f>
        <v>153.72999999999999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52.26</v>
      </c>
      <c r="Q10" s="44"/>
      <c r="R10" s="44"/>
      <c r="S10" s="44"/>
      <c r="T10" s="44"/>
      <c r="U10" s="44"/>
      <c r="V10" s="44"/>
      <c r="W10" s="44">
        <f>データ!Q6</f>
        <v>93.42</v>
      </c>
      <c r="X10" s="44"/>
      <c r="Y10" s="44"/>
      <c r="Z10" s="44"/>
      <c r="AA10" s="44"/>
      <c r="AB10" s="44"/>
      <c r="AC10" s="44"/>
      <c r="AD10" s="49">
        <f>データ!R6</f>
        <v>3510</v>
      </c>
      <c r="AE10" s="49"/>
      <c r="AF10" s="49"/>
      <c r="AG10" s="49"/>
      <c r="AH10" s="49"/>
      <c r="AI10" s="49"/>
      <c r="AJ10" s="49"/>
      <c r="AK10" s="2"/>
      <c r="AL10" s="49">
        <f>データ!V6</f>
        <v>12992</v>
      </c>
      <c r="AM10" s="49"/>
      <c r="AN10" s="49"/>
      <c r="AO10" s="49"/>
      <c r="AP10" s="49"/>
      <c r="AQ10" s="49"/>
      <c r="AR10" s="49"/>
      <c r="AS10" s="49"/>
      <c r="AT10" s="44">
        <f>データ!W6</f>
        <v>3.57</v>
      </c>
      <c r="AU10" s="44"/>
      <c r="AV10" s="44"/>
      <c r="AW10" s="44"/>
      <c r="AX10" s="44"/>
      <c r="AY10" s="44"/>
      <c r="AZ10" s="44"/>
      <c r="BA10" s="44"/>
      <c r="BB10" s="44">
        <f>データ!X6</f>
        <v>3639.22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YBkPPF6dSBOBXp8bt7bC6VkWFlzG5xIA22Xx6KbjFfnSDAx3qz82qCN6ppppcnAJX9JUZIs3CYfUMegDH16twQ==" saltValue="NAkk0qsu5mJsHFGmJWIC0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432059</v>
      </c>
      <c r="D6" s="32">
        <f t="shared" si="3"/>
        <v>47</v>
      </c>
      <c r="E6" s="32">
        <f t="shared" si="3"/>
        <v>17</v>
      </c>
      <c r="F6" s="32">
        <f t="shared" si="3"/>
        <v>1</v>
      </c>
      <c r="G6" s="32">
        <f t="shared" si="3"/>
        <v>0</v>
      </c>
      <c r="H6" s="32" t="str">
        <f t="shared" si="3"/>
        <v>熊本県　水俣市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52.26</v>
      </c>
      <c r="Q6" s="33">
        <f t="shared" si="3"/>
        <v>93.42</v>
      </c>
      <c r="R6" s="33">
        <f t="shared" si="3"/>
        <v>3510</v>
      </c>
      <c r="S6" s="33">
        <f t="shared" si="3"/>
        <v>25102</v>
      </c>
      <c r="T6" s="33">
        <f t="shared" si="3"/>
        <v>163.29</v>
      </c>
      <c r="U6" s="33">
        <f t="shared" si="3"/>
        <v>153.72999999999999</v>
      </c>
      <c r="V6" s="33">
        <f t="shared" si="3"/>
        <v>12992</v>
      </c>
      <c r="W6" s="33">
        <f t="shared" si="3"/>
        <v>3.57</v>
      </c>
      <c r="X6" s="33">
        <f t="shared" si="3"/>
        <v>3639.22</v>
      </c>
      <c r="Y6" s="34">
        <f>IF(Y7="",NA(),Y7)</f>
        <v>77.510000000000005</v>
      </c>
      <c r="Z6" s="34">
        <f t="shared" ref="Z6:AH6" si="4">IF(Z7="",NA(),Z7)</f>
        <v>77.010000000000005</v>
      </c>
      <c r="AA6" s="34">
        <f t="shared" si="4"/>
        <v>76.03</v>
      </c>
      <c r="AB6" s="34">
        <f t="shared" si="4"/>
        <v>75.099999999999994</v>
      </c>
      <c r="AC6" s="34">
        <f t="shared" si="4"/>
        <v>75.239999999999995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451.16</v>
      </c>
      <c r="BG6" s="34">
        <f t="shared" ref="BG6:BO6" si="7">IF(BG7="",NA(),BG7)</f>
        <v>461.48</v>
      </c>
      <c r="BH6" s="34">
        <f t="shared" si="7"/>
        <v>531.74</v>
      </c>
      <c r="BI6" s="34">
        <f t="shared" si="7"/>
        <v>502.4</v>
      </c>
      <c r="BJ6" s="34">
        <f t="shared" si="7"/>
        <v>425.11</v>
      </c>
      <c r="BK6" s="34">
        <f t="shared" si="7"/>
        <v>739.53</v>
      </c>
      <c r="BL6" s="34">
        <f t="shared" si="7"/>
        <v>721.06</v>
      </c>
      <c r="BM6" s="34">
        <f t="shared" si="7"/>
        <v>862.87</v>
      </c>
      <c r="BN6" s="34">
        <f t="shared" si="7"/>
        <v>716.96</v>
      </c>
      <c r="BO6" s="34">
        <f t="shared" si="7"/>
        <v>799.11</v>
      </c>
      <c r="BP6" s="33" t="str">
        <f>IF(BP7="","",IF(BP7="-","【-】","【"&amp;SUBSTITUTE(TEXT(BP7,"#,##0.00"),"-","△")&amp;"】"))</f>
        <v>【707.33】</v>
      </c>
      <c r="BQ6" s="34">
        <f>IF(BQ7="",NA(),BQ7)</f>
        <v>85.33</v>
      </c>
      <c r="BR6" s="34">
        <f t="shared" ref="BR6:BZ6" si="8">IF(BR7="",NA(),BR7)</f>
        <v>85.03</v>
      </c>
      <c r="BS6" s="34">
        <f t="shared" si="8"/>
        <v>85.51</v>
      </c>
      <c r="BT6" s="34">
        <f t="shared" si="8"/>
        <v>83.94</v>
      </c>
      <c r="BU6" s="34">
        <f t="shared" si="8"/>
        <v>86.08</v>
      </c>
      <c r="BV6" s="34">
        <f t="shared" si="8"/>
        <v>84.05</v>
      </c>
      <c r="BW6" s="34">
        <f t="shared" si="8"/>
        <v>84.86</v>
      </c>
      <c r="BX6" s="34">
        <f t="shared" si="8"/>
        <v>85.39</v>
      </c>
      <c r="BY6" s="34">
        <f t="shared" si="8"/>
        <v>88.09</v>
      </c>
      <c r="BZ6" s="34">
        <f t="shared" si="8"/>
        <v>87.69</v>
      </c>
      <c r="CA6" s="33" t="str">
        <f>IF(CA7="","",IF(CA7="-","【-】","【"&amp;SUBSTITUTE(TEXT(CA7,"#,##0.00"),"-","△")&amp;"】"))</f>
        <v>【101.26】</v>
      </c>
      <c r="CB6" s="34">
        <f>IF(CB7="",NA(),CB7)</f>
        <v>221.99</v>
      </c>
      <c r="CC6" s="34">
        <f t="shared" ref="CC6:CK6" si="9">IF(CC7="",NA(),CC7)</f>
        <v>228.17</v>
      </c>
      <c r="CD6" s="34">
        <f t="shared" si="9"/>
        <v>227.96</v>
      </c>
      <c r="CE6" s="34">
        <f t="shared" si="9"/>
        <v>231.82</v>
      </c>
      <c r="CF6" s="34">
        <f t="shared" si="9"/>
        <v>225.92</v>
      </c>
      <c r="CG6" s="34">
        <f t="shared" si="9"/>
        <v>190.12</v>
      </c>
      <c r="CH6" s="34">
        <f t="shared" si="9"/>
        <v>188.14</v>
      </c>
      <c r="CI6" s="34">
        <f t="shared" si="9"/>
        <v>188.79</v>
      </c>
      <c r="CJ6" s="34">
        <f t="shared" si="9"/>
        <v>181.8</v>
      </c>
      <c r="CK6" s="34">
        <f t="shared" si="9"/>
        <v>180.07</v>
      </c>
      <c r="CL6" s="33" t="str">
        <f>IF(CL7="","",IF(CL7="-","【-】","【"&amp;SUBSTITUTE(TEXT(CL7,"#,##0.00"),"-","△")&amp;"】"))</f>
        <v>【136.39】</v>
      </c>
      <c r="CM6" s="34">
        <f>IF(CM7="",NA(),CM7)</f>
        <v>49.51</v>
      </c>
      <c r="CN6" s="34">
        <f t="shared" ref="CN6:CV6" si="10">IF(CN7="",NA(),CN7)</f>
        <v>49.52</v>
      </c>
      <c r="CO6" s="34">
        <f t="shared" si="10"/>
        <v>48.44</v>
      </c>
      <c r="CP6" s="34">
        <f t="shared" si="10"/>
        <v>48.71</v>
      </c>
      <c r="CQ6" s="34">
        <f t="shared" si="10"/>
        <v>53.12</v>
      </c>
      <c r="CR6" s="34">
        <f t="shared" si="10"/>
        <v>63.6</v>
      </c>
      <c r="CS6" s="34">
        <f t="shared" si="10"/>
        <v>64.23</v>
      </c>
      <c r="CT6" s="34">
        <f t="shared" si="10"/>
        <v>59.4</v>
      </c>
      <c r="CU6" s="34">
        <f t="shared" si="10"/>
        <v>59.35</v>
      </c>
      <c r="CV6" s="34">
        <f t="shared" si="10"/>
        <v>58.4</v>
      </c>
      <c r="CW6" s="33" t="str">
        <f>IF(CW7="","",IF(CW7="-","【-】","【"&amp;SUBSTITUTE(TEXT(CW7,"#,##0.00"),"-","△")&amp;"】"))</f>
        <v>【60.13】</v>
      </c>
      <c r="CX6" s="34">
        <f>IF(CX7="",NA(),CX7)</f>
        <v>87.93</v>
      </c>
      <c r="CY6" s="34">
        <f t="shared" ref="CY6:DG6" si="11">IF(CY7="",NA(),CY7)</f>
        <v>88.63</v>
      </c>
      <c r="CZ6" s="34">
        <f t="shared" si="11"/>
        <v>89.32</v>
      </c>
      <c r="DA6" s="34">
        <f t="shared" si="11"/>
        <v>90.03</v>
      </c>
      <c r="DB6" s="34">
        <f t="shared" si="11"/>
        <v>90.48</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0.65</v>
      </c>
      <c r="EH6" s="34">
        <f t="shared" si="14"/>
        <v>0.33</v>
      </c>
      <c r="EI6" s="34">
        <f t="shared" si="14"/>
        <v>7.0000000000000007E-2</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432059</v>
      </c>
      <c r="D7" s="36">
        <v>47</v>
      </c>
      <c r="E7" s="36">
        <v>17</v>
      </c>
      <c r="F7" s="36">
        <v>1</v>
      </c>
      <c r="G7" s="36">
        <v>0</v>
      </c>
      <c r="H7" s="36" t="s">
        <v>108</v>
      </c>
      <c r="I7" s="36" t="s">
        <v>109</v>
      </c>
      <c r="J7" s="36" t="s">
        <v>110</v>
      </c>
      <c r="K7" s="36" t="s">
        <v>111</v>
      </c>
      <c r="L7" s="36" t="s">
        <v>112</v>
      </c>
      <c r="M7" s="36" t="s">
        <v>113</v>
      </c>
      <c r="N7" s="37" t="s">
        <v>114</v>
      </c>
      <c r="O7" s="37" t="s">
        <v>115</v>
      </c>
      <c r="P7" s="37">
        <v>52.26</v>
      </c>
      <c r="Q7" s="37">
        <v>93.42</v>
      </c>
      <c r="R7" s="37">
        <v>3510</v>
      </c>
      <c r="S7" s="37">
        <v>25102</v>
      </c>
      <c r="T7" s="37">
        <v>163.29</v>
      </c>
      <c r="U7" s="37">
        <v>153.72999999999999</v>
      </c>
      <c r="V7" s="37">
        <v>12992</v>
      </c>
      <c r="W7" s="37">
        <v>3.57</v>
      </c>
      <c r="X7" s="37">
        <v>3639.22</v>
      </c>
      <c r="Y7" s="37">
        <v>77.510000000000005</v>
      </c>
      <c r="Z7" s="37">
        <v>77.010000000000005</v>
      </c>
      <c r="AA7" s="37">
        <v>76.03</v>
      </c>
      <c r="AB7" s="37">
        <v>75.099999999999994</v>
      </c>
      <c r="AC7" s="37">
        <v>75.239999999999995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451.16</v>
      </c>
      <c r="BG7" s="37">
        <v>461.48</v>
      </c>
      <c r="BH7" s="37">
        <v>531.74</v>
      </c>
      <c r="BI7" s="37">
        <v>502.4</v>
      </c>
      <c r="BJ7" s="37">
        <v>425.11</v>
      </c>
      <c r="BK7" s="37">
        <v>739.53</v>
      </c>
      <c r="BL7" s="37">
        <v>721.06</v>
      </c>
      <c r="BM7" s="37">
        <v>862.87</v>
      </c>
      <c r="BN7" s="37">
        <v>716.96</v>
      </c>
      <c r="BO7" s="37">
        <v>799.11</v>
      </c>
      <c r="BP7" s="37">
        <v>707.33</v>
      </c>
      <c r="BQ7" s="37">
        <v>85.33</v>
      </c>
      <c r="BR7" s="37">
        <v>85.03</v>
      </c>
      <c r="BS7" s="37">
        <v>85.51</v>
      </c>
      <c r="BT7" s="37">
        <v>83.94</v>
      </c>
      <c r="BU7" s="37">
        <v>86.08</v>
      </c>
      <c r="BV7" s="37">
        <v>84.05</v>
      </c>
      <c r="BW7" s="37">
        <v>84.86</v>
      </c>
      <c r="BX7" s="37">
        <v>85.39</v>
      </c>
      <c r="BY7" s="37">
        <v>88.09</v>
      </c>
      <c r="BZ7" s="37">
        <v>87.69</v>
      </c>
      <c r="CA7" s="37">
        <v>101.26</v>
      </c>
      <c r="CB7" s="37">
        <v>221.99</v>
      </c>
      <c r="CC7" s="37">
        <v>228.17</v>
      </c>
      <c r="CD7" s="37">
        <v>227.96</v>
      </c>
      <c r="CE7" s="37">
        <v>231.82</v>
      </c>
      <c r="CF7" s="37">
        <v>225.92</v>
      </c>
      <c r="CG7" s="37">
        <v>190.12</v>
      </c>
      <c r="CH7" s="37">
        <v>188.14</v>
      </c>
      <c r="CI7" s="37">
        <v>188.79</v>
      </c>
      <c r="CJ7" s="37">
        <v>181.8</v>
      </c>
      <c r="CK7" s="37">
        <v>180.07</v>
      </c>
      <c r="CL7" s="37">
        <v>136.38999999999999</v>
      </c>
      <c r="CM7" s="37">
        <v>49.51</v>
      </c>
      <c r="CN7" s="37">
        <v>49.52</v>
      </c>
      <c r="CO7" s="37">
        <v>48.44</v>
      </c>
      <c r="CP7" s="37">
        <v>48.71</v>
      </c>
      <c r="CQ7" s="37">
        <v>53.12</v>
      </c>
      <c r="CR7" s="37">
        <v>63.6</v>
      </c>
      <c r="CS7" s="37">
        <v>64.23</v>
      </c>
      <c r="CT7" s="37">
        <v>59.4</v>
      </c>
      <c r="CU7" s="37">
        <v>59.35</v>
      </c>
      <c r="CV7" s="37">
        <v>58.4</v>
      </c>
      <c r="CW7" s="37">
        <v>60.13</v>
      </c>
      <c r="CX7" s="37">
        <v>87.93</v>
      </c>
      <c r="CY7" s="37">
        <v>88.63</v>
      </c>
      <c r="CZ7" s="37">
        <v>89.32</v>
      </c>
      <c r="DA7" s="37">
        <v>90.03</v>
      </c>
      <c r="DB7" s="37">
        <v>90.48</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0.65</v>
      </c>
      <c r="EH7" s="37">
        <v>0.33</v>
      </c>
      <c r="EI7" s="37">
        <v>7.0000000000000007E-2</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m2140</cp:lastModifiedBy>
  <cp:lastPrinted>2019-01-21T02:51:39Z</cp:lastPrinted>
  <dcterms:created xsi:type="dcterms:W3CDTF">2018-12-03T09:08:28Z</dcterms:created>
  <dcterms:modified xsi:type="dcterms:W3CDTF">2019-01-21T02:51:41Z</dcterms:modified>
  <cp:category/>
</cp:coreProperties>
</file>