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se5xjT7KUOERb24QlzqBV5Nof5ZpZcDUYqC4YbCP+qzx1hptr3MAzobnbk7/TOYhvi6+rZKRAFdFf4NusDPU7w==" workbookSaltValue="+zI9SrTC7x2w3aeCIzt8UQ==" workbookSpinCount="100000" lockStructure="1"/>
  <bookViews>
    <workbookView xWindow="0" yWindow="0" windowWidth="20730" windowHeight="105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LK18" i="5"/>
  <c r="KF18" i="5"/>
  <c r="KE18" i="5"/>
  <c r="KD18" i="5"/>
  <c r="KC18" i="5"/>
  <c r="KB18" i="5"/>
  <c r="IZ18" i="5"/>
  <c r="IG18" i="5"/>
  <c r="IF18" i="5"/>
  <c r="IE18" i="5"/>
  <c r="ID18" i="5"/>
  <c r="IC18" i="5"/>
  <c r="HK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Z12" i="5"/>
  <c r="KF12" i="5"/>
  <c r="KE12" i="5"/>
  <c r="KD12" i="5"/>
  <c r="KC12" i="5"/>
  <c r="KB12" i="5"/>
  <c r="JT12" i="5"/>
  <c r="IG12" i="5"/>
  <c r="IF12" i="5"/>
  <c r="IE12" i="5"/>
  <c r="ID12" i="5"/>
  <c r="IC12" i="5"/>
  <c r="HI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D10" i="5"/>
  <c r="KU9" i="5"/>
  <c r="IV9" i="5"/>
  <c r="GW9" i="5"/>
  <c r="EX9" i="5"/>
  <c r="CY9" i="5"/>
  <c r="MK8" i="5"/>
  <c r="MJ8" i="5"/>
  <c r="LZ8" i="5"/>
  <c r="LQ8" i="5"/>
  <c r="LP8" i="5"/>
  <c r="LG8" i="5"/>
  <c r="LI12" i="5" s="1"/>
  <c r="LF8" i="5"/>
  <c r="KW8" i="5"/>
  <c r="KV8" i="5"/>
  <c r="KU8" i="5"/>
  <c r="KL8" i="5"/>
  <c r="KN18" i="5" s="1"/>
  <c r="KK8" i="5"/>
  <c r="KA8" i="5"/>
  <c r="JR8" i="5"/>
  <c r="JR18" i="5" s="1"/>
  <c r="JQ8" i="5"/>
  <c r="JH8" i="5"/>
  <c r="JG8" i="5"/>
  <c r="IX8" i="5"/>
  <c r="JB12" i="5" s="1"/>
  <c r="IW8" i="5"/>
  <c r="IV8" i="5"/>
  <c r="IM8" i="5"/>
  <c r="IL8" i="5"/>
  <c r="IB8" i="5"/>
  <c r="HS8" i="5"/>
  <c r="HR8" i="5"/>
  <c r="HI8" i="5"/>
  <c r="HM12" i="5" s="1"/>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M6" i="5"/>
  <c r="L6" i="5"/>
  <c r="K6" i="5"/>
  <c r="J6" i="5"/>
  <c r="I6" i="5"/>
  <c r="B3" i="4" s="1"/>
  <c r="H6" i="5"/>
  <c r="G6" i="5"/>
  <c r="F6" i="5"/>
  <c r="E6" i="5"/>
  <c r="D6" i="5"/>
  <c r="C6" i="5"/>
  <c r="B6" i="5"/>
  <c r="C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H11" i="4"/>
  <c r="F9" i="4"/>
  <c r="N7" i="4"/>
  <c r="N5" i="4"/>
  <c r="J5" i="4"/>
  <c r="F5" i="4"/>
  <c r="N3" i="4"/>
  <c r="J3" i="4"/>
  <c r="F3" i="4"/>
  <c r="B1" i="4"/>
  <c r="LH16" i="5" l="1"/>
  <c r="JS16" i="5"/>
  <c r="ID16" i="5"/>
  <c r="GO16" i="5"/>
  <c r="FA16" i="5"/>
  <c r="DL16" i="5"/>
  <c r="BV16" i="5"/>
  <c r="ML16" i="5"/>
  <c r="KX16" i="5"/>
  <c r="JI16" i="5"/>
  <c r="HT16" i="5"/>
  <c r="GE16" i="5"/>
  <c r="EP16" i="5"/>
  <c r="DB16" i="5"/>
  <c r="BK16" i="5"/>
  <c r="LR16" i="5"/>
  <c r="KC16" i="5"/>
  <c r="IN16" i="5"/>
  <c r="GZ16" i="5"/>
  <c r="FK16" i="5"/>
  <c r="DV16" i="5"/>
  <c r="CG16" i="5"/>
  <c r="IY16" i="5"/>
  <c r="CQ16" i="5"/>
  <c r="KC10" i="5"/>
  <c r="IN10" i="5"/>
  <c r="GZ10" i="5"/>
  <c r="FK10" i="5"/>
  <c r="DV10" i="5"/>
  <c r="CG10" i="5"/>
  <c r="FU10" i="5"/>
  <c r="EF10" i="5"/>
  <c r="HJ16" i="5"/>
  <c r="AZ16" i="5"/>
  <c r="ML10" i="5"/>
  <c r="MB10" i="5"/>
  <c r="LR10" i="5"/>
  <c r="LH10" i="5"/>
  <c r="JS10" i="5"/>
  <c r="ID10" i="5"/>
  <c r="GO10" i="5"/>
  <c r="FA10" i="5"/>
  <c r="DL10" i="5"/>
  <c r="BV10" i="5"/>
  <c r="EF16" i="5"/>
  <c r="KM10" i="5"/>
  <c r="HJ10" i="5"/>
  <c r="AZ10" i="5"/>
  <c r="MB16" i="5"/>
  <c r="FU16" i="5"/>
  <c r="KX10" i="5"/>
  <c r="JI10" i="5"/>
  <c r="HT10" i="5"/>
  <c r="GE10" i="5"/>
  <c r="EP10" i="5"/>
  <c r="DB10" i="5"/>
  <c r="BK10" i="5"/>
  <c r="KM16" i="5"/>
  <c r="IY10" i="5"/>
  <c r="CQ10" i="5"/>
  <c r="FT8" i="5"/>
  <c r="EZ8" i="5"/>
  <c r="GN8" i="5"/>
  <c r="FJ8" i="5"/>
  <c r="B5" i="4"/>
  <c r="IN18" i="5"/>
  <c r="IP12" i="5"/>
  <c r="IQ18" i="5"/>
  <c r="IM18" i="5"/>
  <c r="IO12" i="5"/>
  <c r="IO18" i="5"/>
  <c r="IQ12" i="5"/>
  <c r="IM12" i="5"/>
  <c r="IP18" i="5"/>
  <c r="IN12" i="5"/>
  <c r="MN18" i="5"/>
  <c r="ML12" i="5"/>
  <c r="MM18" i="5"/>
  <c r="MO12" i="5"/>
  <c r="MK12" i="5"/>
  <c r="MO18" i="5"/>
  <c r="MK18" i="5"/>
  <c r="MM12" i="5"/>
  <c r="ML18" i="5"/>
  <c r="MN12" i="5"/>
  <c r="MM16" i="5"/>
  <c r="KY16" i="5"/>
  <c r="JJ16" i="5"/>
  <c r="HU16" i="5"/>
  <c r="GF16" i="5"/>
  <c r="EQ16" i="5"/>
  <c r="DC16" i="5"/>
  <c r="BL16" i="5"/>
  <c r="MC16" i="5"/>
  <c r="KN16" i="5"/>
  <c r="IZ16" i="5"/>
  <c r="HK16" i="5"/>
  <c r="FV16" i="5"/>
  <c r="EG16" i="5"/>
  <c r="CR16" i="5"/>
  <c r="BA16" i="5"/>
  <c r="LI16" i="5"/>
  <c r="JT16" i="5"/>
  <c r="IE16" i="5"/>
  <c r="GP16" i="5"/>
  <c r="FB16" i="5"/>
  <c r="DM16" i="5"/>
  <c r="BW16" i="5"/>
  <c r="MM10" i="5"/>
  <c r="HA10" i="5"/>
  <c r="J11" i="4"/>
  <c r="GZ18" i="5"/>
  <c r="HB12" i="5"/>
  <c r="HC18" i="5"/>
  <c r="GY18" i="5"/>
  <c r="HA12" i="5"/>
  <c r="HA18" i="5"/>
  <c r="HC12" i="5"/>
  <c r="GY12" i="5"/>
  <c r="HV18" i="5"/>
  <c r="HT12" i="5"/>
  <c r="HU18" i="5"/>
  <c r="HW12" i="5"/>
  <c r="HS12" i="5"/>
  <c r="HW18" i="5"/>
  <c r="HS18" i="5"/>
  <c r="HU12" i="5"/>
  <c r="JK18" i="5"/>
  <c r="JI12" i="5"/>
  <c r="JJ18" i="5"/>
  <c r="JL12" i="5"/>
  <c r="JH12" i="5"/>
  <c r="JL18" i="5"/>
  <c r="JH18" i="5"/>
  <c r="JJ12" i="5"/>
  <c r="KZ18" i="5"/>
  <c r="KX12" i="5"/>
  <c r="KY18" i="5"/>
  <c r="LA12" i="5"/>
  <c r="KW12" i="5"/>
  <c r="LA18" i="5"/>
  <c r="KW18" i="5"/>
  <c r="KY12" i="5"/>
  <c r="LR18" i="5"/>
  <c r="LT12" i="5"/>
  <c r="LU18" i="5"/>
  <c r="LQ18" i="5"/>
  <c r="LS12" i="5"/>
  <c r="LS18" i="5"/>
  <c r="LU12" i="5"/>
  <c r="LQ12" i="5"/>
  <c r="E10" i="5"/>
  <c r="BA10" i="5"/>
  <c r="CR10" i="5"/>
  <c r="EG10" i="5"/>
  <c r="FV10" i="5"/>
  <c r="HK10" i="5"/>
  <c r="IZ10" i="5"/>
  <c r="KN10" i="5"/>
  <c r="IX12" i="5"/>
  <c r="HA16" i="5"/>
  <c r="HT18" i="5"/>
  <c r="JI18" i="5"/>
  <c r="LT18" i="5"/>
  <c r="DW10" i="5"/>
  <c r="FL10" i="5"/>
  <c r="LS16" i="5"/>
  <c r="KP18" i="5"/>
  <c r="KL18" i="5"/>
  <c r="KN12" i="5"/>
  <c r="KO18" i="5"/>
  <c r="KM12" i="5"/>
  <c r="KM18" i="5"/>
  <c r="KO12" i="5"/>
  <c r="B10" i="5"/>
  <c r="F10" i="5"/>
  <c r="BL10" i="5"/>
  <c r="DC10" i="5"/>
  <c r="EQ10" i="5"/>
  <c r="GF10" i="5"/>
  <c r="HU10" i="5"/>
  <c r="JJ10" i="5"/>
  <c r="KY10" i="5"/>
  <c r="HV12" i="5"/>
  <c r="KL12" i="5"/>
  <c r="LR12" i="5"/>
  <c r="CH16" i="5"/>
  <c r="IO16" i="5"/>
  <c r="KX18" i="5"/>
  <c r="CH10" i="5"/>
  <c r="IO10" i="5"/>
  <c r="KD10" i="5"/>
  <c r="FL16" i="5"/>
  <c r="HM18" i="5"/>
  <c r="HI18" i="5"/>
  <c r="HK12" i="5"/>
  <c r="HL18" i="5"/>
  <c r="HJ12" i="5"/>
  <c r="HJ18" i="5"/>
  <c r="HL12" i="5"/>
  <c r="JB18" i="5"/>
  <c r="IX18" i="5"/>
  <c r="IZ12" i="5"/>
  <c r="JA18" i="5"/>
  <c r="IY12" i="5"/>
  <c r="IY18" i="5"/>
  <c r="JA12" i="5"/>
  <c r="JT18" i="5"/>
  <c r="JV12" i="5"/>
  <c r="JR12" i="5"/>
  <c r="JS18" i="5"/>
  <c r="JU12" i="5"/>
  <c r="JU18" i="5"/>
  <c r="JS12" i="5"/>
  <c r="LI18" i="5"/>
  <c r="LK12" i="5"/>
  <c r="LG12" i="5"/>
  <c r="LH18" i="5"/>
  <c r="LJ12" i="5"/>
  <c r="LJ18" i="5"/>
  <c r="LH12" i="5"/>
  <c r="BW10" i="5"/>
  <c r="DM10" i="5"/>
  <c r="FB10" i="5"/>
  <c r="GP10" i="5"/>
  <c r="IE10" i="5"/>
  <c r="JT10" i="5"/>
  <c r="LI10" i="5"/>
  <c r="LS10" i="5"/>
  <c r="MC10" i="5"/>
  <c r="GZ12" i="5"/>
  <c r="JK12" i="5"/>
  <c r="KP12" i="5"/>
  <c r="DW16" i="5"/>
  <c r="KD16" i="5"/>
  <c r="HB18" i="5"/>
  <c r="JV18" i="5"/>
  <c r="LG18" i="5"/>
  <c r="MD16" i="5" l="1"/>
  <c r="KO16" i="5"/>
  <c r="JA16" i="5"/>
  <c r="HL16" i="5"/>
  <c r="FW16" i="5"/>
  <c r="EH16" i="5"/>
  <c r="CS16" i="5"/>
  <c r="BB16" i="5"/>
  <c r="LT16" i="5"/>
  <c r="KE16" i="5"/>
  <c r="IP16" i="5"/>
  <c r="HB16" i="5"/>
  <c r="FM16" i="5"/>
  <c r="DX16" i="5"/>
  <c r="CI16" i="5"/>
  <c r="MN16" i="5"/>
  <c r="KZ16" i="5"/>
  <c r="JK16" i="5"/>
  <c r="HV16" i="5"/>
  <c r="GG16" i="5"/>
  <c r="ER16" i="5"/>
  <c r="DD16" i="5"/>
  <c r="BM16" i="5"/>
  <c r="MD10" i="5"/>
  <c r="LJ16" i="5"/>
  <c r="FC16" i="5"/>
  <c r="MN10" i="5"/>
  <c r="KZ10" i="5"/>
  <c r="JK10" i="5"/>
  <c r="HV10" i="5"/>
  <c r="GG10" i="5"/>
  <c r="ER10" i="5"/>
  <c r="DD10" i="5"/>
  <c r="BM10" i="5"/>
  <c r="GQ10" i="5"/>
  <c r="JU16" i="5"/>
  <c r="DN16" i="5"/>
  <c r="KO10" i="5"/>
  <c r="JA10" i="5"/>
  <c r="HL10" i="5"/>
  <c r="FW10" i="5"/>
  <c r="EH10" i="5"/>
  <c r="CS10" i="5"/>
  <c r="BB10" i="5"/>
  <c r="L11" i="4"/>
  <c r="LJ10" i="5"/>
  <c r="IF10" i="5"/>
  <c r="BX10" i="5"/>
  <c r="IF16" i="5"/>
  <c r="BX16" i="5"/>
  <c r="KE10" i="5"/>
  <c r="IP10" i="5"/>
  <c r="HB10" i="5"/>
  <c r="FM10" i="5"/>
  <c r="DX10" i="5"/>
  <c r="CI10" i="5"/>
  <c r="GQ16" i="5"/>
  <c r="LT10" i="5"/>
  <c r="JU10" i="5"/>
  <c r="FC10" i="5"/>
  <c r="DN10" i="5"/>
  <c r="LQ16" i="5"/>
  <c r="KB16" i="5"/>
  <c r="IM16" i="5"/>
  <c r="GY16" i="5"/>
  <c r="FJ16" i="5"/>
  <c r="DU16" i="5"/>
  <c r="CF16" i="5"/>
  <c r="LG16" i="5"/>
  <c r="JR16" i="5"/>
  <c r="IC16" i="5"/>
  <c r="GN16" i="5"/>
  <c r="EZ16" i="5"/>
  <c r="DK16" i="5"/>
  <c r="BU16" i="5"/>
  <c r="MA16" i="5"/>
  <c r="KL16" i="5"/>
  <c r="IX16" i="5"/>
  <c r="HI16" i="5"/>
  <c r="FT16" i="5"/>
  <c r="EE16" i="5"/>
  <c r="CP16" i="5"/>
  <c r="AY16" i="5"/>
  <c r="LQ10" i="5"/>
  <c r="HS16" i="5"/>
  <c r="BJ16" i="5"/>
  <c r="KL10" i="5"/>
  <c r="IX10" i="5"/>
  <c r="HI10" i="5"/>
  <c r="FT10" i="5"/>
  <c r="EE10" i="5"/>
  <c r="CP10" i="5"/>
  <c r="AY10" i="5"/>
  <c r="F11" i="4"/>
  <c r="JH16" i="5"/>
  <c r="DA16" i="5"/>
  <c r="JH10" i="5"/>
  <c r="HS10" i="5"/>
  <c r="BJ10" i="5"/>
  <c r="MK16" i="5"/>
  <c r="GD16" i="5"/>
  <c r="KB10" i="5"/>
  <c r="IM10" i="5"/>
  <c r="GY10" i="5"/>
  <c r="FJ10" i="5"/>
  <c r="DU10" i="5"/>
  <c r="CF10" i="5"/>
  <c r="DA10" i="5"/>
  <c r="KW16" i="5"/>
  <c r="EO16" i="5"/>
  <c r="MK10" i="5"/>
  <c r="MA10" i="5"/>
  <c r="LG10" i="5"/>
  <c r="JR10" i="5"/>
  <c r="IC10" i="5"/>
  <c r="GN10" i="5"/>
  <c r="EZ10" i="5"/>
  <c r="DK10" i="5"/>
  <c r="BU10" i="5"/>
  <c r="KW10" i="5"/>
  <c r="GD10" i="5"/>
  <c r="EO10" i="5"/>
  <c r="GP18" i="5"/>
  <c r="GR12" i="5"/>
  <c r="GN12" i="5"/>
  <c r="GO18" i="5"/>
  <c r="GQ12" i="5"/>
  <c r="GQ18" i="5"/>
  <c r="GO12" i="5"/>
  <c r="GR18" i="5"/>
  <c r="GP12" i="5"/>
  <c r="GN18" i="5"/>
  <c r="LU16" i="5"/>
  <c r="KF16" i="5"/>
  <c r="IQ16" i="5"/>
  <c r="HC16" i="5"/>
  <c r="FN16" i="5"/>
  <c r="DY16" i="5"/>
  <c r="CJ16" i="5"/>
  <c r="LK16" i="5"/>
  <c r="JV16" i="5"/>
  <c r="IG16" i="5"/>
  <c r="GR16" i="5"/>
  <c r="FD16" i="5"/>
  <c r="DO16" i="5"/>
  <c r="BY16" i="5"/>
  <c r="ME16" i="5"/>
  <c r="KP16" i="5"/>
  <c r="JB16" i="5"/>
  <c r="HM16" i="5"/>
  <c r="FX16" i="5"/>
  <c r="EI16" i="5"/>
  <c r="CT16" i="5"/>
  <c r="BC16" i="5"/>
  <c r="LU10" i="5"/>
  <c r="MO16" i="5"/>
  <c r="GH16" i="5"/>
  <c r="KP10" i="5"/>
  <c r="JB10" i="5"/>
  <c r="HM10" i="5"/>
  <c r="FX10" i="5"/>
  <c r="EI10" i="5"/>
  <c r="CT10" i="5"/>
  <c r="BC10" i="5"/>
  <c r="N11" i="4"/>
  <c r="LA10" i="5"/>
  <c r="DE10" i="5"/>
  <c r="LA16" i="5"/>
  <c r="ES16" i="5"/>
  <c r="KF10" i="5"/>
  <c r="IQ10" i="5"/>
  <c r="HC10" i="5"/>
  <c r="FN10" i="5"/>
  <c r="DY10" i="5"/>
  <c r="CJ10" i="5"/>
  <c r="HW16" i="5"/>
  <c r="ME10" i="5"/>
  <c r="JL10" i="5"/>
  <c r="GH10" i="5"/>
  <c r="ES10" i="5"/>
  <c r="JL16" i="5"/>
  <c r="DE16" i="5"/>
  <c r="LK10" i="5"/>
  <c r="JV10" i="5"/>
  <c r="IG10" i="5"/>
  <c r="GR10" i="5"/>
  <c r="FD10" i="5"/>
  <c r="DO10" i="5"/>
  <c r="BY10" i="5"/>
  <c r="BN16" i="5"/>
  <c r="MO10" i="5"/>
  <c r="HW10" i="5"/>
  <c r="BN10" i="5"/>
  <c r="FB18" i="5"/>
  <c r="FD12" i="5"/>
  <c r="EZ12" i="5"/>
  <c r="FA18" i="5"/>
  <c r="FC12" i="5"/>
  <c r="FC18" i="5"/>
  <c r="FA12" i="5"/>
  <c r="FD18" i="5"/>
  <c r="FB12" i="5"/>
  <c r="EZ18" i="5"/>
  <c r="FK18" i="5"/>
  <c r="FM12" i="5"/>
  <c r="FN18" i="5"/>
  <c r="FJ18" i="5"/>
  <c r="FL12" i="5"/>
  <c r="FL18" i="5"/>
  <c r="FN12" i="5"/>
  <c r="FJ12" i="5"/>
  <c r="FM18" i="5"/>
  <c r="FK12" i="5"/>
  <c r="FX18" i="5"/>
  <c r="FT18" i="5"/>
  <c r="FV12" i="5"/>
  <c r="FW18" i="5"/>
  <c r="FU12" i="5"/>
  <c r="FU18" i="5"/>
  <c r="FW12" i="5"/>
  <c r="FV18" i="5"/>
  <c r="FT12" i="5"/>
  <c r="FX12" i="5"/>
</calcChain>
</file>

<file path=xl/sharedStrings.xml><?xml version="1.0" encoding="utf-8"?>
<sst xmlns="http://schemas.openxmlformats.org/spreadsheetml/2006/main" count="989" uniqueCount="275">
  <si>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</si>
  <si>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</si>
  <si>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</si>
  <si>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</si>
  <si>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</si>
  <si>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</si>
  <si>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</si>
  <si>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</si>
  <si>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 xml:space="preserve">風力発電事業特別基金に9,690千円を積立し、11,838千円を翌年度に繰越し。
耐用年数終了後の風車の撤去及び再建設（検討中）費用に充当する予定。
</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</si>
  <si>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</si>
  <si>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</si>
  <si>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</si>
  <si>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</si>
  <si>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</si>
  <si>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</si>
  <si>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</si>
  <si>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</si>
  <si>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</si>
  <si>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</si>
  <si>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</si>
  <si>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</si>
  <si>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</si>
  <si>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</si>
  <si>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</si>
  <si>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</si>
  <si>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</si>
  <si>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</si>
  <si>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</si>
  <si>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</si>
  <si>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</si>
  <si>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</si>
  <si>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</si>
  <si>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</si>
  <si>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</si>
  <si>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</si>
  <si>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</si>
  <si>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</si>
  <si>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</si>
  <si>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</si>
  <si>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</si>
  <si>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</si>
  <si>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</si>
  <si>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</si>
  <si>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</si>
  <si>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</si>
  <si>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</si>
  <si>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</si>
  <si>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</si>
  <si>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</si>
  <si>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</si>
  <si>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</si>
  <si>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</si>
  <si>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</si>
  <si>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</si>
  <si>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</si>
  <si>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</si>
  <si>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</si>
  <si>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</si>
  <si>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</si>
  <si>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</si>
  <si>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</si>
  <si>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</si>
  <si>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</si>
  <si>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</si>
  <si>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</si>
  <si>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</si>
  <si>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</si>
  <si>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</si>
  <si>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</si>
  <si>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</si>
  <si>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</si>
  <si>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</si>
  <si>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</si>
  <si>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</si>
  <si>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</si>
  <si>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</si>
  <si>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</si>
  <si>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</si>
  <si>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</si>
  <si>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</si>
  <si>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</si>
  <si>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</si>
  <si>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</si>
  <si>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</si>
  <si>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</si>
  <si>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</si>
  <si>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</si>
  <si>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</si>
  <si>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</si>
  <si>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地産地消の見える化率</t>
    <rPh sb="0" eb="4">
      <t>チサンチショウ</t>
    </rPh>
    <rPh sb="5" eb="6">
      <t>ミ</t>
    </rPh>
    <rPh sb="8" eb="9">
      <t>カ</t>
    </rPh>
    <rPh sb="9" eb="10">
      <t>リツ</t>
    </rPh>
    <phoneticPr fontId="24"/>
  </si>
  <si>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</si>
  <si>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</si>
  <si>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</si>
  <si>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</si>
  <si>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</si>
  <si>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</si>
  <si>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</si>
  <si>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</si>
  <si>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</si>
  <si>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</si>
  <si>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</si>
  <si>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</si>
  <si>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</si>
  <si>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</si>
  <si>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</si>
  <si>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</si>
  <si>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</si>
  <si>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</si>
  <si>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</si>
  <si>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</si>
  <si>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</si>
  <si>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</si>
  <si>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</si>
  <si>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</si>
  <si>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</si>
  <si>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</si>
  <si>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434256</t>
  </si>
  <si>
    <t>47</t>
  </si>
  <si>
    <t>04</t>
  </si>
  <si>
    <t>0</t>
  </si>
  <si>
    <t>000</t>
  </si>
  <si>
    <t>熊本県　産山村</t>
  </si>
  <si>
    <t>法非適用</t>
  </si>
  <si>
    <t>電気事業</t>
  </si>
  <si>
    <t>非設置</t>
  </si>
  <si>
    <t>該当数値なし</t>
  </si>
  <si>
    <t>-</t>
  </si>
  <si>
    <t>平成33年11月28日　うぶやま牧場風力発電所</t>
  </si>
  <si>
    <t>無</t>
  </si>
  <si>
    <t>九州電力(株）三重配電事業所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</si>
  <si>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</si>
  <si>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</si>
  <si>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</si>
  <si>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</si>
  <si>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</si>
  <si>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</si>
  <si>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</si>
  <si>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</si>
  <si>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</si>
  <si>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</si>
  <si>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</si>
  <si>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</si>
  <si>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</si>
  <si>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</si>
  <si>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</si>
  <si>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</si>
  <si>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</si>
  <si>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</si>
  <si>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</si>
  <si>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</si>
  <si>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</si>
  <si>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</si>
  <si>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</si>
  <si>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</si>
  <si>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</si>
  <si>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</si>
  <si>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</si>
  <si>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</si>
  <si>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</si>
  <si>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</si>
  <si>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</si>
  <si>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</si>
  <si>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</si>
  <si>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</si>
  <si>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</si>
  <si>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</si>
  <si>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</si>
  <si>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</si>
  <si>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</si>
  <si>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</si>
  <si>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</si>
  <si>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</si>
  <si>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</si>
  <si>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</si>
  <si>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</si>
  <si>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</si>
  <si>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</si>
  <si>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</si>
  <si>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</si>
  <si>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</si>
  <si>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</si>
  <si>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</si>
  <si>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</si>
  <si>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</si>
  <si>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</si>
  <si>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</si>
  <si>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</si>
  <si>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</si>
  <si>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</si>
  <si>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</si>
  <si>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</si>
  <si>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</si>
  <si>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</si>
  <si>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</si>
  <si>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</si>
  <si>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</si>
  <si>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</si>
  <si>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</si>
  <si>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</si>
  <si>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</si>
  <si>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</si>
  <si>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</si>
  <si>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</si>
  <si>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</si>
  <si>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</si>
  <si>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</si>
  <si>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</si>
  <si>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</si>
  <si>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</si>
  <si>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</si>
  <si>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</si>
  <si>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</si>
  <si>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</si>
  <si>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</si>
  <si>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</si>
  <si>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</si>
  <si>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</si>
  <si>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</si>
  <si>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</si>
  <si>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</si>
  <si>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</si>
  <si>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</si>
  <si>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</si>
  <si>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</si>
  <si>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</si>
  <si>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</si>
  <si>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</si>
  <si>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</si>
  <si>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</si>
  <si>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</si>
  <si>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</si>
  <si>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</si>
  <si>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</si>
  <si>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</si>
  <si>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</si>
  <si>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</si>
  <si>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</si>
  <si>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</si>
  <si>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</si>
  <si>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</si>
  <si>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</si>
  <si>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</si>
  <si>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</si>
  <si>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</si>
  <si>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</si>
  <si>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</si>
  <si>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</si>
  <si>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</si>
  <si>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</si>
  <si>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</si>
  <si>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</si>
  <si>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</si>
  <si>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</si>
  <si>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</si>
  <si>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</si>
  <si>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</si>
  <si>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</si>
  <si>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</si>
  <si>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</si>
  <si>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</si>
  <si>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</si>
  <si>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</si>
  <si>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</si>
  <si>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</si>
  <si>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</si>
  <si>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</si>
  <si>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</si>
  <si>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</si>
  <si>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</si>
  <si>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</si>
  <si>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</si>
  <si>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r>
      <t>地産地消の見える化率（％）</t>
    </r>
    <r>
      <rPr>
        <sz val="12"/>
        <color rgb="FFFF0000"/>
        <rFont val="ＭＳ ゴシック"/>
        <family val="3"/>
        <charset val="128"/>
      </rPr>
      <t>※1</t>
    </r>
    <phoneticPr fontId="5"/>
  </si>
  <si>
    <r>
      <t>・設備利用率をみると、全体的な傾向として大きな変動はないものの、平均値を上回る年がないことがわかる。</t>
    </r>
    <r>
      <rPr>
        <sz val="14"/>
        <rFont val="ＭＳ ゴシック"/>
        <family val="3"/>
        <charset val="128"/>
      </rPr>
      <t>Ｈ27は災害及び大規模な修繕により発電できない期間があったため、設備利用率が落ち込んでいるが、Ｈ28からは上昇傾向にある。</t>
    </r>
    <r>
      <rPr>
        <sz val="14"/>
        <color theme="1"/>
        <rFont val="ＭＳ ゴシック"/>
        <family val="3"/>
        <charset val="128"/>
      </rPr>
      <t xml:space="preserve">
・修繕</t>
    </r>
    <r>
      <rPr>
        <sz val="14"/>
        <rFont val="ＭＳ ゴシック"/>
        <family val="3"/>
        <charset val="128"/>
      </rPr>
      <t>費</t>
    </r>
    <r>
      <rPr>
        <sz val="14"/>
        <color theme="1"/>
        <rFont val="ＭＳ ゴシック"/>
        <family val="3"/>
        <charset val="128"/>
      </rPr>
      <t>比率がＨ25～Ｈ28にかけて平均を上回っているがこれは、災害や老朽化による修繕が主であり、Ｈ28年からは平均値を下回っている。
・売電収入の全てが固定価格買取制度（ＦＩＴ収入）によるものである。固定価格買取制度の終了がＨ33であり、今の経営状況よりも悪化する見込みである。
・企業債残高対料金収入比率０％である理由は、現在借入額がない為である。</t>
    </r>
    <rPh sb="54" eb="56">
      <t>サイガイ</t>
    </rPh>
    <rPh sb="56" eb="57">
      <t>オヨ</t>
    </rPh>
    <rPh sb="58" eb="61">
      <t>ダイキボ</t>
    </rPh>
    <rPh sb="62" eb="64">
      <t>シュウゼン</t>
    </rPh>
    <rPh sb="67" eb="69">
      <t>ハツデン</t>
    </rPh>
    <rPh sb="73" eb="75">
      <t>キカン</t>
    </rPh>
    <rPh sb="82" eb="84">
      <t>セツビ</t>
    </rPh>
    <rPh sb="84" eb="87">
      <t>リヨウリツ</t>
    </rPh>
    <rPh sb="88" eb="89">
      <t>オ</t>
    </rPh>
    <rPh sb="90" eb="91">
      <t>コ</t>
    </rPh>
    <rPh sb="103" eb="105">
      <t>ジョウショウ</t>
    </rPh>
    <rPh sb="105" eb="107">
      <t>ケイコウ</t>
    </rPh>
    <rPh sb="115" eb="116">
      <t>ヒ</t>
    </rPh>
    <rPh sb="164" eb="165">
      <t>ネン</t>
    </rPh>
    <rPh sb="168" eb="171">
      <t>ヘイキンチ</t>
    </rPh>
    <rPh sb="172" eb="174">
      <t>シタマワ</t>
    </rPh>
    <phoneticPr fontId="9"/>
  </si>
  <si>
    <t>　本村の風力発電はその収入の主を売電によるもので賄っており他会計からの繰入金はほとんどない為、過去５年間を通じて収益的収支比率・営業収支比率とも黒字となっており、安定した経営といえる。しかしながら、Ｈ24・Ｈ25・Ｈ27はともに黒字経営ではあるが、災害によって発電できない時期や老朽化による大規模な修繕があり経常収支比率・営業収支比率ともに下がっている。供給原価をみると、Ｈ25・Ｈ27の数値が突出しているが、これらは前記した大規模な改修があったためである。だが、平均値との比較では、Ｈ25を除きおおよそ平均か、それ以下であるため、比較的良好と考える。しかしながら、減価償却前営業利益をみると、継続的な成長とは言いがたい状況である。平均値と比べても大きな乖離が見て取れる。これは産山村の風力発電施設が他と比べて規模を拡大していないことに要因があると考えられるが、5年を通して大きな変動が無いということはそれだけ安定したものであるということが考えられる。</t>
    <rPh sb="1" eb="3">
      <t>ホンソン</t>
    </rPh>
    <rPh sb="4" eb="6">
      <t>フウリョク</t>
    </rPh>
    <rPh sb="6" eb="8">
      <t>ハツデン</t>
    </rPh>
    <rPh sb="11" eb="13">
      <t>シュウニュウ</t>
    </rPh>
    <rPh sb="14" eb="15">
      <t>オモ</t>
    </rPh>
    <rPh sb="16" eb="18">
      <t>バイデン</t>
    </rPh>
    <rPh sb="24" eb="25">
      <t>マカナ</t>
    </rPh>
    <rPh sb="29" eb="30">
      <t>タ</t>
    </rPh>
    <rPh sb="30" eb="32">
      <t>カイケイ</t>
    </rPh>
    <rPh sb="35" eb="37">
      <t>クリイレ</t>
    </rPh>
    <rPh sb="37" eb="38">
      <t>キン</t>
    </rPh>
    <rPh sb="45" eb="46">
      <t>タメ</t>
    </rPh>
    <rPh sb="81" eb="83">
      <t>アンテイ</t>
    </rPh>
    <rPh sb="85" eb="87">
      <t>ケイエイ</t>
    </rPh>
    <rPh sb="114" eb="116">
      <t>クロジ</t>
    </rPh>
    <rPh sb="116" eb="118">
      <t>ケイエイ</t>
    </rPh>
    <phoneticPr fontId="9"/>
  </si>
  <si>
    <t>　現状として、産山村の風力発電による経営は、概ね安定しているが、前記したように、固定価格買取制度の終了が近づいてきており、現状のままの経営では赤字に転じる可能性もある。今後策定を予定している経営戦略の中で、黒字経営をいかにして維持していくか、また民間売却等も視野に入れつつ事業の存続や経営方法について今後総合的に判断していく。</t>
    <rPh sb="1" eb="3">
      <t>ゲンジョウ</t>
    </rPh>
    <rPh sb="7" eb="10">
      <t>ウブヤマムラ</t>
    </rPh>
    <rPh sb="11" eb="13">
      <t>フウリョク</t>
    </rPh>
    <rPh sb="13" eb="15">
      <t>ハツデン</t>
    </rPh>
    <rPh sb="18" eb="20">
      <t>ケイエイ</t>
    </rPh>
    <rPh sb="22" eb="23">
      <t>オオム</t>
    </rPh>
    <rPh sb="24" eb="26">
      <t>アンテイ</t>
    </rPh>
    <rPh sb="32" eb="34">
      <t>ゼンキ</t>
    </rPh>
    <rPh sb="40" eb="42">
      <t>コテイ</t>
    </rPh>
    <rPh sb="42" eb="44">
      <t>カカク</t>
    </rPh>
    <rPh sb="44" eb="46">
      <t>カイトリ</t>
    </rPh>
    <rPh sb="46" eb="48">
      <t>セイド</t>
    </rPh>
    <rPh sb="49" eb="51">
      <t>シュウリョウ</t>
    </rPh>
    <rPh sb="52" eb="53">
      <t>チカ</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</si>
</sst>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
      <sz val="12"/>
      <color rgb="FFFF0000"/>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2">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6" fontId="36" fillId="0" borderId="0" applyFont="0" applyFill="0" applyBorder="0" applyAlignment="0" applyProtection="0"/>
    <xf numFmtId="0" fontId="36" fillId="0" borderId="0"/>
    <xf numFmtId="0" fontId="4" fillId="0" borderId="0">
      <alignment vertical="center"/>
    </xf>
    <xf numFmtId="0" fontId="1" fillId="0" borderId="0">
      <alignment vertical="center"/>
    </xf>
    <xf numFmtId="0" fontId="36" fillId="0" borderId="0"/>
    <xf numFmtId="0" fontId="16" fillId="0" borderId="0"/>
    <xf numFmtId="0" fontId="23" fillId="0" borderId="0">
      <alignment vertical="center"/>
    </xf>
    <xf numFmtId="0" fontId="36" fillId="0" borderId="0">
      <alignment vertical="center"/>
    </xf>
    <xf numFmtId="0" fontId="36" fillId="0" borderId="0"/>
    <xf numFmtId="0" fontId="4" fillId="0" borderId="0">
      <alignment vertical="center"/>
    </xf>
    <xf numFmtId="0" fontId="16" fillId="0" borderId="0"/>
    <xf numFmtId="0" fontId="25" fillId="0" borderId="0">
      <alignment vertical="center"/>
    </xf>
    <xf numFmtId="0" fontId="37" fillId="0" borderId="0"/>
    <xf numFmtId="0" fontId="4" fillId="0" borderId="0">
      <alignment vertical="center"/>
    </xf>
    <xf numFmtId="0" fontId="25" fillId="0" borderId="0">
      <alignment vertical="center"/>
    </xf>
  </cellStyleXfs>
  <cellXfs count="209">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2" fillId="0" borderId="8" xfId="2" applyFont="1" applyFill="1" applyBorder="1" applyAlignment="1">
      <alignment vertical="center"/>
    </xf>
    <xf numFmtId="0" fontId="13" fillId="0" borderId="8" xfId="2" applyFont="1" applyFill="1" applyBorder="1" applyAlignment="1">
      <alignment vertical="center"/>
    </xf>
    <xf numFmtId="0" fontId="3" fillId="0" borderId="0" xfId="2" applyFont="1" applyBorder="1">
      <alignment vertical="center"/>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39" xfId="2" applyFont="1" applyBorder="1">
      <alignment vertical="center"/>
    </xf>
    <xf numFmtId="0" fontId="16" fillId="0" borderId="40" xfId="2" applyFont="1" applyBorder="1">
      <alignment vertical="center"/>
    </xf>
    <xf numFmtId="0" fontId="16" fillId="0" borderId="41" xfId="2" applyFont="1" applyBorder="1">
      <alignment vertical="center"/>
    </xf>
    <xf numFmtId="0" fontId="17" fillId="0" borderId="42" xfId="2" applyFont="1" applyBorder="1">
      <alignment vertical="center"/>
    </xf>
    <xf numFmtId="0" fontId="16" fillId="0" borderId="0" xfId="2" applyFont="1" applyBorder="1">
      <alignment vertical="center"/>
    </xf>
    <xf numFmtId="0" fontId="16" fillId="0" borderId="43" xfId="2" applyFont="1" applyBorder="1">
      <alignment vertical="center"/>
    </xf>
    <xf numFmtId="0" fontId="16"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7"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8" fillId="0" borderId="40" xfId="2" applyFont="1" applyFill="1" applyBorder="1">
      <alignment vertical="center"/>
    </xf>
    <xf numFmtId="0" fontId="19"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5"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7" fillId="0" borderId="42" xfId="2" applyFont="1" applyFill="1" applyBorder="1">
      <alignment vertical="center"/>
    </xf>
    <xf numFmtId="0" fontId="10" fillId="0" borderId="0" xfId="2" applyFont="1" applyBorder="1">
      <alignment vertical="center"/>
    </xf>
    <xf numFmtId="0" fontId="17" fillId="0" borderId="53" xfId="2" applyFont="1" applyFill="1" applyBorder="1">
      <alignment vertical="center"/>
    </xf>
    <xf numFmtId="0" fontId="15"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0"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1"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2"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29"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0"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4" fillId="2" borderId="10" xfId="2" applyFont="1" applyFill="1" applyBorder="1" applyAlignment="1">
      <alignment horizontal="center" vertical="center" wrapText="1" shrinkToFit="1"/>
    </xf>
    <xf numFmtId="0" fontId="34" fillId="2" borderId="11" xfId="2" applyFont="1" applyFill="1" applyBorder="1" applyAlignment="1">
      <alignment horizontal="center" vertical="center" wrapText="1" shrinkToFit="1"/>
    </xf>
    <xf numFmtId="0" fontId="34" fillId="2" borderId="12" xfId="2" applyFont="1" applyFill="1" applyBorder="1" applyAlignment="1">
      <alignment horizontal="center" vertical="center" wrapText="1" shrinkToFit="1"/>
    </xf>
    <xf numFmtId="0" fontId="34" fillId="0" borderId="10" xfId="2" applyFont="1" applyBorder="1" applyAlignment="1" applyProtection="1">
      <alignment horizontal="center" vertical="center" wrapText="1" shrinkToFit="1"/>
      <protection hidden="1"/>
    </xf>
    <xf numFmtId="0" fontId="34" fillId="0" borderId="11" xfId="2" applyFont="1" applyBorder="1" applyAlignment="1" applyProtection="1">
      <alignment horizontal="center" vertical="center" wrapText="1" shrinkToFit="1"/>
      <protection hidden="1"/>
    </xf>
    <xf numFmtId="176" fontId="34" fillId="0" borderId="11" xfId="2" applyNumberFormat="1" applyFont="1" applyBorder="1" applyAlignment="1" applyProtection="1">
      <alignment horizontal="center" vertical="center" wrapText="1" shrinkToFit="1"/>
      <protection hidden="1"/>
    </xf>
    <xf numFmtId="176" fontId="34" fillId="0" borderId="12" xfId="2" applyNumberFormat="1" applyFont="1" applyBorder="1" applyAlignment="1" applyProtection="1">
      <alignment horizontal="center" vertical="center" wrapText="1"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34" fillId="0" borderId="10" xfId="2" applyNumberFormat="1" applyFont="1" applyBorder="1" applyAlignment="1" applyProtection="1">
      <alignment horizontal="center" vertical="center" wrapText="1" shrinkToFit="1"/>
      <protection hidden="1"/>
    </xf>
    <xf numFmtId="177" fontId="34" fillId="0" borderId="11" xfId="2" applyNumberFormat="1" applyFont="1" applyBorder="1" applyAlignment="1" applyProtection="1">
      <alignment horizontal="center" vertical="center" wrapText="1" shrinkToFit="1"/>
      <protection hidden="1"/>
    </xf>
    <xf numFmtId="177" fontId="34" fillId="0" borderId="11" xfId="2" applyNumberFormat="1" applyFont="1" applyFill="1" applyBorder="1" applyAlignment="1" applyProtection="1">
      <alignment horizontal="center" vertical="center" wrapText="1" shrinkToFit="1"/>
      <protection hidden="1"/>
    </xf>
    <xf numFmtId="177" fontId="34" fillId="0" borderId="12" xfId="2" applyNumberFormat="1" applyFont="1" applyFill="1" applyBorder="1" applyAlignment="1" applyProtection="1">
      <alignment horizontal="center" vertical="center" wrapText="1" shrinkToFit="1"/>
      <protection hidden="1"/>
    </xf>
    <xf numFmtId="177" fontId="34" fillId="0" borderId="10" xfId="2" applyNumberFormat="1" applyFont="1" applyFill="1" applyBorder="1" applyAlignment="1" applyProtection="1">
      <alignment horizontal="center" vertical="center" wrapText="1" shrinkToFit="1"/>
      <protection hidden="1"/>
    </xf>
    <xf numFmtId="14" fontId="34" fillId="0" borderId="11" xfId="2" applyNumberFormat="1" applyFont="1" applyFill="1" applyBorder="1" applyAlignment="1" applyProtection="1">
      <alignment horizontal="center" vertical="center" wrapText="1"/>
      <protection locked="0"/>
    </xf>
    <xf numFmtId="0" fontId="34" fillId="0" borderId="11" xfId="2" applyNumberFormat="1" applyFont="1" applyFill="1" applyBorder="1" applyAlignment="1" applyProtection="1">
      <alignment horizontal="center" vertical="center" wrapText="1"/>
      <protection locked="0"/>
    </xf>
    <xf numFmtId="0" fontId="34" fillId="0" borderId="11" xfId="2" applyFont="1" applyBorder="1" applyAlignment="1" applyProtection="1">
      <alignment horizontal="center" vertical="center" wrapText="1"/>
      <protection locked="0"/>
    </xf>
    <xf numFmtId="0" fontId="34" fillId="0" borderId="11" xfId="2" applyFont="1" applyBorder="1" applyAlignment="1" applyProtection="1">
      <alignment horizontal="center" vertical="center" wrapText="1"/>
      <protection hidden="1"/>
    </xf>
    <xf numFmtId="0" fontId="34"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34" fillId="0" borderId="18" xfId="2" applyFont="1" applyBorder="1" applyAlignment="1" applyProtection="1">
      <alignment horizontal="center" vertical="center" wrapText="1"/>
      <protection locked="0"/>
    </xf>
    <xf numFmtId="0" fontId="34" fillId="0" borderId="19" xfId="2" applyFont="1" applyBorder="1" applyAlignment="1" applyProtection="1">
      <alignment horizontal="center" vertical="center" wrapText="1"/>
      <protection locked="0"/>
    </xf>
    <xf numFmtId="176" fontId="34" fillId="0" borderId="19" xfId="2" applyNumberFormat="1" applyFont="1" applyBorder="1" applyAlignment="1" applyProtection="1">
      <alignment horizontal="center" vertical="center" wrapText="1" shrinkToFit="1"/>
      <protection hidden="1"/>
    </xf>
    <xf numFmtId="178" fontId="34" fillId="0" borderId="19" xfId="2" applyNumberFormat="1" applyFont="1" applyBorder="1" applyAlignment="1">
      <alignment horizontal="center" vertical="center" wrapText="1"/>
    </xf>
    <xf numFmtId="0" fontId="34" fillId="0" borderId="19" xfId="2" applyFont="1" applyBorder="1" applyAlignment="1">
      <alignment horizontal="center" vertical="center" wrapText="1"/>
    </xf>
    <xf numFmtId="0" fontId="34" fillId="0" borderId="20" xfId="2" applyFont="1" applyBorder="1" applyAlignment="1">
      <alignment horizontal="center" vertical="center" wrapTex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0" fillId="0" borderId="42" xfId="2" applyFont="1" applyBorder="1" applyAlignment="1">
      <alignment horizontal="center" vertical="center"/>
    </xf>
    <xf numFmtId="0" fontId="20"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0" fillId="0" borderId="11" xfId="0" applyBorder="1" applyAlignment="1">
      <alignment vertical="center" shrinkToFit="1"/>
    </xf>
    <xf numFmtId="0" fontId="29" fillId="7" borderId="11" xfId="0" applyFont="1" applyFill="1" applyBorder="1" applyAlignment="1">
      <alignment vertical="center" shrinkToFit="1"/>
    </xf>
    <xf numFmtId="0" fontId="33" fillId="8" borderId="61" xfId="0" applyFont="1" applyFill="1" applyBorder="1" applyAlignment="1">
      <alignment horizontal="center" vertical="center"/>
    </xf>
    <xf numFmtId="0" fontId="33" fillId="8" borderId="62" xfId="0" applyFont="1" applyFill="1" applyBorder="1" applyAlignment="1">
      <alignment horizontal="center" vertical="center"/>
    </xf>
    <xf numFmtId="0" fontId="33" fillId="8" borderId="63" xfId="0" applyFont="1" applyFill="1" applyBorder="1" applyAlignment="1">
      <alignment horizontal="center" vertical="center"/>
    </xf>
    <xf numFmtId="0" fontId="33" fillId="8" borderId="64" xfId="0" applyFont="1" applyFill="1" applyBorder="1" applyAlignment="1">
      <alignment horizontal="center" vertical="center"/>
    </xf>
    <xf numFmtId="0" fontId="33" fillId="8" borderId="0" xfId="0" applyFont="1" applyFill="1" applyBorder="1" applyAlignment="1">
      <alignment horizontal="center" vertical="center"/>
    </xf>
    <xf numFmtId="0" fontId="33" fillId="8" borderId="65" xfId="0" applyFont="1" applyFill="1" applyBorder="1" applyAlignment="1">
      <alignment horizontal="center" vertical="center"/>
    </xf>
    <xf numFmtId="0" fontId="33" fillId="8" borderId="66" xfId="0" applyFont="1" applyFill="1" applyBorder="1" applyAlignment="1">
      <alignment horizontal="center" vertical="center"/>
    </xf>
    <xf numFmtId="0" fontId="33" fillId="8" borderId="67" xfId="0" applyFont="1" applyFill="1" applyBorder="1" applyAlignment="1">
      <alignment horizontal="center" vertical="center"/>
    </xf>
    <xf numFmtId="0" fontId="33" fillId="8" borderId="68" xfId="0" applyFont="1" applyFill="1" applyBorder="1" applyAlignment="1">
      <alignment horizontal="center" vertical="center"/>
    </xf>
  </cellXfs>
  <cellStyles count="22">
    <cellStyle name="桁区切り" xfId="1" builtinId="6"/>
    <cellStyle name="桁区切り 2" xfId="4"/>
    <cellStyle name="桁区切り 3" xfId="5"/>
    <cellStyle name="桁区切り 3 2" xfId="6"/>
    <cellStyle name="通貨 2" xfId="7"/>
    <cellStyle name="標準" xfId="0" builtinId="0"/>
    <cellStyle name="標準 2" xfId="2"/>
    <cellStyle name="標準 2 2" xfId="8"/>
    <cellStyle name="標準 2 3" xfId="9"/>
    <cellStyle name="標準 2 3 2" xfId="10"/>
    <cellStyle name="標準 2 4" xfId="11"/>
    <cellStyle name="標準 2_【重要】（県）指数表_書式まとめ" xfId="12"/>
    <cellStyle name="標準 3" xfId="3"/>
    <cellStyle name="標準 3 2" xfId="13"/>
    <cellStyle name="標準 3 2 2" xfId="14"/>
    <cellStyle name="標準 3 3" xfId="15"/>
    <cellStyle name="標準 4" xfId="16"/>
    <cellStyle name="標準 5" xfId="17"/>
    <cellStyle name="標準 6" xfId="18"/>
    <cellStyle name="標準 7" xfId="19"/>
    <cellStyle name="標準 8" xfId="20"/>
    <cellStyle name="標準 9"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146.69999999999999</c:v>
                </c:pt>
                <c:pt idx="1">
                  <c:v>315.5</c:v>
                </c:pt>
                <c:pt idx="2">
                  <c:v>133.19999999999999</c:v>
                </c:pt>
                <c:pt idx="3">
                  <c:v>285.10000000000002</c:v>
                </c:pt>
                <c:pt idx="4">
                  <c:v>329.3</c:v>
                </c:pt>
              </c:numCache>
            </c:numRef>
          </c:val>
          <c:extLst xmlns:c16r2="http://schemas.microsoft.com/office/drawing/2015/06/chart">
            <c:ext xmlns:c16="http://schemas.microsoft.com/office/drawing/2014/chart" uri="{C3380CC4-5D6E-409C-BE32-E72D297353CC}">
              <c16:uniqueId val="{00000000-29CA-40CB-BA14-30E49A81192B}"/>
            </c:ext>
          </c:extLst>
        </c:ser>
        <c:dLbls>
          <c:showLegendKey val="0"/>
          <c:showVal val="0"/>
          <c:showCatName val="0"/>
          <c:showSerName val="0"/>
          <c:showPercent val="0"/>
          <c:showBubbleSize val="0"/>
        </c:dLbls>
        <c:gapWidth val="180"/>
        <c:overlap val="-90"/>
        <c:axId val="80550912"/>
        <c:axId val="8056499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29CA-40CB-BA14-30E49A81192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9CA-40CB-BA14-30E49A81192B}"/>
            </c:ext>
          </c:extLst>
        </c:ser>
        <c:dLbls>
          <c:showLegendKey val="0"/>
          <c:showVal val="0"/>
          <c:showCatName val="0"/>
          <c:showSerName val="0"/>
          <c:showPercent val="0"/>
          <c:showBubbleSize val="0"/>
        </c:dLbls>
        <c:marker val="1"/>
        <c:smooth val="0"/>
        <c:axId val="80550912"/>
        <c:axId val="80564992"/>
      </c:lineChart>
      <c:catAx>
        <c:axId val="80550912"/>
        <c:scaling>
          <c:orientation val="minMax"/>
        </c:scaling>
        <c:delete val="0"/>
        <c:axPos val="b"/>
        <c:numFmt formatCode="ge" sourceLinked="1"/>
        <c:majorTickMark val="none"/>
        <c:minorTickMark val="none"/>
        <c:tickLblPos val="none"/>
        <c:crossAx val="80564992"/>
        <c:crosses val="autoZero"/>
        <c:auto val="0"/>
        <c:lblAlgn val="ctr"/>
        <c:lblOffset val="100"/>
        <c:noMultiLvlLbl val="1"/>
      </c:catAx>
      <c:valAx>
        <c:axId val="80564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05509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212-4616-9A08-F685EE534D9A}"/>
            </c:ext>
          </c:extLst>
        </c:ser>
        <c:dLbls>
          <c:showLegendKey val="0"/>
          <c:showVal val="0"/>
          <c:showCatName val="0"/>
          <c:showSerName val="0"/>
          <c:showPercent val="0"/>
          <c:showBubbleSize val="0"/>
        </c:dLbls>
        <c:gapWidth val="180"/>
        <c:overlap val="-90"/>
        <c:axId val="160103808"/>
        <c:axId val="16011827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4212-4616-9A08-F685EE534D9A}"/>
            </c:ext>
          </c:extLst>
        </c:ser>
        <c:dLbls>
          <c:showLegendKey val="0"/>
          <c:showVal val="0"/>
          <c:showCatName val="0"/>
          <c:showSerName val="0"/>
          <c:showPercent val="0"/>
          <c:showBubbleSize val="0"/>
        </c:dLbls>
        <c:marker val="1"/>
        <c:smooth val="0"/>
        <c:axId val="160103808"/>
        <c:axId val="160118272"/>
      </c:lineChart>
      <c:catAx>
        <c:axId val="160103808"/>
        <c:scaling>
          <c:orientation val="minMax"/>
        </c:scaling>
        <c:delete val="0"/>
        <c:axPos val="b"/>
        <c:numFmt formatCode="ge" sourceLinked="1"/>
        <c:majorTickMark val="none"/>
        <c:minorTickMark val="none"/>
        <c:tickLblPos val="none"/>
        <c:crossAx val="160118272"/>
        <c:crosses val="autoZero"/>
        <c:auto val="0"/>
        <c:lblAlgn val="ctr"/>
        <c:lblOffset val="100"/>
        <c:noMultiLvlLbl val="1"/>
      </c:catAx>
      <c:valAx>
        <c:axId val="160118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10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B7-4FD9-8C2A-241FB87BE0AE}"/>
            </c:ext>
          </c:extLst>
        </c:ser>
        <c:dLbls>
          <c:showLegendKey val="0"/>
          <c:showVal val="0"/>
          <c:showCatName val="0"/>
          <c:showSerName val="0"/>
          <c:showPercent val="0"/>
          <c:showBubbleSize val="0"/>
        </c:dLbls>
        <c:gapWidth val="180"/>
        <c:overlap val="-90"/>
        <c:axId val="160156288"/>
        <c:axId val="16016256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B7-4FD9-8C2A-241FB87BE0AE}"/>
            </c:ext>
          </c:extLst>
        </c:ser>
        <c:dLbls>
          <c:showLegendKey val="0"/>
          <c:showVal val="0"/>
          <c:showCatName val="0"/>
          <c:showSerName val="0"/>
          <c:showPercent val="0"/>
          <c:showBubbleSize val="0"/>
        </c:dLbls>
        <c:marker val="1"/>
        <c:smooth val="0"/>
        <c:axId val="160156288"/>
        <c:axId val="160162560"/>
      </c:lineChart>
      <c:catAx>
        <c:axId val="160156288"/>
        <c:scaling>
          <c:orientation val="minMax"/>
        </c:scaling>
        <c:delete val="0"/>
        <c:axPos val="b"/>
        <c:numFmt formatCode="ge" sourceLinked="1"/>
        <c:majorTickMark val="none"/>
        <c:minorTickMark val="none"/>
        <c:tickLblPos val="none"/>
        <c:crossAx val="160162560"/>
        <c:crosses val="autoZero"/>
        <c:auto val="0"/>
        <c:lblAlgn val="ctr"/>
        <c:lblOffset val="100"/>
        <c:noMultiLvlLbl val="1"/>
      </c:catAx>
      <c:valAx>
        <c:axId val="160162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15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D1-4DC0-9965-0EB3BFA33151}"/>
            </c:ext>
          </c:extLst>
        </c:ser>
        <c:dLbls>
          <c:showLegendKey val="0"/>
          <c:showVal val="0"/>
          <c:showCatName val="0"/>
          <c:showSerName val="0"/>
          <c:showPercent val="0"/>
          <c:showBubbleSize val="0"/>
        </c:dLbls>
        <c:gapWidth val="180"/>
        <c:overlap val="-90"/>
        <c:axId val="160196480"/>
        <c:axId val="16020275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D1-4DC0-9965-0EB3BFA33151}"/>
            </c:ext>
          </c:extLst>
        </c:ser>
        <c:dLbls>
          <c:showLegendKey val="0"/>
          <c:showVal val="0"/>
          <c:showCatName val="0"/>
          <c:showSerName val="0"/>
          <c:showPercent val="0"/>
          <c:showBubbleSize val="0"/>
        </c:dLbls>
        <c:marker val="1"/>
        <c:smooth val="0"/>
        <c:axId val="160196480"/>
        <c:axId val="160202752"/>
      </c:lineChart>
      <c:catAx>
        <c:axId val="160196480"/>
        <c:scaling>
          <c:orientation val="minMax"/>
        </c:scaling>
        <c:delete val="0"/>
        <c:axPos val="b"/>
        <c:numFmt formatCode="ge" sourceLinked="1"/>
        <c:majorTickMark val="none"/>
        <c:minorTickMark val="none"/>
        <c:tickLblPos val="none"/>
        <c:crossAx val="160202752"/>
        <c:crosses val="autoZero"/>
        <c:auto val="0"/>
        <c:lblAlgn val="ctr"/>
        <c:lblOffset val="100"/>
        <c:noMultiLvlLbl val="1"/>
      </c:catAx>
      <c:valAx>
        <c:axId val="160202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196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77-4360-B3AB-0594D0E42F92}"/>
            </c:ext>
          </c:extLst>
        </c:ser>
        <c:dLbls>
          <c:showLegendKey val="0"/>
          <c:showVal val="0"/>
          <c:showCatName val="0"/>
          <c:showSerName val="0"/>
          <c:showPercent val="0"/>
          <c:showBubbleSize val="0"/>
        </c:dLbls>
        <c:gapWidth val="180"/>
        <c:overlap val="-90"/>
        <c:axId val="160302208"/>
        <c:axId val="16030412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77-4360-B3AB-0594D0E42F92}"/>
            </c:ext>
          </c:extLst>
        </c:ser>
        <c:dLbls>
          <c:showLegendKey val="0"/>
          <c:showVal val="0"/>
          <c:showCatName val="0"/>
          <c:showSerName val="0"/>
          <c:showPercent val="0"/>
          <c:showBubbleSize val="0"/>
        </c:dLbls>
        <c:marker val="1"/>
        <c:smooth val="0"/>
        <c:axId val="160302208"/>
        <c:axId val="160304128"/>
      </c:lineChart>
      <c:catAx>
        <c:axId val="160302208"/>
        <c:scaling>
          <c:orientation val="minMax"/>
        </c:scaling>
        <c:delete val="0"/>
        <c:axPos val="b"/>
        <c:numFmt formatCode="ge" sourceLinked="1"/>
        <c:majorTickMark val="none"/>
        <c:minorTickMark val="none"/>
        <c:tickLblPos val="none"/>
        <c:crossAx val="160304128"/>
        <c:crosses val="autoZero"/>
        <c:auto val="0"/>
        <c:lblAlgn val="ctr"/>
        <c:lblOffset val="100"/>
        <c:noMultiLvlLbl val="1"/>
      </c:catAx>
      <c:valAx>
        <c:axId val="160304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03022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7D-4F44-AEC4-C8D7107F0048}"/>
            </c:ext>
          </c:extLst>
        </c:ser>
        <c:dLbls>
          <c:showLegendKey val="0"/>
          <c:showVal val="0"/>
          <c:showCatName val="0"/>
          <c:showSerName val="0"/>
          <c:showPercent val="0"/>
          <c:showBubbleSize val="0"/>
        </c:dLbls>
        <c:gapWidth val="180"/>
        <c:overlap val="-90"/>
        <c:axId val="160330112"/>
        <c:axId val="16033203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7D-4F44-AEC4-C8D7107F0048}"/>
            </c:ext>
          </c:extLst>
        </c:ser>
        <c:dLbls>
          <c:showLegendKey val="0"/>
          <c:showVal val="0"/>
          <c:showCatName val="0"/>
          <c:showSerName val="0"/>
          <c:showPercent val="0"/>
          <c:showBubbleSize val="0"/>
        </c:dLbls>
        <c:marker val="1"/>
        <c:smooth val="0"/>
        <c:axId val="160330112"/>
        <c:axId val="160332032"/>
      </c:lineChart>
      <c:catAx>
        <c:axId val="160330112"/>
        <c:scaling>
          <c:orientation val="minMax"/>
        </c:scaling>
        <c:delete val="0"/>
        <c:axPos val="b"/>
        <c:numFmt formatCode="ge" sourceLinked="1"/>
        <c:majorTickMark val="none"/>
        <c:minorTickMark val="none"/>
        <c:tickLblPos val="none"/>
        <c:crossAx val="160332032"/>
        <c:crosses val="autoZero"/>
        <c:auto val="0"/>
        <c:lblAlgn val="ctr"/>
        <c:lblOffset val="100"/>
        <c:noMultiLvlLbl val="1"/>
      </c:catAx>
      <c:valAx>
        <c:axId val="16033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33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59-4BE2-9E76-C21E3AAB5AA8}"/>
            </c:ext>
          </c:extLst>
        </c:ser>
        <c:dLbls>
          <c:showLegendKey val="0"/>
          <c:showVal val="0"/>
          <c:showCatName val="0"/>
          <c:showSerName val="0"/>
          <c:showPercent val="0"/>
          <c:showBubbleSize val="0"/>
        </c:dLbls>
        <c:gapWidth val="180"/>
        <c:overlap val="-90"/>
        <c:axId val="160378240"/>
        <c:axId val="1603845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59-4BE2-9E76-C21E3AAB5AA8}"/>
            </c:ext>
          </c:extLst>
        </c:ser>
        <c:dLbls>
          <c:showLegendKey val="0"/>
          <c:showVal val="0"/>
          <c:showCatName val="0"/>
          <c:showSerName val="0"/>
          <c:showPercent val="0"/>
          <c:showBubbleSize val="0"/>
        </c:dLbls>
        <c:marker val="1"/>
        <c:smooth val="0"/>
        <c:axId val="160378240"/>
        <c:axId val="160384512"/>
      </c:lineChart>
      <c:catAx>
        <c:axId val="160378240"/>
        <c:scaling>
          <c:orientation val="minMax"/>
        </c:scaling>
        <c:delete val="0"/>
        <c:axPos val="b"/>
        <c:numFmt formatCode="ge" sourceLinked="1"/>
        <c:majorTickMark val="none"/>
        <c:minorTickMark val="none"/>
        <c:tickLblPos val="none"/>
        <c:crossAx val="160384512"/>
        <c:crosses val="autoZero"/>
        <c:auto val="0"/>
        <c:lblAlgn val="ctr"/>
        <c:lblOffset val="100"/>
        <c:noMultiLvlLbl val="1"/>
      </c:catAx>
      <c:valAx>
        <c:axId val="160384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378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95-4F10-B829-31B7D2496C2E}"/>
            </c:ext>
          </c:extLst>
        </c:ser>
        <c:dLbls>
          <c:showLegendKey val="0"/>
          <c:showVal val="0"/>
          <c:showCatName val="0"/>
          <c:showSerName val="0"/>
          <c:showPercent val="0"/>
          <c:showBubbleSize val="0"/>
        </c:dLbls>
        <c:gapWidth val="180"/>
        <c:overlap val="-90"/>
        <c:axId val="160418432"/>
        <c:axId val="16042060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95-4F10-B829-31B7D2496C2E}"/>
            </c:ext>
          </c:extLst>
        </c:ser>
        <c:dLbls>
          <c:showLegendKey val="0"/>
          <c:showVal val="0"/>
          <c:showCatName val="0"/>
          <c:showSerName val="0"/>
          <c:showPercent val="0"/>
          <c:showBubbleSize val="0"/>
        </c:dLbls>
        <c:marker val="1"/>
        <c:smooth val="0"/>
        <c:axId val="160418432"/>
        <c:axId val="160420608"/>
      </c:lineChart>
      <c:catAx>
        <c:axId val="160418432"/>
        <c:scaling>
          <c:orientation val="minMax"/>
        </c:scaling>
        <c:delete val="0"/>
        <c:axPos val="b"/>
        <c:numFmt formatCode="ge" sourceLinked="1"/>
        <c:majorTickMark val="none"/>
        <c:minorTickMark val="none"/>
        <c:tickLblPos val="none"/>
        <c:crossAx val="160420608"/>
        <c:crosses val="autoZero"/>
        <c:auto val="0"/>
        <c:lblAlgn val="ctr"/>
        <c:lblOffset val="100"/>
        <c:noMultiLvlLbl val="1"/>
      </c:catAx>
      <c:valAx>
        <c:axId val="160420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418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51-4A09-A18B-C60DFE0E9521}"/>
            </c:ext>
          </c:extLst>
        </c:ser>
        <c:dLbls>
          <c:showLegendKey val="0"/>
          <c:showVal val="0"/>
          <c:showCatName val="0"/>
          <c:showSerName val="0"/>
          <c:showPercent val="0"/>
          <c:showBubbleSize val="0"/>
        </c:dLbls>
        <c:gapWidth val="180"/>
        <c:overlap val="-90"/>
        <c:axId val="160524160"/>
        <c:axId val="16053043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51-4A09-A18B-C60DFE0E9521}"/>
            </c:ext>
          </c:extLst>
        </c:ser>
        <c:dLbls>
          <c:showLegendKey val="0"/>
          <c:showVal val="0"/>
          <c:showCatName val="0"/>
          <c:showSerName val="0"/>
          <c:showPercent val="0"/>
          <c:showBubbleSize val="0"/>
        </c:dLbls>
        <c:marker val="1"/>
        <c:smooth val="0"/>
        <c:axId val="160524160"/>
        <c:axId val="160530432"/>
      </c:lineChart>
      <c:catAx>
        <c:axId val="160524160"/>
        <c:scaling>
          <c:orientation val="minMax"/>
        </c:scaling>
        <c:delete val="0"/>
        <c:axPos val="b"/>
        <c:numFmt formatCode="ge" sourceLinked="1"/>
        <c:majorTickMark val="none"/>
        <c:minorTickMark val="none"/>
        <c:tickLblPos val="none"/>
        <c:crossAx val="160530432"/>
        <c:crosses val="autoZero"/>
        <c:auto val="0"/>
        <c:lblAlgn val="ctr"/>
        <c:lblOffset val="100"/>
        <c:noMultiLvlLbl val="1"/>
      </c:catAx>
      <c:valAx>
        <c:axId val="160530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524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2A-4CF8-8747-F15BAFF663BC}"/>
            </c:ext>
          </c:extLst>
        </c:ser>
        <c:dLbls>
          <c:showLegendKey val="0"/>
          <c:showVal val="0"/>
          <c:showCatName val="0"/>
          <c:showSerName val="0"/>
          <c:showPercent val="0"/>
          <c:showBubbleSize val="0"/>
        </c:dLbls>
        <c:gapWidth val="180"/>
        <c:overlap val="-90"/>
        <c:axId val="160556928"/>
        <c:axId val="16056729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2A-4CF8-8747-F15BAFF663BC}"/>
            </c:ext>
          </c:extLst>
        </c:ser>
        <c:dLbls>
          <c:showLegendKey val="0"/>
          <c:showVal val="0"/>
          <c:showCatName val="0"/>
          <c:showSerName val="0"/>
          <c:showPercent val="0"/>
          <c:showBubbleSize val="0"/>
        </c:dLbls>
        <c:marker val="1"/>
        <c:smooth val="0"/>
        <c:axId val="160556928"/>
        <c:axId val="160567296"/>
      </c:lineChart>
      <c:catAx>
        <c:axId val="160556928"/>
        <c:scaling>
          <c:orientation val="minMax"/>
        </c:scaling>
        <c:delete val="0"/>
        <c:axPos val="b"/>
        <c:numFmt formatCode="ge" sourceLinked="1"/>
        <c:majorTickMark val="none"/>
        <c:minorTickMark val="none"/>
        <c:tickLblPos val="none"/>
        <c:crossAx val="160567296"/>
        <c:crosses val="autoZero"/>
        <c:auto val="0"/>
        <c:lblAlgn val="ctr"/>
        <c:lblOffset val="100"/>
        <c:noMultiLvlLbl val="1"/>
      </c:catAx>
      <c:valAx>
        <c:axId val="160567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556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D7-42EB-9718-C11DBE479983}"/>
            </c:ext>
          </c:extLst>
        </c:ser>
        <c:dLbls>
          <c:showLegendKey val="0"/>
          <c:showVal val="0"/>
          <c:showCatName val="0"/>
          <c:showSerName val="0"/>
          <c:showPercent val="0"/>
          <c:showBubbleSize val="0"/>
        </c:dLbls>
        <c:gapWidth val="180"/>
        <c:overlap val="-90"/>
        <c:axId val="160609792"/>
        <c:axId val="16061171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D7-42EB-9718-C11DBE479983}"/>
            </c:ext>
          </c:extLst>
        </c:ser>
        <c:dLbls>
          <c:showLegendKey val="0"/>
          <c:showVal val="0"/>
          <c:showCatName val="0"/>
          <c:showSerName val="0"/>
          <c:showPercent val="0"/>
          <c:showBubbleSize val="0"/>
        </c:dLbls>
        <c:marker val="1"/>
        <c:smooth val="0"/>
        <c:axId val="160609792"/>
        <c:axId val="160611712"/>
      </c:lineChart>
      <c:catAx>
        <c:axId val="160609792"/>
        <c:scaling>
          <c:orientation val="minMax"/>
        </c:scaling>
        <c:delete val="0"/>
        <c:axPos val="b"/>
        <c:numFmt formatCode="ge" sourceLinked="1"/>
        <c:majorTickMark val="none"/>
        <c:minorTickMark val="none"/>
        <c:tickLblPos val="none"/>
        <c:crossAx val="160611712"/>
        <c:crosses val="autoZero"/>
        <c:auto val="0"/>
        <c:lblAlgn val="ctr"/>
        <c:lblOffset val="100"/>
        <c:noMultiLvlLbl val="1"/>
      </c:catAx>
      <c:valAx>
        <c:axId val="160611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609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149.80000000000001</c:v>
                </c:pt>
                <c:pt idx="1">
                  <c:v>334.6</c:v>
                </c:pt>
                <c:pt idx="2">
                  <c:v>133.19999999999999</c:v>
                </c:pt>
                <c:pt idx="3">
                  <c:v>296.89999999999998</c:v>
                </c:pt>
                <c:pt idx="4">
                  <c:v>419.6</c:v>
                </c:pt>
              </c:numCache>
            </c:numRef>
          </c:val>
          <c:extLst xmlns:c16r2="http://schemas.microsoft.com/office/drawing/2015/06/chart">
            <c:ext xmlns:c16="http://schemas.microsoft.com/office/drawing/2014/chart" uri="{C3380CC4-5D6E-409C-BE32-E72D297353CC}">
              <c16:uniqueId val="{00000000-97F3-4CEE-B5A5-2F8AAFEAAC10}"/>
            </c:ext>
          </c:extLst>
        </c:ser>
        <c:dLbls>
          <c:showLegendKey val="0"/>
          <c:showVal val="0"/>
          <c:showCatName val="0"/>
          <c:showSerName val="0"/>
          <c:showPercent val="0"/>
          <c:showBubbleSize val="0"/>
        </c:dLbls>
        <c:gapWidth val="180"/>
        <c:overlap val="-90"/>
        <c:axId val="80597376"/>
        <c:axId val="8059891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97F3-4CEE-B5A5-2F8AAFEAAC1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7F3-4CEE-B5A5-2F8AAFEAAC10}"/>
            </c:ext>
          </c:extLst>
        </c:ser>
        <c:dLbls>
          <c:showLegendKey val="0"/>
          <c:showVal val="0"/>
          <c:showCatName val="0"/>
          <c:showSerName val="0"/>
          <c:showPercent val="0"/>
          <c:showBubbleSize val="0"/>
        </c:dLbls>
        <c:marker val="1"/>
        <c:smooth val="0"/>
        <c:axId val="80597376"/>
        <c:axId val="80598912"/>
      </c:lineChart>
      <c:catAx>
        <c:axId val="80597376"/>
        <c:scaling>
          <c:orientation val="minMax"/>
        </c:scaling>
        <c:delete val="0"/>
        <c:axPos val="b"/>
        <c:numFmt formatCode="ge" sourceLinked="1"/>
        <c:majorTickMark val="none"/>
        <c:minorTickMark val="none"/>
        <c:tickLblPos val="none"/>
        <c:crossAx val="80598912"/>
        <c:crosses val="autoZero"/>
        <c:auto val="0"/>
        <c:lblAlgn val="ctr"/>
        <c:lblOffset val="100"/>
        <c:noMultiLvlLbl val="1"/>
      </c:catAx>
      <c:valAx>
        <c:axId val="80598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0597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15-4578-A333-2E6AC7180DB9}"/>
            </c:ext>
          </c:extLst>
        </c:ser>
        <c:dLbls>
          <c:showLegendKey val="0"/>
          <c:showVal val="0"/>
          <c:showCatName val="0"/>
          <c:showSerName val="0"/>
          <c:showPercent val="0"/>
          <c:showBubbleSize val="0"/>
        </c:dLbls>
        <c:gapWidth val="180"/>
        <c:overlap val="-90"/>
        <c:axId val="160633600"/>
        <c:axId val="16063552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15-4578-A333-2E6AC7180DB9}"/>
            </c:ext>
          </c:extLst>
        </c:ser>
        <c:dLbls>
          <c:showLegendKey val="0"/>
          <c:showVal val="0"/>
          <c:showCatName val="0"/>
          <c:showSerName val="0"/>
          <c:showPercent val="0"/>
          <c:showBubbleSize val="0"/>
        </c:dLbls>
        <c:marker val="1"/>
        <c:smooth val="0"/>
        <c:axId val="160633600"/>
        <c:axId val="160635520"/>
      </c:lineChart>
      <c:catAx>
        <c:axId val="160633600"/>
        <c:scaling>
          <c:orientation val="minMax"/>
        </c:scaling>
        <c:delete val="0"/>
        <c:axPos val="b"/>
        <c:numFmt formatCode="ge" sourceLinked="1"/>
        <c:majorTickMark val="none"/>
        <c:minorTickMark val="none"/>
        <c:tickLblPos val="none"/>
        <c:crossAx val="160635520"/>
        <c:crosses val="autoZero"/>
        <c:auto val="0"/>
        <c:lblAlgn val="ctr"/>
        <c:lblOffset val="100"/>
        <c:noMultiLvlLbl val="1"/>
      </c:catAx>
      <c:valAx>
        <c:axId val="1606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633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16.399999999999999</c:v>
                </c:pt>
                <c:pt idx="1">
                  <c:v>16.600000000000001</c:v>
                </c:pt>
                <c:pt idx="2">
                  <c:v>13.1</c:v>
                </c:pt>
                <c:pt idx="3">
                  <c:v>15.9</c:v>
                </c:pt>
                <c:pt idx="4">
                  <c:v>18</c:v>
                </c:pt>
              </c:numCache>
            </c:numRef>
          </c:val>
          <c:extLst xmlns:c16r2="http://schemas.microsoft.com/office/drawing/2015/06/chart">
            <c:ext xmlns:c16="http://schemas.microsoft.com/office/drawing/2014/chart" uri="{C3380CC4-5D6E-409C-BE32-E72D297353CC}">
              <c16:uniqueId val="{00000000-E39B-43ED-BEEC-AC8B5C73DCB3}"/>
            </c:ext>
          </c:extLst>
        </c:ser>
        <c:dLbls>
          <c:showLegendKey val="0"/>
          <c:showVal val="0"/>
          <c:showCatName val="0"/>
          <c:showSerName val="0"/>
          <c:showPercent val="0"/>
          <c:showBubbleSize val="0"/>
        </c:dLbls>
        <c:gapWidth val="180"/>
        <c:overlap val="-90"/>
        <c:axId val="160686464"/>
        <c:axId val="1606883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E39B-43ED-BEEC-AC8B5C73DCB3}"/>
            </c:ext>
          </c:extLst>
        </c:ser>
        <c:dLbls>
          <c:showLegendKey val="0"/>
          <c:showVal val="0"/>
          <c:showCatName val="0"/>
          <c:showSerName val="0"/>
          <c:showPercent val="0"/>
          <c:showBubbleSize val="0"/>
        </c:dLbls>
        <c:marker val="1"/>
        <c:smooth val="0"/>
        <c:axId val="160686464"/>
        <c:axId val="160688384"/>
      </c:lineChart>
      <c:catAx>
        <c:axId val="160686464"/>
        <c:scaling>
          <c:orientation val="minMax"/>
        </c:scaling>
        <c:delete val="0"/>
        <c:axPos val="b"/>
        <c:numFmt formatCode="ge" sourceLinked="1"/>
        <c:majorTickMark val="none"/>
        <c:minorTickMark val="none"/>
        <c:tickLblPos val="none"/>
        <c:crossAx val="160688384"/>
        <c:crosses val="autoZero"/>
        <c:auto val="0"/>
        <c:lblAlgn val="ctr"/>
        <c:lblOffset val="100"/>
        <c:noMultiLvlLbl val="1"/>
      </c:catAx>
      <c:valAx>
        <c:axId val="16068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686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63.6</c:v>
                </c:pt>
                <c:pt idx="1">
                  <c:v>56</c:v>
                </c:pt>
                <c:pt idx="2">
                  <c:v>55.1</c:v>
                </c:pt>
                <c:pt idx="3">
                  <c:v>36.299999999999997</c:v>
                </c:pt>
                <c:pt idx="4">
                  <c:v>0</c:v>
                </c:pt>
              </c:numCache>
            </c:numRef>
          </c:val>
          <c:extLst xmlns:c16r2="http://schemas.microsoft.com/office/drawing/2015/06/chart">
            <c:ext xmlns:c16="http://schemas.microsoft.com/office/drawing/2014/chart" uri="{C3380CC4-5D6E-409C-BE32-E72D297353CC}">
              <c16:uniqueId val="{00000000-01DB-49E3-87BC-66BCCAEE0F73}"/>
            </c:ext>
          </c:extLst>
        </c:ser>
        <c:dLbls>
          <c:showLegendKey val="0"/>
          <c:showVal val="0"/>
          <c:showCatName val="0"/>
          <c:showSerName val="0"/>
          <c:showPercent val="0"/>
          <c:showBubbleSize val="0"/>
        </c:dLbls>
        <c:gapWidth val="180"/>
        <c:overlap val="-90"/>
        <c:axId val="160787840"/>
        <c:axId val="16080230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01DB-49E3-87BC-66BCCAEE0F73}"/>
            </c:ext>
          </c:extLst>
        </c:ser>
        <c:dLbls>
          <c:showLegendKey val="0"/>
          <c:showVal val="0"/>
          <c:showCatName val="0"/>
          <c:showSerName val="0"/>
          <c:showPercent val="0"/>
          <c:showBubbleSize val="0"/>
        </c:dLbls>
        <c:marker val="1"/>
        <c:smooth val="0"/>
        <c:axId val="160787840"/>
        <c:axId val="160802304"/>
      </c:lineChart>
      <c:catAx>
        <c:axId val="160787840"/>
        <c:scaling>
          <c:orientation val="minMax"/>
        </c:scaling>
        <c:delete val="0"/>
        <c:axPos val="b"/>
        <c:numFmt formatCode="ge" sourceLinked="1"/>
        <c:majorTickMark val="none"/>
        <c:minorTickMark val="none"/>
        <c:tickLblPos val="none"/>
        <c:crossAx val="160802304"/>
        <c:crosses val="autoZero"/>
        <c:auto val="0"/>
        <c:lblAlgn val="ctr"/>
        <c:lblOffset val="100"/>
        <c:noMultiLvlLbl val="1"/>
      </c:catAx>
      <c:valAx>
        <c:axId val="16080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78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9F-4082-BB89-BAF7D66311DE}"/>
            </c:ext>
          </c:extLst>
        </c:ser>
        <c:dLbls>
          <c:showLegendKey val="0"/>
          <c:showVal val="0"/>
          <c:showCatName val="0"/>
          <c:showSerName val="0"/>
          <c:showPercent val="0"/>
          <c:showBubbleSize val="0"/>
        </c:dLbls>
        <c:gapWidth val="180"/>
        <c:overlap val="-90"/>
        <c:axId val="160831744"/>
        <c:axId val="16084620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189F-4082-BB89-BAF7D66311DE}"/>
            </c:ext>
          </c:extLst>
        </c:ser>
        <c:dLbls>
          <c:showLegendKey val="0"/>
          <c:showVal val="0"/>
          <c:showCatName val="0"/>
          <c:showSerName val="0"/>
          <c:showPercent val="0"/>
          <c:showBubbleSize val="0"/>
        </c:dLbls>
        <c:marker val="1"/>
        <c:smooth val="0"/>
        <c:axId val="160831744"/>
        <c:axId val="160846208"/>
      </c:lineChart>
      <c:catAx>
        <c:axId val="160831744"/>
        <c:scaling>
          <c:orientation val="minMax"/>
        </c:scaling>
        <c:delete val="0"/>
        <c:axPos val="b"/>
        <c:numFmt formatCode="ge" sourceLinked="1"/>
        <c:majorTickMark val="none"/>
        <c:minorTickMark val="none"/>
        <c:tickLblPos val="none"/>
        <c:crossAx val="160846208"/>
        <c:crosses val="autoZero"/>
        <c:auto val="0"/>
        <c:lblAlgn val="ctr"/>
        <c:lblOffset val="100"/>
        <c:noMultiLvlLbl val="1"/>
      </c:catAx>
      <c:valAx>
        <c:axId val="160846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831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00-4241-937E-A541E9AEDD7A}"/>
            </c:ext>
          </c:extLst>
        </c:ser>
        <c:dLbls>
          <c:showLegendKey val="0"/>
          <c:showVal val="0"/>
          <c:showCatName val="0"/>
          <c:showSerName val="0"/>
          <c:showPercent val="0"/>
          <c:showBubbleSize val="0"/>
        </c:dLbls>
        <c:gapWidth val="180"/>
        <c:overlap val="-90"/>
        <c:axId val="160859648"/>
        <c:axId val="16086156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00-4241-937E-A541E9AEDD7A}"/>
            </c:ext>
          </c:extLst>
        </c:ser>
        <c:dLbls>
          <c:showLegendKey val="0"/>
          <c:showVal val="0"/>
          <c:showCatName val="0"/>
          <c:showSerName val="0"/>
          <c:showPercent val="0"/>
          <c:showBubbleSize val="0"/>
        </c:dLbls>
        <c:marker val="1"/>
        <c:smooth val="0"/>
        <c:axId val="160859648"/>
        <c:axId val="160861568"/>
      </c:lineChart>
      <c:catAx>
        <c:axId val="160859648"/>
        <c:scaling>
          <c:orientation val="minMax"/>
        </c:scaling>
        <c:delete val="0"/>
        <c:axPos val="b"/>
        <c:numFmt formatCode="ge" sourceLinked="1"/>
        <c:majorTickMark val="none"/>
        <c:minorTickMark val="none"/>
        <c:tickLblPos val="none"/>
        <c:crossAx val="160861568"/>
        <c:crosses val="autoZero"/>
        <c:auto val="0"/>
        <c:lblAlgn val="ctr"/>
        <c:lblOffset val="100"/>
        <c:noMultiLvlLbl val="1"/>
      </c:catAx>
      <c:valAx>
        <c:axId val="16086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85964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B0B-4B5F-A02C-96DA7A5BA023}"/>
            </c:ext>
          </c:extLst>
        </c:ser>
        <c:dLbls>
          <c:showLegendKey val="0"/>
          <c:showVal val="0"/>
          <c:showCatName val="0"/>
          <c:showSerName val="0"/>
          <c:showPercent val="0"/>
          <c:showBubbleSize val="0"/>
        </c:dLbls>
        <c:gapWidth val="180"/>
        <c:overlap val="-90"/>
        <c:axId val="161305344"/>
        <c:axId val="16130726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0B0B-4B5F-A02C-96DA7A5BA023}"/>
            </c:ext>
          </c:extLst>
        </c:ser>
        <c:dLbls>
          <c:showLegendKey val="0"/>
          <c:showVal val="0"/>
          <c:showCatName val="0"/>
          <c:showSerName val="0"/>
          <c:showPercent val="0"/>
          <c:showBubbleSize val="0"/>
        </c:dLbls>
        <c:marker val="1"/>
        <c:smooth val="0"/>
        <c:axId val="161305344"/>
        <c:axId val="161307264"/>
      </c:lineChart>
      <c:catAx>
        <c:axId val="161305344"/>
        <c:scaling>
          <c:orientation val="minMax"/>
        </c:scaling>
        <c:delete val="0"/>
        <c:axPos val="b"/>
        <c:numFmt formatCode="ge" sourceLinked="1"/>
        <c:majorTickMark val="none"/>
        <c:minorTickMark val="none"/>
        <c:tickLblPos val="none"/>
        <c:crossAx val="161307264"/>
        <c:crosses val="autoZero"/>
        <c:auto val="0"/>
        <c:lblAlgn val="ctr"/>
        <c:lblOffset val="100"/>
        <c:noMultiLvlLbl val="1"/>
      </c:catAx>
      <c:valAx>
        <c:axId val="161307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305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48-4A15-80B4-6FA69FD8C540}"/>
            </c:ext>
          </c:extLst>
        </c:ser>
        <c:dLbls>
          <c:showLegendKey val="0"/>
          <c:showVal val="0"/>
          <c:showCatName val="0"/>
          <c:showSerName val="0"/>
          <c:showPercent val="0"/>
          <c:showBubbleSize val="0"/>
        </c:dLbls>
        <c:gapWidth val="180"/>
        <c:overlap val="-90"/>
        <c:axId val="160960512"/>
        <c:axId val="16096243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48-4A15-80B4-6FA69FD8C540}"/>
            </c:ext>
          </c:extLst>
        </c:ser>
        <c:dLbls>
          <c:showLegendKey val="0"/>
          <c:showVal val="0"/>
          <c:showCatName val="0"/>
          <c:showSerName val="0"/>
          <c:showPercent val="0"/>
          <c:showBubbleSize val="0"/>
        </c:dLbls>
        <c:marker val="1"/>
        <c:smooth val="0"/>
        <c:axId val="160960512"/>
        <c:axId val="160962432"/>
      </c:lineChart>
      <c:catAx>
        <c:axId val="160960512"/>
        <c:scaling>
          <c:orientation val="minMax"/>
        </c:scaling>
        <c:delete val="0"/>
        <c:axPos val="b"/>
        <c:numFmt formatCode="ge" sourceLinked="1"/>
        <c:majorTickMark val="none"/>
        <c:minorTickMark val="none"/>
        <c:tickLblPos val="none"/>
        <c:crossAx val="160962432"/>
        <c:crosses val="autoZero"/>
        <c:auto val="0"/>
        <c:lblAlgn val="ctr"/>
        <c:lblOffset val="100"/>
        <c:noMultiLvlLbl val="1"/>
      </c:catAx>
      <c:valAx>
        <c:axId val="160962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96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40-4B07-88D7-EF95CFB49D7B}"/>
            </c:ext>
          </c:extLst>
        </c:ser>
        <c:dLbls>
          <c:showLegendKey val="0"/>
          <c:showVal val="0"/>
          <c:showCatName val="0"/>
          <c:showSerName val="0"/>
          <c:showPercent val="0"/>
          <c:showBubbleSize val="0"/>
        </c:dLbls>
        <c:gapWidth val="180"/>
        <c:overlap val="-90"/>
        <c:axId val="161000064"/>
        <c:axId val="16100224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40-4B07-88D7-EF95CFB49D7B}"/>
            </c:ext>
          </c:extLst>
        </c:ser>
        <c:dLbls>
          <c:showLegendKey val="0"/>
          <c:showVal val="0"/>
          <c:showCatName val="0"/>
          <c:showSerName val="0"/>
          <c:showPercent val="0"/>
          <c:showBubbleSize val="0"/>
        </c:dLbls>
        <c:marker val="1"/>
        <c:smooth val="0"/>
        <c:axId val="161000064"/>
        <c:axId val="161002240"/>
      </c:lineChart>
      <c:catAx>
        <c:axId val="161000064"/>
        <c:scaling>
          <c:orientation val="minMax"/>
        </c:scaling>
        <c:delete val="0"/>
        <c:axPos val="b"/>
        <c:numFmt formatCode="ge" sourceLinked="1"/>
        <c:majorTickMark val="none"/>
        <c:minorTickMark val="none"/>
        <c:tickLblPos val="none"/>
        <c:crossAx val="161002240"/>
        <c:crosses val="autoZero"/>
        <c:auto val="0"/>
        <c:lblAlgn val="ctr"/>
        <c:lblOffset val="100"/>
        <c:noMultiLvlLbl val="1"/>
      </c:catAx>
      <c:valAx>
        <c:axId val="161002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000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D5-4008-B9C4-E04741908DD4}"/>
            </c:ext>
          </c:extLst>
        </c:ser>
        <c:dLbls>
          <c:showLegendKey val="0"/>
          <c:showVal val="0"/>
          <c:showCatName val="0"/>
          <c:showSerName val="0"/>
          <c:showPercent val="0"/>
          <c:showBubbleSize val="0"/>
        </c:dLbls>
        <c:gapWidth val="180"/>
        <c:overlap val="-90"/>
        <c:axId val="161117696"/>
        <c:axId val="16111961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D5-4008-B9C4-E04741908DD4}"/>
            </c:ext>
          </c:extLst>
        </c:ser>
        <c:dLbls>
          <c:showLegendKey val="0"/>
          <c:showVal val="0"/>
          <c:showCatName val="0"/>
          <c:showSerName val="0"/>
          <c:showPercent val="0"/>
          <c:showBubbleSize val="0"/>
        </c:dLbls>
        <c:marker val="1"/>
        <c:smooth val="0"/>
        <c:axId val="161117696"/>
        <c:axId val="161119616"/>
      </c:lineChart>
      <c:catAx>
        <c:axId val="161117696"/>
        <c:scaling>
          <c:orientation val="minMax"/>
        </c:scaling>
        <c:delete val="0"/>
        <c:axPos val="b"/>
        <c:numFmt formatCode="ge" sourceLinked="1"/>
        <c:majorTickMark val="none"/>
        <c:minorTickMark val="none"/>
        <c:tickLblPos val="none"/>
        <c:crossAx val="161119616"/>
        <c:crosses val="autoZero"/>
        <c:auto val="0"/>
        <c:lblAlgn val="ctr"/>
        <c:lblOffset val="100"/>
        <c:noMultiLvlLbl val="1"/>
      </c:catAx>
      <c:valAx>
        <c:axId val="161119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117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0C-42E7-B819-16E518CB268E}"/>
            </c:ext>
          </c:extLst>
        </c:ser>
        <c:dLbls>
          <c:showLegendKey val="0"/>
          <c:showVal val="0"/>
          <c:showCatName val="0"/>
          <c:showSerName val="0"/>
          <c:showPercent val="0"/>
          <c:showBubbleSize val="0"/>
        </c:dLbls>
        <c:gapWidth val="180"/>
        <c:overlap val="-90"/>
        <c:axId val="161022720"/>
        <c:axId val="16102464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0C-42E7-B819-16E518CB268E}"/>
            </c:ext>
          </c:extLst>
        </c:ser>
        <c:dLbls>
          <c:showLegendKey val="0"/>
          <c:showVal val="0"/>
          <c:showCatName val="0"/>
          <c:showSerName val="0"/>
          <c:showPercent val="0"/>
          <c:showBubbleSize val="0"/>
        </c:dLbls>
        <c:marker val="1"/>
        <c:smooth val="0"/>
        <c:axId val="161022720"/>
        <c:axId val="161024640"/>
      </c:lineChart>
      <c:catAx>
        <c:axId val="161022720"/>
        <c:scaling>
          <c:orientation val="minMax"/>
        </c:scaling>
        <c:delete val="0"/>
        <c:axPos val="b"/>
        <c:numFmt formatCode="ge" sourceLinked="1"/>
        <c:majorTickMark val="none"/>
        <c:minorTickMark val="none"/>
        <c:tickLblPos val="none"/>
        <c:crossAx val="161024640"/>
        <c:crosses val="autoZero"/>
        <c:auto val="0"/>
        <c:lblAlgn val="ctr"/>
        <c:lblOffset val="100"/>
        <c:noMultiLvlLbl val="1"/>
      </c:catAx>
      <c:valAx>
        <c:axId val="161024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022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1A-4FC9-8741-EA3970C42DF8}"/>
            </c:ext>
          </c:extLst>
        </c:ser>
        <c:dLbls>
          <c:showLegendKey val="0"/>
          <c:showVal val="0"/>
          <c:showCatName val="0"/>
          <c:showSerName val="0"/>
          <c:showPercent val="0"/>
          <c:showBubbleSize val="0"/>
        </c:dLbls>
        <c:gapWidth val="180"/>
        <c:overlap val="-90"/>
        <c:axId val="130704896"/>
        <c:axId val="13070643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1A-4FC9-8741-EA3970C42DF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8E1A-4FC9-8741-EA3970C42DF8}"/>
            </c:ext>
          </c:extLst>
        </c:ser>
        <c:dLbls>
          <c:showLegendKey val="0"/>
          <c:showVal val="0"/>
          <c:showCatName val="0"/>
          <c:showSerName val="0"/>
          <c:showPercent val="0"/>
          <c:showBubbleSize val="0"/>
        </c:dLbls>
        <c:marker val="1"/>
        <c:smooth val="0"/>
        <c:axId val="130704896"/>
        <c:axId val="130706432"/>
      </c:lineChart>
      <c:catAx>
        <c:axId val="130704896"/>
        <c:scaling>
          <c:orientation val="minMax"/>
        </c:scaling>
        <c:delete val="0"/>
        <c:axPos val="b"/>
        <c:numFmt formatCode="ge" sourceLinked="1"/>
        <c:majorTickMark val="none"/>
        <c:minorTickMark val="none"/>
        <c:tickLblPos val="none"/>
        <c:crossAx val="130706432"/>
        <c:crosses val="autoZero"/>
        <c:auto val="0"/>
        <c:lblAlgn val="ctr"/>
        <c:lblOffset val="100"/>
        <c:noMultiLvlLbl val="1"/>
      </c:catAx>
      <c:valAx>
        <c:axId val="130706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0704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21-412E-963D-3D755B54F244}"/>
            </c:ext>
          </c:extLst>
        </c:ser>
        <c:dLbls>
          <c:showLegendKey val="0"/>
          <c:showVal val="0"/>
          <c:showCatName val="0"/>
          <c:showSerName val="0"/>
          <c:showPercent val="0"/>
          <c:showBubbleSize val="0"/>
        </c:dLbls>
        <c:gapWidth val="180"/>
        <c:overlap val="-90"/>
        <c:axId val="161062912"/>
        <c:axId val="16106483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21-412E-963D-3D755B54F244}"/>
            </c:ext>
          </c:extLst>
        </c:ser>
        <c:dLbls>
          <c:showLegendKey val="0"/>
          <c:showVal val="0"/>
          <c:showCatName val="0"/>
          <c:showSerName val="0"/>
          <c:showPercent val="0"/>
          <c:showBubbleSize val="0"/>
        </c:dLbls>
        <c:marker val="1"/>
        <c:smooth val="0"/>
        <c:axId val="161062912"/>
        <c:axId val="161064832"/>
      </c:lineChart>
      <c:catAx>
        <c:axId val="161062912"/>
        <c:scaling>
          <c:orientation val="minMax"/>
        </c:scaling>
        <c:delete val="0"/>
        <c:axPos val="b"/>
        <c:numFmt formatCode="ge" sourceLinked="1"/>
        <c:majorTickMark val="none"/>
        <c:minorTickMark val="none"/>
        <c:tickLblPos val="none"/>
        <c:crossAx val="161064832"/>
        <c:crosses val="autoZero"/>
        <c:auto val="0"/>
        <c:lblAlgn val="ctr"/>
        <c:lblOffset val="100"/>
        <c:noMultiLvlLbl val="1"/>
      </c:catAx>
      <c:valAx>
        <c:axId val="161064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062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15726.6</c:v>
                </c:pt>
                <c:pt idx="1">
                  <c:v>7531.9</c:v>
                </c:pt>
                <c:pt idx="2">
                  <c:v>18646.5</c:v>
                </c:pt>
                <c:pt idx="3">
                  <c:v>8336</c:v>
                </c:pt>
                <c:pt idx="4">
                  <c:v>7217.8</c:v>
                </c:pt>
              </c:numCache>
            </c:numRef>
          </c:val>
          <c:extLst xmlns:c16r2="http://schemas.microsoft.com/office/drawing/2015/06/chart">
            <c:ext xmlns:c16="http://schemas.microsoft.com/office/drawing/2014/chart" uri="{C3380CC4-5D6E-409C-BE32-E72D297353CC}">
              <c16:uniqueId val="{00000000-29F3-499E-A2DC-0CA3A797C59B}"/>
            </c:ext>
          </c:extLst>
        </c:ser>
        <c:dLbls>
          <c:showLegendKey val="0"/>
          <c:showVal val="0"/>
          <c:showCatName val="0"/>
          <c:showSerName val="0"/>
          <c:showPercent val="0"/>
          <c:showBubbleSize val="0"/>
        </c:dLbls>
        <c:gapWidth val="180"/>
        <c:overlap val="-90"/>
        <c:axId val="130744704"/>
        <c:axId val="13074662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29F3-499E-A2DC-0CA3A797C59B}"/>
            </c:ext>
          </c:extLst>
        </c:ser>
        <c:dLbls>
          <c:showLegendKey val="0"/>
          <c:showVal val="0"/>
          <c:showCatName val="0"/>
          <c:showSerName val="0"/>
          <c:showPercent val="0"/>
          <c:showBubbleSize val="0"/>
        </c:dLbls>
        <c:marker val="1"/>
        <c:smooth val="0"/>
        <c:axId val="130744704"/>
        <c:axId val="130746624"/>
      </c:lineChart>
      <c:catAx>
        <c:axId val="130744704"/>
        <c:scaling>
          <c:orientation val="minMax"/>
        </c:scaling>
        <c:delete val="0"/>
        <c:axPos val="b"/>
        <c:numFmt formatCode="ge" sourceLinked="1"/>
        <c:majorTickMark val="none"/>
        <c:minorTickMark val="none"/>
        <c:tickLblPos val="none"/>
        <c:crossAx val="130746624"/>
        <c:crosses val="autoZero"/>
        <c:auto val="0"/>
        <c:lblAlgn val="ctr"/>
        <c:lblOffset val="100"/>
        <c:noMultiLvlLbl val="1"/>
      </c:catAx>
      <c:valAx>
        <c:axId val="130746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0744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4867</c:v>
                </c:pt>
                <c:pt idx="1">
                  <c:v>10926</c:v>
                </c:pt>
                <c:pt idx="2">
                  <c:v>3174</c:v>
                </c:pt>
                <c:pt idx="3">
                  <c:v>9689</c:v>
                </c:pt>
                <c:pt idx="4">
                  <c:v>11702</c:v>
                </c:pt>
              </c:numCache>
            </c:numRef>
          </c:val>
          <c:extLst xmlns:c16r2="http://schemas.microsoft.com/office/drawing/2015/06/chart">
            <c:ext xmlns:c16="http://schemas.microsoft.com/office/drawing/2014/chart" uri="{C3380CC4-5D6E-409C-BE32-E72D297353CC}">
              <c16:uniqueId val="{00000000-616D-4E27-BA2C-B7B80EC34212}"/>
            </c:ext>
          </c:extLst>
        </c:ser>
        <c:dLbls>
          <c:showLegendKey val="0"/>
          <c:showVal val="0"/>
          <c:showCatName val="0"/>
          <c:showSerName val="0"/>
          <c:showPercent val="0"/>
          <c:showBubbleSize val="0"/>
        </c:dLbls>
        <c:gapWidth val="180"/>
        <c:overlap val="-90"/>
        <c:axId val="130802816"/>
        <c:axId val="13080473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616D-4E27-BA2C-B7B80EC34212}"/>
            </c:ext>
          </c:extLst>
        </c:ser>
        <c:dLbls>
          <c:showLegendKey val="0"/>
          <c:showVal val="0"/>
          <c:showCatName val="0"/>
          <c:showSerName val="0"/>
          <c:showPercent val="0"/>
          <c:showBubbleSize val="0"/>
        </c:dLbls>
        <c:marker val="1"/>
        <c:smooth val="0"/>
        <c:axId val="130802816"/>
        <c:axId val="130804736"/>
      </c:lineChart>
      <c:catAx>
        <c:axId val="130802816"/>
        <c:scaling>
          <c:orientation val="minMax"/>
        </c:scaling>
        <c:delete val="0"/>
        <c:axPos val="b"/>
        <c:numFmt formatCode="ge" sourceLinked="1"/>
        <c:majorTickMark val="none"/>
        <c:minorTickMark val="none"/>
        <c:tickLblPos val="none"/>
        <c:crossAx val="130804736"/>
        <c:crosses val="autoZero"/>
        <c:auto val="0"/>
        <c:lblAlgn val="ctr"/>
        <c:lblOffset val="100"/>
        <c:noMultiLvlLbl val="1"/>
      </c:catAx>
      <c:valAx>
        <c:axId val="1308047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080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16.399999999999999</c:v>
                </c:pt>
                <c:pt idx="1">
                  <c:v>16.600000000000001</c:v>
                </c:pt>
                <c:pt idx="2">
                  <c:v>13.1</c:v>
                </c:pt>
                <c:pt idx="3">
                  <c:v>15.9</c:v>
                </c:pt>
                <c:pt idx="4">
                  <c:v>18</c:v>
                </c:pt>
              </c:numCache>
            </c:numRef>
          </c:val>
          <c:extLst xmlns:c16r2="http://schemas.microsoft.com/office/drawing/2015/06/chart">
            <c:ext xmlns:c16="http://schemas.microsoft.com/office/drawing/2014/chart" uri="{C3380CC4-5D6E-409C-BE32-E72D297353CC}">
              <c16:uniqueId val="{00000000-BF18-4116-A19F-86C3963F9BCF}"/>
            </c:ext>
          </c:extLst>
        </c:ser>
        <c:dLbls>
          <c:showLegendKey val="0"/>
          <c:showVal val="0"/>
          <c:showCatName val="0"/>
          <c:showSerName val="0"/>
          <c:showPercent val="0"/>
          <c:showBubbleSize val="0"/>
        </c:dLbls>
        <c:gapWidth val="180"/>
        <c:overlap val="-90"/>
        <c:axId val="130841600"/>
        <c:axId val="15997452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BF18-4116-A19F-86C3963F9BCF}"/>
            </c:ext>
          </c:extLst>
        </c:ser>
        <c:dLbls>
          <c:showLegendKey val="0"/>
          <c:showVal val="0"/>
          <c:showCatName val="0"/>
          <c:showSerName val="0"/>
          <c:showPercent val="0"/>
          <c:showBubbleSize val="0"/>
        </c:dLbls>
        <c:marker val="1"/>
        <c:smooth val="0"/>
        <c:axId val="130841600"/>
        <c:axId val="159974528"/>
      </c:lineChart>
      <c:catAx>
        <c:axId val="130841600"/>
        <c:scaling>
          <c:orientation val="minMax"/>
        </c:scaling>
        <c:delete val="0"/>
        <c:axPos val="b"/>
        <c:numFmt formatCode="ge" sourceLinked="1"/>
        <c:majorTickMark val="none"/>
        <c:minorTickMark val="none"/>
        <c:tickLblPos val="none"/>
        <c:crossAx val="159974528"/>
        <c:crosses val="autoZero"/>
        <c:auto val="0"/>
        <c:lblAlgn val="ctr"/>
        <c:lblOffset val="100"/>
        <c:noMultiLvlLbl val="1"/>
      </c:catAx>
      <c:valAx>
        <c:axId val="15997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0841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63.6</c:v>
                </c:pt>
                <c:pt idx="1">
                  <c:v>56</c:v>
                </c:pt>
                <c:pt idx="2">
                  <c:v>55.1</c:v>
                </c:pt>
                <c:pt idx="3">
                  <c:v>36.299999999999997</c:v>
                </c:pt>
                <c:pt idx="4">
                  <c:v>0</c:v>
                </c:pt>
              </c:numCache>
            </c:numRef>
          </c:val>
          <c:extLst xmlns:c16r2="http://schemas.microsoft.com/office/drawing/2015/06/chart">
            <c:ext xmlns:c16="http://schemas.microsoft.com/office/drawing/2014/chart" uri="{C3380CC4-5D6E-409C-BE32-E72D297353CC}">
              <c16:uniqueId val="{00000000-87A5-4723-B52B-39FBA15C5C3D}"/>
            </c:ext>
          </c:extLst>
        </c:ser>
        <c:dLbls>
          <c:showLegendKey val="0"/>
          <c:showVal val="0"/>
          <c:showCatName val="0"/>
          <c:showSerName val="0"/>
          <c:showPercent val="0"/>
          <c:showBubbleSize val="0"/>
        </c:dLbls>
        <c:gapWidth val="180"/>
        <c:overlap val="-90"/>
        <c:axId val="159983872"/>
        <c:axId val="1599860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87A5-4723-B52B-39FBA15C5C3D}"/>
            </c:ext>
          </c:extLst>
        </c:ser>
        <c:dLbls>
          <c:showLegendKey val="0"/>
          <c:showVal val="0"/>
          <c:showCatName val="0"/>
          <c:showSerName val="0"/>
          <c:showPercent val="0"/>
          <c:showBubbleSize val="0"/>
        </c:dLbls>
        <c:marker val="1"/>
        <c:smooth val="0"/>
        <c:axId val="159983872"/>
        <c:axId val="159986048"/>
      </c:lineChart>
      <c:catAx>
        <c:axId val="159983872"/>
        <c:scaling>
          <c:orientation val="minMax"/>
        </c:scaling>
        <c:delete val="0"/>
        <c:axPos val="b"/>
        <c:numFmt formatCode="ge" sourceLinked="1"/>
        <c:majorTickMark val="none"/>
        <c:minorTickMark val="none"/>
        <c:tickLblPos val="none"/>
        <c:crossAx val="159986048"/>
        <c:crosses val="autoZero"/>
        <c:auto val="0"/>
        <c:lblAlgn val="ctr"/>
        <c:lblOffset val="100"/>
        <c:noMultiLvlLbl val="1"/>
      </c:catAx>
      <c:valAx>
        <c:axId val="15998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9983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98-49ED-AE2E-1B9540C399CA}"/>
            </c:ext>
          </c:extLst>
        </c:ser>
        <c:dLbls>
          <c:showLegendKey val="0"/>
          <c:showVal val="0"/>
          <c:showCatName val="0"/>
          <c:showSerName val="0"/>
          <c:showPercent val="0"/>
          <c:showBubbleSize val="0"/>
        </c:dLbls>
        <c:gapWidth val="180"/>
        <c:overlap val="-90"/>
        <c:axId val="160024064"/>
        <c:axId val="16002598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E198-49ED-AE2E-1B9540C399CA}"/>
            </c:ext>
          </c:extLst>
        </c:ser>
        <c:dLbls>
          <c:showLegendKey val="0"/>
          <c:showVal val="0"/>
          <c:showCatName val="0"/>
          <c:showSerName val="0"/>
          <c:showPercent val="0"/>
          <c:showBubbleSize val="0"/>
        </c:dLbls>
        <c:marker val="1"/>
        <c:smooth val="0"/>
        <c:axId val="160024064"/>
        <c:axId val="160025984"/>
      </c:lineChart>
      <c:catAx>
        <c:axId val="160024064"/>
        <c:scaling>
          <c:orientation val="minMax"/>
        </c:scaling>
        <c:delete val="0"/>
        <c:axPos val="b"/>
        <c:numFmt formatCode="ge" sourceLinked="1"/>
        <c:majorTickMark val="none"/>
        <c:minorTickMark val="none"/>
        <c:tickLblPos val="none"/>
        <c:crossAx val="160025984"/>
        <c:crosses val="autoZero"/>
        <c:auto val="0"/>
        <c:lblAlgn val="ctr"/>
        <c:lblOffset val="100"/>
        <c:noMultiLvlLbl val="1"/>
      </c:catAx>
      <c:valAx>
        <c:axId val="16002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024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77-4232-AB28-9350C9F10017}"/>
            </c:ext>
          </c:extLst>
        </c:ser>
        <c:dLbls>
          <c:showLegendKey val="0"/>
          <c:showVal val="0"/>
          <c:showCatName val="0"/>
          <c:showSerName val="0"/>
          <c:showPercent val="0"/>
          <c:showBubbleSize val="0"/>
        </c:dLbls>
        <c:gapWidth val="180"/>
        <c:overlap val="-90"/>
        <c:axId val="160080256"/>
        <c:axId val="16008217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77-4232-AB28-9350C9F10017}"/>
            </c:ext>
          </c:extLst>
        </c:ser>
        <c:dLbls>
          <c:showLegendKey val="0"/>
          <c:showVal val="0"/>
          <c:showCatName val="0"/>
          <c:showSerName val="0"/>
          <c:showPercent val="0"/>
          <c:showBubbleSize val="0"/>
        </c:dLbls>
        <c:marker val="1"/>
        <c:smooth val="0"/>
        <c:axId val="160080256"/>
        <c:axId val="160082176"/>
      </c:lineChart>
      <c:catAx>
        <c:axId val="160080256"/>
        <c:scaling>
          <c:orientation val="minMax"/>
        </c:scaling>
        <c:delete val="0"/>
        <c:axPos val="b"/>
        <c:numFmt formatCode="ge" sourceLinked="1"/>
        <c:majorTickMark val="none"/>
        <c:minorTickMark val="none"/>
        <c:tickLblPos val="none"/>
        <c:crossAx val="160082176"/>
        <c:crosses val="autoZero"/>
        <c:auto val="0"/>
        <c:lblAlgn val="ctr"/>
        <c:lblOffset val="100"/>
        <c:noMultiLvlLbl val="1"/>
      </c:catAx>
      <c:valAx>
        <c:axId val="16008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00802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Y82" zoomScale="70" zoomScaleNormal="70" workbookViewId="0">
      <selection activeCell="AR99" sqref="AR99"/>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熊本県　産山村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24" t="s">
        <v>2</v>
      </c>
      <c r="C2" s="125"/>
      <c r="D2" s="125"/>
      <c r="E2" s="125"/>
      <c r="F2" s="125" t="s">
        <v>3</v>
      </c>
      <c r="G2" s="125"/>
      <c r="H2" s="125"/>
      <c r="I2" s="125"/>
      <c r="J2" s="125" t="s">
        <v>4</v>
      </c>
      <c r="K2" s="125"/>
      <c r="L2" s="125"/>
      <c r="M2" s="125"/>
      <c r="N2" s="125" t="s">
        <v>5</v>
      </c>
      <c r="O2" s="125"/>
      <c r="P2" s="125"/>
      <c r="Q2" s="126"/>
      <c r="R2" s="1"/>
      <c r="S2" s="127" t="s">
        <v>6</v>
      </c>
      <c r="T2" s="128"/>
      <c r="U2" s="128"/>
      <c r="V2" s="128"/>
      <c r="W2" s="128"/>
      <c r="X2" s="128"/>
      <c r="Y2" s="128"/>
      <c r="Z2" s="128"/>
      <c r="AA2" s="128"/>
      <c r="AB2" s="128"/>
      <c r="AC2" s="128"/>
      <c r="AD2" s="128"/>
      <c r="AE2" s="128"/>
      <c r="AF2" s="128"/>
      <c r="AG2" s="128"/>
      <c r="AH2" s="129"/>
      <c r="AI2" s="1"/>
      <c r="AJ2" s="1"/>
      <c r="AK2" s="121" t="s">
        <v>7</v>
      </c>
      <c r="AL2" s="122"/>
      <c r="AM2" s="122"/>
      <c r="AN2" s="122"/>
      <c r="AO2" s="122"/>
      <c r="AP2" s="122"/>
      <c r="AQ2" s="123"/>
    </row>
    <row r="3" spans="1:43" ht="23.1" customHeight="1">
      <c r="A3" s="1"/>
      <c r="B3" s="133" t="str">
        <f>データ!I6</f>
        <v>法非適用</v>
      </c>
      <c r="C3" s="134"/>
      <c r="D3" s="134"/>
      <c r="E3" s="134"/>
      <c r="F3" s="134" t="str">
        <f>データ!J6</f>
        <v>電気事業</v>
      </c>
      <c r="G3" s="134"/>
      <c r="H3" s="134"/>
      <c r="I3" s="134"/>
      <c r="J3" s="134" t="str">
        <f>データ!K6</f>
        <v>非設置</v>
      </c>
      <c r="K3" s="134"/>
      <c r="L3" s="134"/>
      <c r="M3" s="134"/>
      <c r="N3" s="135" t="str">
        <f>データ!L6</f>
        <v>該当数値なし</v>
      </c>
      <c r="O3" s="135"/>
      <c r="P3" s="135"/>
      <c r="Q3" s="136"/>
      <c r="R3" s="1"/>
      <c r="S3" s="137" t="s">
        <v>8</v>
      </c>
      <c r="T3" s="138"/>
      <c r="U3" s="138"/>
      <c r="V3" s="138"/>
      <c r="W3" s="138"/>
      <c r="X3" s="138"/>
      <c r="Y3" s="138"/>
      <c r="Z3" s="138"/>
      <c r="AA3" s="138"/>
      <c r="AB3" s="138"/>
      <c r="AC3" s="138"/>
      <c r="AD3" s="138"/>
      <c r="AE3" s="138"/>
      <c r="AF3" s="138"/>
      <c r="AG3" s="138"/>
      <c r="AH3" s="139"/>
      <c r="AI3" s="1"/>
      <c r="AJ3" s="1"/>
      <c r="AK3" s="109" t="s">
        <v>273</v>
      </c>
      <c r="AL3" s="110"/>
      <c r="AM3" s="110"/>
      <c r="AN3" s="110"/>
      <c r="AO3" s="110"/>
      <c r="AP3" s="110"/>
      <c r="AQ3" s="111"/>
    </row>
    <row r="4" spans="1:43" ht="23.1" customHeight="1">
      <c r="A4" s="1"/>
      <c r="B4" s="130" t="s">
        <v>9</v>
      </c>
      <c r="C4" s="131"/>
      <c r="D4" s="131"/>
      <c r="E4" s="131"/>
      <c r="F4" s="131" t="s">
        <v>10</v>
      </c>
      <c r="G4" s="131"/>
      <c r="H4" s="131"/>
      <c r="I4" s="131"/>
      <c r="J4" s="131" t="s">
        <v>11</v>
      </c>
      <c r="K4" s="131"/>
      <c r="L4" s="131"/>
      <c r="M4" s="131"/>
      <c r="N4" s="131" t="s">
        <v>12</v>
      </c>
      <c r="O4" s="131"/>
      <c r="P4" s="131"/>
      <c r="Q4" s="132"/>
      <c r="R4" s="1"/>
      <c r="S4" s="140"/>
      <c r="T4" s="141"/>
      <c r="U4" s="141"/>
      <c r="V4" s="141"/>
      <c r="W4" s="141"/>
      <c r="X4" s="141"/>
      <c r="Y4" s="141"/>
      <c r="Z4" s="141"/>
      <c r="AA4" s="141"/>
      <c r="AB4" s="141"/>
      <c r="AC4" s="141"/>
      <c r="AD4" s="141"/>
      <c r="AE4" s="141"/>
      <c r="AF4" s="141"/>
      <c r="AG4" s="141"/>
      <c r="AH4" s="142"/>
      <c r="AI4" s="1"/>
      <c r="AJ4" s="1"/>
      <c r="AK4" s="109"/>
      <c r="AL4" s="110"/>
      <c r="AM4" s="110"/>
      <c r="AN4" s="110"/>
      <c r="AO4" s="110"/>
      <c r="AP4" s="110"/>
      <c r="AQ4" s="111"/>
    </row>
    <row r="5" spans="1:43" ht="23.1" customHeight="1">
      <c r="A5" s="1"/>
      <c r="B5" s="146" t="str">
        <f>データ!M6</f>
        <v>-</v>
      </c>
      <c r="C5" s="147"/>
      <c r="D5" s="147"/>
      <c r="E5" s="147"/>
      <c r="F5" s="148" t="str">
        <f>データ!N6</f>
        <v>-</v>
      </c>
      <c r="G5" s="148"/>
      <c r="H5" s="148"/>
      <c r="I5" s="148"/>
      <c r="J5" s="148">
        <f>データ!O6</f>
        <v>1</v>
      </c>
      <c r="K5" s="148"/>
      <c r="L5" s="148"/>
      <c r="M5" s="148"/>
      <c r="N5" s="148" t="str">
        <f>データ!P6</f>
        <v>-</v>
      </c>
      <c r="O5" s="148"/>
      <c r="P5" s="148"/>
      <c r="Q5" s="149"/>
      <c r="R5" s="1"/>
      <c r="S5" s="140"/>
      <c r="T5" s="141"/>
      <c r="U5" s="141"/>
      <c r="V5" s="141"/>
      <c r="W5" s="141"/>
      <c r="X5" s="141"/>
      <c r="Y5" s="141"/>
      <c r="Z5" s="141"/>
      <c r="AA5" s="141"/>
      <c r="AB5" s="141"/>
      <c r="AC5" s="141"/>
      <c r="AD5" s="141"/>
      <c r="AE5" s="141"/>
      <c r="AF5" s="141"/>
      <c r="AG5" s="141"/>
      <c r="AH5" s="142"/>
      <c r="AI5" s="1"/>
      <c r="AJ5" s="1"/>
      <c r="AK5" s="109"/>
      <c r="AL5" s="110"/>
      <c r="AM5" s="110"/>
      <c r="AN5" s="110"/>
      <c r="AO5" s="110"/>
      <c r="AP5" s="110"/>
      <c r="AQ5" s="111"/>
    </row>
    <row r="6" spans="1:43" ht="23.1" customHeight="1">
      <c r="A6" s="1"/>
      <c r="B6" s="130" t="s">
        <v>13</v>
      </c>
      <c r="C6" s="131"/>
      <c r="D6" s="131"/>
      <c r="E6" s="131"/>
      <c r="F6" s="131" t="s">
        <v>14</v>
      </c>
      <c r="G6" s="131"/>
      <c r="H6" s="131"/>
      <c r="I6" s="131"/>
      <c r="J6" s="131" t="s">
        <v>15</v>
      </c>
      <c r="K6" s="131"/>
      <c r="L6" s="131"/>
      <c r="M6" s="131"/>
      <c r="N6" s="131" t="s">
        <v>16</v>
      </c>
      <c r="O6" s="131"/>
      <c r="P6" s="131"/>
      <c r="Q6" s="132"/>
      <c r="R6" s="1"/>
      <c r="S6" s="140"/>
      <c r="T6" s="141"/>
      <c r="U6" s="141"/>
      <c r="V6" s="141"/>
      <c r="W6" s="141"/>
      <c r="X6" s="141"/>
      <c r="Y6" s="141"/>
      <c r="Z6" s="141"/>
      <c r="AA6" s="141"/>
      <c r="AB6" s="141"/>
      <c r="AC6" s="141"/>
      <c r="AD6" s="141"/>
      <c r="AE6" s="141"/>
      <c r="AF6" s="141"/>
      <c r="AG6" s="141"/>
      <c r="AH6" s="142"/>
      <c r="AI6" s="1"/>
      <c r="AJ6" s="1"/>
      <c r="AK6" s="109"/>
      <c r="AL6" s="110"/>
      <c r="AM6" s="110"/>
      <c r="AN6" s="110"/>
      <c r="AO6" s="110"/>
      <c r="AP6" s="110"/>
      <c r="AQ6" s="111"/>
    </row>
    <row r="7" spans="1:43" ht="22.5" customHeight="1">
      <c r="A7" s="1"/>
      <c r="B7" s="150" t="str">
        <f>データ!Q6</f>
        <v>-</v>
      </c>
      <c r="C7" s="148"/>
      <c r="D7" s="148"/>
      <c r="E7" s="148"/>
      <c r="F7" s="151" t="s">
        <v>127</v>
      </c>
      <c r="G7" s="152"/>
      <c r="H7" s="152"/>
      <c r="I7" s="152"/>
      <c r="J7" s="153" t="s">
        <v>127</v>
      </c>
      <c r="K7" s="153"/>
      <c r="L7" s="153"/>
      <c r="M7" s="153"/>
      <c r="N7" s="154" t="str">
        <f>データ!T6</f>
        <v>無</v>
      </c>
      <c r="O7" s="154"/>
      <c r="P7" s="154"/>
      <c r="Q7" s="155"/>
      <c r="R7" s="1"/>
      <c r="S7" s="140"/>
      <c r="T7" s="141"/>
      <c r="U7" s="141"/>
      <c r="V7" s="141"/>
      <c r="W7" s="141"/>
      <c r="X7" s="141"/>
      <c r="Y7" s="141"/>
      <c r="Z7" s="141"/>
      <c r="AA7" s="141"/>
      <c r="AB7" s="141"/>
      <c r="AC7" s="141"/>
      <c r="AD7" s="141"/>
      <c r="AE7" s="141"/>
      <c r="AF7" s="141"/>
      <c r="AG7" s="141"/>
      <c r="AH7" s="142"/>
      <c r="AI7" s="1"/>
      <c r="AJ7" s="1"/>
      <c r="AK7" s="109"/>
      <c r="AL7" s="110"/>
      <c r="AM7" s="110"/>
      <c r="AN7" s="110"/>
      <c r="AO7" s="110"/>
      <c r="AP7" s="110"/>
      <c r="AQ7" s="111"/>
    </row>
    <row r="8" spans="1:43" ht="23.1" customHeight="1">
      <c r="A8" s="1"/>
      <c r="B8" s="130" t="s">
        <v>17</v>
      </c>
      <c r="C8" s="131"/>
      <c r="D8" s="131"/>
      <c r="E8" s="131"/>
      <c r="F8" s="131" t="s">
        <v>271</v>
      </c>
      <c r="G8" s="131"/>
      <c r="H8" s="131"/>
      <c r="I8" s="131"/>
      <c r="J8" s="131"/>
      <c r="K8" s="131"/>
      <c r="L8" s="131"/>
      <c r="M8" s="131"/>
      <c r="N8" s="131"/>
      <c r="O8" s="131"/>
      <c r="P8" s="131"/>
      <c r="Q8" s="132"/>
      <c r="R8" s="1"/>
      <c r="S8" s="140"/>
      <c r="T8" s="141"/>
      <c r="U8" s="141"/>
      <c r="V8" s="141"/>
      <c r="W8" s="141"/>
      <c r="X8" s="141"/>
      <c r="Y8" s="141"/>
      <c r="Z8" s="141"/>
      <c r="AA8" s="141"/>
      <c r="AB8" s="141"/>
      <c r="AC8" s="141"/>
      <c r="AD8" s="141"/>
      <c r="AE8" s="141"/>
      <c r="AF8" s="141"/>
      <c r="AG8" s="141"/>
      <c r="AH8" s="142"/>
      <c r="AI8" s="1"/>
      <c r="AJ8" s="1"/>
      <c r="AK8" s="109"/>
      <c r="AL8" s="110"/>
      <c r="AM8" s="110"/>
      <c r="AN8" s="110"/>
      <c r="AO8" s="110"/>
      <c r="AP8" s="110"/>
      <c r="AQ8" s="111"/>
    </row>
    <row r="9" spans="1:43" ht="23.1" customHeight="1" thickBot="1">
      <c r="A9" s="1"/>
      <c r="B9" s="158" t="s">
        <v>129</v>
      </c>
      <c r="C9" s="159"/>
      <c r="D9" s="159"/>
      <c r="E9" s="159"/>
      <c r="F9" s="160" t="str">
        <f>データ!V6</f>
        <v>-</v>
      </c>
      <c r="G9" s="160"/>
      <c r="H9" s="160"/>
      <c r="I9" s="160"/>
      <c r="J9" s="161"/>
      <c r="K9" s="161"/>
      <c r="L9" s="161"/>
      <c r="M9" s="161"/>
      <c r="N9" s="162"/>
      <c r="O9" s="162"/>
      <c r="P9" s="162"/>
      <c r="Q9" s="163"/>
      <c r="R9" s="1"/>
      <c r="S9" s="140"/>
      <c r="T9" s="141"/>
      <c r="U9" s="141"/>
      <c r="V9" s="141"/>
      <c r="W9" s="141"/>
      <c r="X9" s="141"/>
      <c r="Y9" s="141"/>
      <c r="Z9" s="141"/>
      <c r="AA9" s="141"/>
      <c r="AB9" s="141"/>
      <c r="AC9" s="141"/>
      <c r="AD9" s="141"/>
      <c r="AE9" s="141"/>
      <c r="AF9" s="141"/>
      <c r="AG9" s="141"/>
      <c r="AH9" s="142"/>
      <c r="AI9" s="1"/>
      <c r="AJ9" s="1"/>
      <c r="AK9" s="109"/>
      <c r="AL9" s="110"/>
      <c r="AM9" s="110"/>
      <c r="AN9" s="110"/>
      <c r="AO9" s="110"/>
      <c r="AP9" s="110"/>
      <c r="AQ9" s="111"/>
    </row>
    <row r="10" spans="1:43" ht="27" customHeight="1" thickBot="1">
      <c r="A10" s="1"/>
      <c r="B10" s="6" t="s">
        <v>18</v>
      </c>
      <c r="C10" s="7"/>
      <c r="D10" s="7"/>
      <c r="E10" s="7"/>
      <c r="F10" s="7"/>
      <c r="G10" s="7"/>
      <c r="H10" s="7"/>
      <c r="I10" s="7"/>
      <c r="J10" s="7"/>
      <c r="K10" s="7"/>
      <c r="L10" s="7"/>
      <c r="M10" s="7"/>
      <c r="N10" s="7"/>
      <c r="O10" s="7"/>
      <c r="P10" s="7"/>
      <c r="Q10" s="7"/>
      <c r="R10" s="1"/>
      <c r="S10" s="140"/>
      <c r="T10" s="141"/>
      <c r="U10" s="141"/>
      <c r="V10" s="141"/>
      <c r="W10" s="141"/>
      <c r="X10" s="141"/>
      <c r="Y10" s="141"/>
      <c r="Z10" s="141"/>
      <c r="AA10" s="141"/>
      <c r="AB10" s="141"/>
      <c r="AC10" s="141"/>
      <c r="AD10" s="141"/>
      <c r="AE10" s="141"/>
      <c r="AF10" s="141"/>
      <c r="AG10" s="141"/>
      <c r="AH10" s="142"/>
      <c r="AI10" s="1"/>
      <c r="AJ10" s="1"/>
      <c r="AK10" s="109"/>
      <c r="AL10" s="110"/>
      <c r="AM10" s="110"/>
      <c r="AN10" s="110"/>
      <c r="AO10" s="110"/>
      <c r="AP10" s="110"/>
      <c r="AQ10" s="111"/>
    </row>
    <row r="11" spans="1:43" ht="23.1" customHeight="1">
      <c r="A11" s="1"/>
      <c r="B11" s="124" t="s">
        <v>19</v>
      </c>
      <c r="C11" s="125"/>
      <c r="D11" s="125"/>
      <c r="E11" s="125"/>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40"/>
      <c r="T11" s="141"/>
      <c r="U11" s="141"/>
      <c r="V11" s="141"/>
      <c r="W11" s="141"/>
      <c r="X11" s="141"/>
      <c r="Y11" s="141"/>
      <c r="Z11" s="141"/>
      <c r="AA11" s="141"/>
      <c r="AB11" s="141"/>
      <c r="AC11" s="141"/>
      <c r="AD11" s="141"/>
      <c r="AE11" s="141"/>
      <c r="AF11" s="141"/>
      <c r="AG11" s="141"/>
      <c r="AH11" s="142"/>
      <c r="AI11" s="1"/>
      <c r="AJ11" s="1"/>
      <c r="AK11" s="109"/>
      <c r="AL11" s="110"/>
      <c r="AM11" s="110"/>
      <c r="AN11" s="110"/>
      <c r="AO11" s="110"/>
      <c r="AP11" s="110"/>
      <c r="AQ11" s="111"/>
    </row>
    <row r="12" spans="1:43" ht="23.1" customHeight="1">
      <c r="A12" s="1"/>
      <c r="B12" s="167" t="s">
        <v>20</v>
      </c>
      <c r="C12" s="168"/>
      <c r="D12" s="168"/>
      <c r="E12" s="168"/>
      <c r="F12" s="169" t="str">
        <f>データ!W6</f>
        <v>-</v>
      </c>
      <c r="G12" s="170"/>
      <c r="H12" s="169" t="str">
        <f>データ!X6</f>
        <v>-</v>
      </c>
      <c r="I12" s="170"/>
      <c r="J12" s="169" t="str">
        <f>データ!Y6</f>
        <v>-</v>
      </c>
      <c r="K12" s="170"/>
      <c r="L12" s="169" t="str">
        <f>データ!Z6</f>
        <v>-</v>
      </c>
      <c r="M12" s="170"/>
      <c r="N12" s="156" t="str">
        <f>データ!AA6</f>
        <v>-</v>
      </c>
      <c r="O12" s="157"/>
      <c r="P12" s="8"/>
      <c r="Q12" s="8"/>
      <c r="R12" s="1"/>
      <c r="S12" s="140"/>
      <c r="T12" s="141"/>
      <c r="U12" s="141"/>
      <c r="V12" s="141"/>
      <c r="W12" s="141"/>
      <c r="X12" s="141"/>
      <c r="Y12" s="141"/>
      <c r="Z12" s="141"/>
      <c r="AA12" s="141"/>
      <c r="AB12" s="141"/>
      <c r="AC12" s="141"/>
      <c r="AD12" s="141"/>
      <c r="AE12" s="141"/>
      <c r="AF12" s="141"/>
      <c r="AG12" s="141"/>
      <c r="AH12" s="142"/>
      <c r="AI12" s="1"/>
      <c r="AJ12" s="1"/>
      <c r="AK12" s="109"/>
      <c r="AL12" s="110"/>
      <c r="AM12" s="110"/>
      <c r="AN12" s="110"/>
      <c r="AO12" s="110"/>
      <c r="AP12" s="110"/>
      <c r="AQ12" s="111"/>
    </row>
    <row r="13" spans="1:43" ht="23.1" customHeight="1">
      <c r="A13" s="1"/>
      <c r="B13" s="171" t="s">
        <v>21</v>
      </c>
      <c r="C13" s="172"/>
      <c r="D13" s="172"/>
      <c r="E13" s="173"/>
      <c r="F13" s="169" t="str">
        <f>データ!AB6</f>
        <v>-</v>
      </c>
      <c r="G13" s="170"/>
      <c r="H13" s="169" t="str">
        <f>データ!AC6</f>
        <v>-</v>
      </c>
      <c r="I13" s="170"/>
      <c r="J13" s="169" t="str">
        <f>データ!AD6</f>
        <v>-</v>
      </c>
      <c r="K13" s="170"/>
      <c r="L13" s="169" t="str">
        <f>データ!AE6</f>
        <v>-</v>
      </c>
      <c r="M13" s="170"/>
      <c r="N13" s="156" t="str">
        <f>データ!AF6</f>
        <v>-</v>
      </c>
      <c r="O13" s="157"/>
      <c r="P13" s="8"/>
      <c r="Q13" s="8"/>
      <c r="R13" s="1"/>
      <c r="S13" s="140"/>
      <c r="T13" s="141"/>
      <c r="U13" s="141"/>
      <c r="V13" s="141"/>
      <c r="W13" s="141"/>
      <c r="X13" s="141"/>
      <c r="Y13" s="141"/>
      <c r="Z13" s="141"/>
      <c r="AA13" s="141"/>
      <c r="AB13" s="141"/>
      <c r="AC13" s="141"/>
      <c r="AD13" s="141"/>
      <c r="AE13" s="141"/>
      <c r="AF13" s="141"/>
      <c r="AG13" s="141"/>
      <c r="AH13" s="142"/>
      <c r="AI13" s="1"/>
      <c r="AJ13" s="1"/>
      <c r="AK13" s="109"/>
      <c r="AL13" s="110"/>
      <c r="AM13" s="110"/>
      <c r="AN13" s="110"/>
      <c r="AO13" s="110"/>
      <c r="AP13" s="110"/>
      <c r="AQ13" s="111"/>
    </row>
    <row r="14" spans="1:43" ht="23.1" customHeight="1">
      <c r="A14" s="1"/>
      <c r="B14" s="171" t="s">
        <v>22</v>
      </c>
      <c r="C14" s="172"/>
      <c r="D14" s="172"/>
      <c r="E14" s="173"/>
      <c r="F14" s="169">
        <f>データ!AG6</f>
        <v>862</v>
      </c>
      <c r="G14" s="170"/>
      <c r="H14" s="169">
        <f>データ!AH6</f>
        <v>873</v>
      </c>
      <c r="I14" s="170"/>
      <c r="J14" s="169">
        <f>データ!AI6</f>
        <v>689</v>
      </c>
      <c r="K14" s="170"/>
      <c r="L14" s="169">
        <f>データ!AJ6</f>
        <v>835</v>
      </c>
      <c r="M14" s="170"/>
      <c r="N14" s="156">
        <f>データ!AK6</f>
        <v>944</v>
      </c>
      <c r="O14" s="157"/>
      <c r="P14" s="8"/>
      <c r="Q14" s="8"/>
      <c r="R14" s="1"/>
      <c r="S14" s="140"/>
      <c r="T14" s="141"/>
      <c r="U14" s="141"/>
      <c r="V14" s="141"/>
      <c r="W14" s="141"/>
      <c r="X14" s="141"/>
      <c r="Y14" s="141"/>
      <c r="Z14" s="141"/>
      <c r="AA14" s="141"/>
      <c r="AB14" s="141"/>
      <c r="AC14" s="141"/>
      <c r="AD14" s="141"/>
      <c r="AE14" s="141"/>
      <c r="AF14" s="141"/>
      <c r="AG14" s="141"/>
      <c r="AH14" s="142"/>
      <c r="AI14" s="1"/>
      <c r="AJ14" s="1"/>
      <c r="AK14" s="109"/>
      <c r="AL14" s="110"/>
      <c r="AM14" s="110"/>
      <c r="AN14" s="110"/>
      <c r="AO14" s="110"/>
      <c r="AP14" s="110"/>
      <c r="AQ14" s="111"/>
    </row>
    <row r="15" spans="1:43" ht="23.1" customHeight="1">
      <c r="A15" s="1"/>
      <c r="B15" s="176" t="s">
        <v>23</v>
      </c>
      <c r="C15" s="177"/>
      <c r="D15" s="177"/>
      <c r="E15" s="178"/>
      <c r="F15" s="179" t="str">
        <f>データ!AL6</f>
        <v>-</v>
      </c>
      <c r="G15" s="179"/>
      <c r="H15" s="179" t="str">
        <f>データ!AM6</f>
        <v>-</v>
      </c>
      <c r="I15" s="179"/>
      <c r="J15" s="179" t="str">
        <f>データ!AN6</f>
        <v>-</v>
      </c>
      <c r="K15" s="179"/>
      <c r="L15" s="179" t="str">
        <f>データ!AO6</f>
        <v>-</v>
      </c>
      <c r="M15" s="179"/>
      <c r="N15" s="180" t="str">
        <f>データ!AP6</f>
        <v>-</v>
      </c>
      <c r="O15" s="181"/>
      <c r="P15" s="8"/>
      <c r="Q15" s="8"/>
      <c r="R15" s="1"/>
      <c r="S15" s="140"/>
      <c r="T15" s="141"/>
      <c r="U15" s="141"/>
      <c r="V15" s="141"/>
      <c r="W15" s="141"/>
      <c r="X15" s="141"/>
      <c r="Y15" s="141"/>
      <c r="Z15" s="141"/>
      <c r="AA15" s="141"/>
      <c r="AB15" s="141"/>
      <c r="AC15" s="141"/>
      <c r="AD15" s="141"/>
      <c r="AE15" s="141"/>
      <c r="AF15" s="141"/>
      <c r="AG15" s="141"/>
      <c r="AH15" s="142"/>
      <c r="AI15" s="1"/>
      <c r="AJ15" s="1"/>
      <c r="AK15" s="109"/>
      <c r="AL15" s="110"/>
      <c r="AM15" s="110"/>
      <c r="AN15" s="110"/>
      <c r="AO15" s="110"/>
      <c r="AP15" s="110"/>
      <c r="AQ15" s="111"/>
    </row>
    <row r="16" spans="1:43" ht="23.1" customHeight="1" thickBot="1">
      <c r="A16" s="1"/>
      <c r="B16" s="182" t="s">
        <v>24</v>
      </c>
      <c r="C16" s="183"/>
      <c r="D16" s="183"/>
      <c r="E16" s="184"/>
      <c r="F16" s="185">
        <f>データ!AQ6</f>
        <v>862</v>
      </c>
      <c r="G16" s="185"/>
      <c r="H16" s="185">
        <f>データ!AR6</f>
        <v>873</v>
      </c>
      <c r="I16" s="185"/>
      <c r="J16" s="185">
        <f>データ!AS6</f>
        <v>689</v>
      </c>
      <c r="K16" s="185"/>
      <c r="L16" s="185">
        <f>データ!AT6</f>
        <v>835</v>
      </c>
      <c r="M16" s="185"/>
      <c r="N16" s="174">
        <f>データ!AU6</f>
        <v>944</v>
      </c>
      <c r="O16" s="175"/>
      <c r="P16" s="8"/>
      <c r="Q16" s="8"/>
      <c r="R16" s="1"/>
      <c r="S16" s="140"/>
      <c r="T16" s="141"/>
      <c r="U16" s="141"/>
      <c r="V16" s="141"/>
      <c r="W16" s="141"/>
      <c r="X16" s="141"/>
      <c r="Y16" s="141"/>
      <c r="Z16" s="141"/>
      <c r="AA16" s="141"/>
      <c r="AB16" s="141"/>
      <c r="AC16" s="141"/>
      <c r="AD16" s="141"/>
      <c r="AE16" s="141"/>
      <c r="AF16" s="141"/>
      <c r="AG16" s="141"/>
      <c r="AH16" s="142"/>
      <c r="AI16" s="1"/>
      <c r="AJ16" s="1"/>
      <c r="AK16" s="109"/>
      <c r="AL16" s="110"/>
      <c r="AM16" s="110"/>
      <c r="AN16" s="110"/>
      <c r="AO16" s="110"/>
      <c r="AP16" s="110"/>
      <c r="AQ16" s="111"/>
    </row>
    <row r="17" spans="1:43" ht="15.6" customHeight="1" thickBot="1">
      <c r="A17" s="1"/>
      <c r="B17" s="9"/>
      <c r="C17" s="1"/>
      <c r="D17" s="1"/>
      <c r="E17" s="1"/>
      <c r="F17" s="1"/>
      <c r="G17" s="1"/>
      <c r="H17" s="1"/>
      <c r="I17" s="1"/>
      <c r="J17" s="1"/>
      <c r="K17" s="1"/>
      <c r="L17" s="1"/>
      <c r="M17" s="1"/>
      <c r="N17" s="1"/>
      <c r="O17" s="1"/>
      <c r="P17" s="1"/>
      <c r="Q17" s="1"/>
      <c r="R17" s="1"/>
      <c r="S17" s="140"/>
      <c r="T17" s="141"/>
      <c r="U17" s="141"/>
      <c r="V17" s="141"/>
      <c r="W17" s="141"/>
      <c r="X17" s="141"/>
      <c r="Y17" s="141"/>
      <c r="Z17" s="141"/>
      <c r="AA17" s="141"/>
      <c r="AB17" s="141"/>
      <c r="AC17" s="141"/>
      <c r="AD17" s="141"/>
      <c r="AE17" s="141"/>
      <c r="AF17" s="141"/>
      <c r="AG17" s="141"/>
      <c r="AH17" s="142"/>
      <c r="AI17" s="1"/>
      <c r="AJ17" s="1"/>
      <c r="AK17" s="109"/>
      <c r="AL17" s="110"/>
      <c r="AM17" s="110"/>
      <c r="AN17" s="110"/>
      <c r="AO17" s="110"/>
      <c r="AP17" s="110"/>
      <c r="AQ17" s="111"/>
    </row>
    <row r="18" spans="1:43" ht="23.1" customHeight="1">
      <c r="A18" s="1"/>
      <c r="B18" s="186"/>
      <c r="C18" s="187"/>
      <c r="D18" s="187"/>
      <c r="E18" s="187"/>
      <c r="F18" s="125" t="s">
        <v>25</v>
      </c>
      <c r="G18" s="125"/>
      <c r="H18" s="125"/>
      <c r="I18" s="125" t="s">
        <v>26</v>
      </c>
      <c r="J18" s="125"/>
      <c r="K18" s="125"/>
      <c r="L18" s="125" t="s">
        <v>24</v>
      </c>
      <c r="M18" s="125"/>
      <c r="N18" s="125"/>
      <c r="O18" s="126"/>
      <c r="P18" s="1"/>
      <c r="Q18" s="1"/>
      <c r="R18" s="1"/>
      <c r="S18" s="140"/>
      <c r="T18" s="141"/>
      <c r="U18" s="141"/>
      <c r="V18" s="141"/>
      <c r="W18" s="141"/>
      <c r="X18" s="141"/>
      <c r="Y18" s="141"/>
      <c r="Z18" s="141"/>
      <c r="AA18" s="141"/>
      <c r="AB18" s="141"/>
      <c r="AC18" s="141"/>
      <c r="AD18" s="141"/>
      <c r="AE18" s="141"/>
      <c r="AF18" s="141"/>
      <c r="AG18" s="141"/>
      <c r="AH18" s="142"/>
      <c r="AI18" s="1"/>
      <c r="AJ18" s="1"/>
      <c r="AK18" s="109"/>
      <c r="AL18" s="110"/>
      <c r="AM18" s="110"/>
      <c r="AN18" s="110"/>
      <c r="AO18" s="110"/>
      <c r="AP18" s="110"/>
      <c r="AQ18" s="111"/>
    </row>
    <row r="19" spans="1:43" ht="23.1" customHeight="1" thickBot="1">
      <c r="A19" s="1"/>
      <c r="B19" s="182" t="s">
        <v>27</v>
      </c>
      <c r="C19" s="183"/>
      <c r="D19" s="183"/>
      <c r="E19" s="184"/>
      <c r="F19" s="188" t="str">
        <f>データ!AV6</f>
        <v>-</v>
      </c>
      <c r="G19" s="188"/>
      <c r="H19" s="188"/>
      <c r="I19" s="188">
        <f>データ!AW6</f>
        <v>16794</v>
      </c>
      <c r="J19" s="188"/>
      <c r="K19" s="188"/>
      <c r="L19" s="188">
        <f>データ!AX6</f>
        <v>16794</v>
      </c>
      <c r="M19" s="188"/>
      <c r="N19" s="188"/>
      <c r="O19" s="189"/>
      <c r="P19" s="1"/>
      <c r="Q19" s="1"/>
      <c r="R19" s="1"/>
      <c r="S19" s="143"/>
      <c r="T19" s="144"/>
      <c r="U19" s="144"/>
      <c r="V19" s="144"/>
      <c r="W19" s="144"/>
      <c r="X19" s="144"/>
      <c r="Y19" s="144"/>
      <c r="Z19" s="144"/>
      <c r="AA19" s="144"/>
      <c r="AB19" s="144"/>
      <c r="AC19" s="144"/>
      <c r="AD19" s="144"/>
      <c r="AE19" s="144"/>
      <c r="AF19" s="144"/>
      <c r="AG19" s="144"/>
      <c r="AH19" s="145"/>
      <c r="AI19" s="1"/>
      <c r="AJ19" s="1"/>
      <c r="AK19" s="109"/>
      <c r="AL19" s="110"/>
      <c r="AM19" s="110"/>
      <c r="AN19" s="110"/>
      <c r="AO19" s="110"/>
      <c r="AP19" s="110"/>
      <c r="AQ19" s="11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9"/>
      <c r="AL20" s="110"/>
      <c r="AM20" s="110"/>
      <c r="AN20" s="110"/>
      <c r="AO20" s="110"/>
      <c r="AP20" s="110"/>
      <c r="AQ20" s="11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9"/>
      <c r="AL21" s="110"/>
      <c r="AM21" s="110"/>
      <c r="AN21" s="110"/>
      <c r="AO21" s="110"/>
      <c r="AP21" s="110"/>
      <c r="AQ21" s="111"/>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9"/>
      <c r="AL22" s="110"/>
      <c r="AM22" s="110"/>
      <c r="AN22" s="110"/>
      <c r="AO22" s="110"/>
      <c r="AP22" s="110"/>
      <c r="AQ22" s="111"/>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9"/>
      <c r="AL23" s="110"/>
      <c r="AM23" s="110"/>
      <c r="AN23" s="110"/>
      <c r="AO23" s="110"/>
      <c r="AP23" s="110"/>
      <c r="AQ23" s="11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9"/>
      <c r="AL24" s="110"/>
      <c r="AM24" s="110"/>
      <c r="AN24" s="110"/>
      <c r="AO24" s="110"/>
      <c r="AP24" s="110"/>
      <c r="AQ24" s="11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9"/>
      <c r="AL25" s="110"/>
      <c r="AM25" s="110"/>
      <c r="AN25" s="110"/>
      <c r="AO25" s="110"/>
      <c r="AP25" s="110"/>
      <c r="AQ25" s="11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9"/>
      <c r="AL26" s="110"/>
      <c r="AM26" s="110"/>
      <c r="AN26" s="110"/>
      <c r="AO26" s="110"/>
      <c r="AP26" s="110"/>
      <c r="AQ26" s="11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9"/>
      <c r="AL27" s="110"/>
      <c r="AM27" s="110"/>
      <c r="AN27" s="110"/>
      <c r="AO27" s="110"/>
      <c r="AP27" s="110"/>
      <c r="AQ27" s="11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9"/>
      <c r="AL28" s="110"/>
      <c r="AM28" s="110"/>
      <c r="AN28" s="110"/>
      <c r="AO28" s="110"/>
      <c r="AP28" s="110"/>
      <c r="AQ28" s="11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9"/>
      <c r="AL29" s="110"/>
      <c r="AM29" s="110"/>
      <c r="AN29" s="110"/>
      <c r="AO29" s="110"/>
      <c r="AP29" s="110"/>
      <c r="AQ29" s="11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9"/>
      <c r="AL30" s="110"/>
      <c r="AM30" s="110"/>
      <c r="AN30" s="110"/>
      <c r="AO30" s="110"/>
      <c r="AP30" s="110"/>
      <c r="AQ30" s="11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9"/>
      <c r="AL31" s="110"/>
      <c r="AM31" s="110"/>
      <c r="AN31" s="110"/>
      <c r="AO31" s="110"/>
      <c r="AP31" s="110"/>
      <c r="AQ31" s="11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9"/>
      <c r="AL32" s="110"/>
      <c r="AM32" s="110"/>
      <c r="AN32" s="110"/>
      <c r="AO32" s="110"/>
      <c r="AP32" s="110"/>
      <c r="AQ32" s="11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9"/>
      <c r="AL33" s="110"/>
      <c r="AM33" s="110"/>
      <c r="AN33" s="110"/>
      <c r="AO33" s="110"/>
      <c r="AP33" s="110"/>
      <c r="AQ33" s="11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9"/>
      <c r="AL34" s="110"/>
      <c r="AM34" s="110"/>
      <c r="AN34" s="110"/>
      <c r="AO34" s="110"/>
      <c r="AP34" s="110"/>
      <c r="AQ34" s="11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9"/>
      <c r="AL35" s="110"/>
      <c r="AM35" s="110"/>
      <c r="AN35" s="110"/>
      <c r="AO35" s="110"/>
      <c r="AP35" s="110"/>
      <c r="AQ35" s="11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9"/>
      <c r="AL36" s="110"/>
      <c r="AM36" s="110"/>
      <c r="AN36" s="110"/>
      <c r="AO36" s="110"/>
      <c r="AP36" s="110"/>
      <c r="AQ36" s="111"/>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09"/>
      <c r="AL37" s="110"/>
      <c r="AM37" s="110"/>
      <c r="AN37" s="110"/>
      <c r="AO37" s="110"/>
      <c r="AP37" s="110"/>
      <c r="AQ37" s="11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2"/>
      <c r="AL38" s="113"/>
      <c r="AM38" s="113"/>
      <c r="AN38" s="113"/>
      <c r="AO38" s="113"/>
      <c r="AP38" s="113"/>
      <c r="AQ38" s="114"/>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90" t="s">
        <v>30</v>
      </c>
      <c r="AL39" s="191"/>
      <c r="AM39" s="191"/>
      <c r="AN39" s="191"/>
      <c r="AO39" s="191"/>
      <c r="AP39" s="191"/>
      <c r="AQ39" s="192"/>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09" t="s">
        <v>272</v>
      </c>
      <c r="AL40" s="110"/>
      <c r="AM40" s="110"/>
      <c r="AN40" s="110"/>
      <c r="AO40" s="110"/>
      <c r="AP40" s="110"/>
      <c r="AQ40" s="111"/>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09"/>
      <c r="AL41" s="110"/>
      <c r="AM41" s="110"/>
      <c r="AN41" s="110"/>
      <c r="AO41" s="110"/>
      <c r="AP41" s="110"/>
      <c r="AQ41" s="111"/>
    </row>
    <row r="42" spans="1:43" ht="43.35" customHeight="1">
      <c r="A42" s="1"/>
      <c r="B42" s="193"/>
      <c r="C42" s="194"/>
      <c r="D42" s="194"/>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09"/>
      <c r="AL42" s="110"/>
      <c r="AM42" s="110"/>
      <c r="AN42" s="110"/>
      <c r="AO42" s="110"/>
      <c r="AP42" s="110"/>
      <c r="AQ42" s="111"/>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09"/>
      <c r="AL43" s="110"/>
      <c r="AM43" s="110"/>
      <c r="AN43" s="110"/>
      <c r="AO43" s="110"/>
      <c r="AP43" s="110"/>
      <c r="AQ43" s="111"/>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09"/>
      <c r="AL44" s="110"/>
      <c r="AM44" s="110"/>
      <c r="AN44" s="110"/>
      <c r="AO44" s="110"/>
      <c r="AP44" s="110"/>
      <c r="AQ44" s="111"/>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09"/>
      <c r="AL45" s="110"/>
      <c r="AM45" s="110"/>
      <c r="AN45" s="110"/>
      <c r="AO45" s="110"/>
      <c r="AP45" s="110"/>
      <c r="AQ45" s="111"/>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09"/>
      <c r="AL46" s="110"/>
      <c r="AM46" s="110"/>
      <c r="AN46" s="110"/>
      <c r="AO46" s="110"/>
      <c r="AP46" s="110"/>
      <c r="AQ46" s="111"/>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09"/>
      <c r="AL47" s="110"/>
      <c r="AM47" s="110"/>
      <c r="AN47" s="110"/>
      <c r="AO47" s="110"/>
      <c r="AP47" s="110"/>
      <c r="AQ47" s="111"/>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09"/>
      <c r="AL48" s="110"/>
      <c r="AM48" s="110"/>
      <c r="AN48" s="110"/>
      <c r="AO48" s="110"/>
      <c r="AP48" s="110"/>
      <c r="AQ48" s="111"/>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09"/>
      <c r="AL49" s="110"/>
      <c r="AM49" s="110"/>
      <c r="AN49" s="110"/>
      <c r="AO49" s="110"/>
      <c r="AP49" s="110"/>
      <c r="AQ49" s="111"/>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09"/>
      <c r="AL50" s="110"/>
      <c r="AM50" s="110"/>
      <c r="AN50" s="110"/>
      <c r="AO50" s="110"/>
      <c r="AP50" s="110"/>
      <c r="AQ50" s="111"/>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09"/>
      <c r="AL51" s="110"/>
      <c r="AM51" s="110"/>
      <c r="AN51" s="110"/>
      <c r="AO51" s="110"/>
      <c r="AP51" s="110"/>
      <c r="AQ51" s="111"/>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09"/>
      <c r="AL52" s="110"/>
      <c r="AM52" s="110"/>
      <c r="AN52" s="110"/>
      <c r="AO52" s="110"/>
      <c r="AP52" s="110"/>
      <c r="AQ52" s="111"/>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09"/>
      <c r="AL53" s="110"/>
      <c r="AM53" s="110"/>
      <c r="AN53" s="110"/>
      <c r="AO53" s="110"/>
      <c r="AP53" s="110"/>
      <c r="AQ53" s="111"/>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09"/>
      <c r="AL54" s="110"/>
      <c r="AM54" s="110"/>
      <c r="AN54" s="110"/>
      <c r="AO54" s="110"/>
      <c r="AP54" s="110"/>
      <c r="AQ54" s="111"/>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09"/>
      <c r="AL55" s="110"/>
      <c r="AM55" s="110"/>
      <c r="AN55" s="110"/>
      <c r="AO55" s="110"/>
      <c r="AP55" s="110"/>
      <c r="AQ55" s="111"/>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09"/>
      <c r="AL56" s="110"/>
      <c r="AM56" s="110"/>
      <c r="AN56" s="110"/>
      <c r="AO56" s="110"/>
      <c r="AP56" s="110"/>
      <c r="AQ56" s="111"/>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09"/>
      <c r="AL57" s="110"/>
      <c r="AM57" s="110"/>
      <c r="AN57" s="110"/>
      <c r="AO57" s="110"/>
      <c r="AP57" s="110"/>
      <c r="AQ57" s="111"/>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09"/>
      <c r="AL58" s="110"/>
      <c r="AM58" s="110"/>
      <c r="AN58" s="110"/>
      <c r="AO58" s="110"/>
      <c r="AP58" s="110"/>
      <c r="AQ58" s="111"/>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09"/>
      <c r="AL59" s="110"/>
      <c r="AM59" s="110"/>
      <c r="AN59" s="110"/>
      <c r="AO59" s="110"/>
      <c r="AP59" s="110"/>
      <c r="AQ59" s="111"/>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09"/>
      <c r="AL60" s="110"/>
      <c r="AM60" s="110"/>
      <c r="AN60" s="110"/>
      <c r="AO60" s="110"/>
      <c r="AP60" s="110"/>
      <c r="AQ60" s="111"/>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09"/>
      <c r="AL61" s="110"/>
      <c r="AM61" s="110"/>
      <c r="AN61" s="110"/>
      <c r="AO61" s="110"/>
      <c r="AP61" s="110"/>
      <c r="AQ61" s="111"/>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09"/>
      <c r="AL62" s="110"/>
      <c r="AM62" s="110"/>
      <c r="AN62" s="110"/>
      <c r="AO62" s="110"/>
      <c r="AP62" s="110"/>
      <c r="AQ62" s="111"/>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09"/>
      <c r="AL63" s="110"/>
      <c r="AM63" s="110"/>
      <c r="AN63" s="110"/>
      <c r="AO63" s="110"/>
      <c r="AP63" s="110"/>
      <c r="AQ63" s="111"/>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09"/>
      <c r="AL64" s="110"/>
      <c r="AM64" s="110"/>
      <c r="AN64" s="110"/>
      <c r="AO64" s="110"/>
      <c r="AP64" s="110"/>
      <c r="AQ64" s="111"/>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09"/>
      <c r="AL65" s="110"/>
      <c r="AM65" s="110"/>
      <c r="AN65" s="110"/>
      <c r="AO65" s="110"/>
      <c r="AP65" s="110"/>
      <c r="AQ65" s="111"/>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09"/>
      <c r="AL66" s="110"/>
      <c r="AM66" s="110"/>
      <c r="AN66" s="110"/>
      <c r="AO66" s="110"/>
      <c r="AP66" s="110"/>
      <c r="AQ66" s="111"/>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09"/>
      <c r="AL67" s="110"/>
      <c r="AM67" s="110"/>
      <c r="AN67" s="110"/>
      <c r="AO67" s="110"/>
      <c r="AP67" s="110"/>
      <c r="AQ67" s="111"/>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09"/>
      <c r="AL68" s="110"/>
      <c r="AM68" s="110"/>
      <c r="AN68" s="110"/>
      <c r="AO68" s="110"/>
      <c r="AP68" s="110"/>
      <c r="AQ68" s="111"/>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09"/>
      <c r="AL69" s="110"/>
      <c r="AM69" s="110"/>
      <c r="AN69" s="110"/>
      <c r="AO69" s="110"/>
      <c r="AP69" s="110"/>
      <c r="AQ69" s="111"/>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09"/>
      <c r="AL70" s="110"/>
      <c r="AM70" s="110"/>
      <c r="AN70" s="110"/>
      <c r="AO70" s="110"/>
      <c r="AP70" s="110"/>
      <c r="AQ70" s="111"/>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09"/>
      <c r="AL71" s="110"/>
      <c r="AM71" s="110"/>
      <c r="AN71" s="110"/>
      <c r="AO71" s="110"/>
      <c r="AP71" s="110"/>
      <c r="AQ71" s="111"/>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09"/>
      <c r="AL72" s="110"/>
      <c r="AM72" s="110"/>
      <c r="AN72" s="110"/>
      <c r="AO72" s="110"/>
      <c r="AP72" s="110"/>
      <c r="AQ72" s="111"/>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09"/>
      <c r="AL73" s="110"/>
      <c r="AM73" s="110"/>
      <c r="AN73" s="110"/>
      <c r="AO73" s="110"/>
      <c r="AP73" s="110"/>
      <c r="AQ73" s="111"/>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09"/>
      <c r="AL74" s="110"/>
      <c r="AM74" s="110"/>
      <c r="AN74" s="110"/>
      <c r="AO74" s="110"/>
      <c r="AP74" s="110"/>
      <c r="AQ74" s="111"/>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09"/>
      <c r="AL75" s="110"/>
      <c r="AM75" s="110"/>
      <c r="AN75" s="110"/>
      <c r="AO75" s="110"/>
      <c r="AP75" s="110"/>
      <c r="AQ75" s="111"/>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09"/>
      <c r="AL76" s="110"/>
      <c r="AM76" s="110"/>
      <c r="AN76" s="110"/>
      <c r="AO76" s="110"/>
      <c r="AP76" s="110"/>
      <c r="AQ76" s="111"/>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09"/>
      <c r="AL77" s="110"/>
      <c r="AM77" s="110"/>
      <c r="AN77" s="110"/>
      <c r="AO77" s="110"/>
      <c r="AP77" s="110"/>
      <c r="AQ77" s="111"/>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09"/>
      <c r="AL78" s="110"/>
      <c r="AM78" s="110"/>
      <c r="AN78" s="110"/>
      <c r="AO78" s="110"/>
      <c r="AP78" s="110"/>
      <c r="AQ78" s="111"/>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09"/>
      <c r="AL79" s="110"/>
      <c r="AM79" s="110"/>
      <c r="AN79" s="110"/>
      <c r="AO79" s="110"/>
      <c r="AP79" s="110"/>
      <c r="AQ79" s="111"/>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09"/>
      <c r="AL80" s="110"/>
      <c r="AM80" s="110"/>
      <c r="AN80" s="110"/>
      <c r="AO80" s="110"/>
      <c r="AP80" s="110"/>
      <c r="AQ80" s="111"/>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09"/>
      <c r="AL81" s="110"/>
      <c r="AM81" s="110"/>
      <c r="AN81" s="110"/>
      <c r="AO81" s="110"/>
      <c r="AP81" s="110"/>
      <c r="AQ81" s="111"/>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09"/>
      <c r="AL82" s="110"/>
      <c r="AM82" s="110"/>
      <c r="AN82" s="110"/>
      <c r="AO82" s="110"/>
      <c r="AP82" s="110"/>
      <c r="AQ82" s="111"/>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09"/>
      <c r="AL83" s="110"/>
      <c r="AM83" s="110"/>
      <c r="AN83" s="110"/>
      <c r="AO83" s="110"/>
      <c r="AP83" s="110"/>
      <c r="AQ83" s="111"/>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09"/>
      <c r="AL84" s="110"/>
      <c r="AM84" s="110"/>
      <c r="AN84" s="110"/>
      <c r="AO84" s="110"/>
      <c r="AP84" s="110"/>
      <c r="AQ84" s="111"/>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09"/>
      <c r="AL85" s="110"/>
      <c r="AM85" s="110"/>
      <c r="AN85" s="110"/>
      <c r="AO85" s="110"/>
      <c r="AP85" s="110"/>
      <c r="AQ85" s="111"/>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09"/>
      <c r="AL86" s="110"/>
      <c r="AM86" s="110"/>
      <c r="AN86" s="110"/>
      <c r="AO86" s="110"/>
      <c r="AP86" s="110"/>
      <c r="AQ86" s="111"/>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09"/>
      <c r="AL87" s="110"/>
      <c r="AM87" s="110"/>
      <c r="AN87" s="110"/>
      <c r="AO87" s="110"/>
      <c r="AP87" s="110"/>
      <c r="AQ87" s="111"/>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09"/>
      <c r="AL88" s="110"/>
      <c r="AM88" s="110"/>
      <c r="AN88" s="110"/>
      <c r="AO88" s="110"/>
      <c r="AP88" s="110"/>
      <c r="AQ88" s="111"/>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09"/>
      <c r="AL89" s="110"/>
      <c r="AM89" s="110"/>
      <c r="AN89" s="110"/>
      <c r="AO89" s="110"/>
      <c r="AP89" s="110"/>
      <c r="AQ89" s="111"/>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09"/>
      <c r="AL90" s="110"/>
      <c r="AM90" s="110"/>
      <c r="AN90" s="110"/>
      <c r="AO90" s="110"/>
      <c r="AP90" s="110"/>
      <c r="AQ90" s="111"/>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09"/>
      <c r="AL91" s="110"/>
      <c r="AM91" s="110"/>
      <c r="AN91" s="110"/>
      <c r="AO91" s="110"/>
      <c r="AP91" s="110"/>
      <c r="AQ91" s="111"/>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09"/>
      <c r="AL92" s="110"/>
      <c r="AM92" s="110"/>
      <c r="AN92" s="110"/>
      <c r="AO92" s="110"/>
      <c r="AP92" s="110"/>
      <c r="AQ92" s="111"/>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09"/>
      <c r="AL93" s="110"/>
      <c r="AM93" s="110"/>
      <c r="AN93" s="110"/>
      <c r="AO93" s="110"/>
      <c r="AP93" s="110"/>
      <c r="AQ93" s="111"/>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09"/>
      <c r="AL94" s="110"/>
      <c r="AM94" s="110"/>
      <c r="AN94" s="110"/>
      <c r="AO94" s="110"/>
      <c r="AP94" s="110"/>
      <c r="AQ94" s="111"/>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09"/>
      <c r="AL95" s="110"/>
      <c r="AM95" s="110"/>
      <c r="AN95" s="110"/>
      <c r="AO95" s="110"/>
      <c r="AP95" s="110"/>
      <c r="AQ95" s="111"/>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2"/>
      <c r="AL96" s="113"/>
      <c r="AM96" s="113"/>
      <c r="AN96" s="113"/>
      <c r="AO96" s="113"/>
      <c r="AP96" s="113"/>
      <c r="AQ96" s="114"/>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90" t="s">
        <v>33</v>
      </c>
      <c r="AL97" s="191"/>
      <c r="AM97" s="191"/>
      <c r="AN97" s="191"/>
      <c r="AO97" s="191"/>
      <c r="AP97" s="191"/>
      <c r="AQ97" s="192"/>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5"/>
      <c r="AL98" s="196"/>
      <c r="AM98" s="196"/>
      <c r="AN98" s="196"/>
      <c r="AO98" s="196"/>
      <c r="AP98" s="196"/>
      <c r="AQ98" s="197"/>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15" t="s">
        <v>274</v>
      </c>
      <c r="AL99" s="116"/>
      <c r="AM99" s="116"/>
      <c r="AN99" s="116"/>
      <c r="AO99" s="116"/>
      <c r="AP99" s="116"/>
      <c r="AQ99" s="117"/>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15"/>
      <c r="AL100" s="116"/>
      <c r="AM100" s="116"/>
      <c r="AN100" s="116"/>
      <c r="AO100" s="116"/>
      <c r="AP100" s="116"/>
      <c r="AQ100" s="117"/>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15"/>
      <c r="AL101" s="116"/>
      <c r="AM101" s="116"/>
      <c r="AN101" s="116"/>
      <c r="AO101" s="116"/>
      <c r="AP101" s="116"/>
      <c r="AQ101" s="117"/>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15"/>
      <c r="AL102" s="116"/>
      <c r="AM102" s="116"/>
      <c r="AN102" s="116"/>
      <c r="AO102" s="116"/>
      <c r="AP102" s="116"/>
      <c r="AQ102" s="117"/>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15"/>
      <c r="AL103" s="116"/>
      <c r="AM103" s="116"/>
      <c r="AN103" s="116"/>
      <c r="AO103" s="116"/>
      <c r="AP103" s="116"/>
      <c r="AQ103" s="117"/>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15"/>
      <c r="AL104" s="116"/>
      <c r="AM104" s="116"/>
      <c r="AN104" s="116"/>
      <c r="AO104" s="116"/>
      <c r="AP104" s="116"/>
      <c r="AQ104" s="117"/>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15"/>
      <c r="AL105" s="116"/>
      <c r="AM105" s="116"/>
      <c r="AN105" s="116"/>
      <c r="AO105" s="116"/>
      <c r="AP105" s="116"/>
      <c r="AQ105" s="117"/>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15"/>
      <c r="AL106" s="116"/>
      <c r="AM106" s="116"/>
      <c r="AN106" s="116"/>
      <c r="AO106" s="116"/>
      <c r="AP106" s="116"/>
      <c r="AQ106" s="117"/>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15"/>
      <c r="AL107" s="116"/>
      <c r="AM107" s="116"/>
      <c r="AN107" s="116"/>
      <c r="AO107" s="116"/>
      <c r="AP107" s="116"/>
      <c r="AQ107" s="117"/>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15"/>
      <c r="AL108" s="116"/>
      <c r="AM108" s="116"/>
      <c r="AN108" s="116"/>
      <c r="AO108" s="116"/>
      <c r="AP108" s="116"/>
      <c r="AQ108" s="117"/>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15"/>
      <c r="AL109" s="116"/>
      <c r="AM109" s="116"/>
      <c r="AN109" s="116"/>
      <c r="AO109" s="116"/>
      <c r="AP109" s="116"/>
      <c r="AQ109" s="117"/>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15"/>
      <c r="AL110" s="116"/>
      <c r="AM110" s="116"/>
      <c r="AN110" s="116"/>
      <c r="AO110" s="116"/>
      <c r="AP110" s="116"/>
      <c r="AQ110" s="117"/>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15"/>
      <c r="AL111" s="116"/>
      <c r="AM111" s="116"/>
      <c r="AN111" s="116"/>
      <c r="AO111" s="116"/>
      <c r="AP111" s="116"/>
      <c r="AQ111" s="117"/>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15"/>
      <c r="AL112" s="116"/>
      <c r="AM112" s="116"/>
      <c r="AN112" s="116"/>
      <c r="AO112" s="116"/>
      <c r="AP112" s="116"/>
      <c r="AQ112" s="117"/>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15"/>
      <c r="AL113" s="116"/>
      <c r="AM113" s="116"/>
      <c r="AN113" s="116"/>
      <c r="AO113" s="116"/>
      <c r="AP113" s="116"/>
      <c r="AQ113" s="117"/>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15"/>
      <c r="AL114" s="116"/>
      <c r="AM114" s="116"/>
      <c r="AN114" s="116"/>
      <c r="AO114" s="116"/>
      <c r="AP114" s="116"/>
      <c r="AQ114" s="117"/>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15"/>
      <c r="AL115" s="116"/>
      <c r="AM115" s="116"/>
      <c r="AN115" s="116"/>
      <c r="AO115" s="116"/>
      <c r="AP115" s="116"/>
      <c r="AQ115" s="117"/>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15"/>
      <c r="AL116" s="116"/>
      <c r="AM116" s="116"/>
      <c r="AN116" s="116"/>
      <c r="AO116" s="116"/>
      <c r="AP116" s="116"/>
      <c r="AQ116" s="117"/>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18"/>
      <c r="AL117" s="119"/>
      <c r="AM117" s="119"/>
      <c r="AN117" s="119"/>
      <c r="AO117" s="119"/>
      <c r="AP117" s="119"/>
      <c r="AQ117" s="120"/>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I+hU2cbkhjNt3NnDjsds572NpTSPaxwdQnAVf5lZ3qWlh1v/6arotSR4DsoyDBzWhginzeaWemGWmfwhBbrhaA==" saltValue="IWgBtbBXZekZADvHu64mkw==" spinCount="100000" sheet="1" objects="1" scenarios="1" formatCells="0" formatColumns="0" formatRows="0"/>
  <mergeCells count="85">
    <mergeCell ref="AK39:AQ39"/>
    <mergeCell ref="B42:D42"/>
    <mergeCell ref="AK97:AQ98"/>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AK3:AQ38"/>
    <mergeCell ref="AK40:AQ96"/>
    <mergeCell ref="AK99:AQ117"/>
    <mergeCell ref="AK2:AQ2"/>
    <mergeCell ref="B2:E2"/>
    <mergeCell ref="F2:I2"/>
    <mergeCell ref="J2:M2"/>
    <mergeCell ref="N2:Q2"/>
    <mergeCell ref="S2:AH2"/>
    <mergeCell ref="B4:E4"/>
    <mergeCell ref="F4:I4"/>
    <mergeCell ref="J4:M4"/>
    <mergeCell ref="N4:Q4"/>
    <mergeCell ref="B3:E3"/>
    <mergeCell ref="F3:I3"/>
    <mergeCell ref="J3:M3"/>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c r="A6" s="49" t="s">
        <v>114</v>
      </c>
      <c r="B6" s="67" t="str">
        <f>B7</f>
        <v>2017</v>
      </c>
      <c r="C6" s="67" t="str">
        <f t="shared" ref="C6:AX6" si="6">C7</f>
        <v>434256</v>
      </c>
      <c r="D6" s="67" t="str">
        <f t="shared" si="6"/>
        <v>47</v>
      </c>
      <c r="E6" s="67" t="str">
        <f t="shared" si="6"/>
        <v>04</v>
      </c>
      <c r="F6" s="67" t="str">
        <f t="shared" si="6"/>
        <v>0</v>
      </c>
      <c r="G6" s="67" t="str">
        <f t="shared" si="6"/>
        <v>000</v>
      </c>
      <c r="H6" s="67" t="str">
        <f t="shared" si="6"/>
        <v>熊本県　産山村</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平成33年11月28日　うぶやま牧場風力発電所</v>
      </c>
      <c r="S6" s="71" t="str">
        <f t="shared" si="6"/>
        <v>平成33年11月28日　うぶやま牧場風力発電所</v>
      </c>
      <c r="T6" s="67" t="str">
        <f t="shared" si="6"/>
        <v>無</v>
      </c>
      <c r="U6" s="71" t="str">
        <f t="shared" si="6"/>
        <v>九州電力(株）三重配電事業所</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862</v>
      </c>
      <c r="AH6" s="69">
        <f t="shared" si="6"/>
        <v>873</v>
      </c>
      <c r="AI6" s="69">
        <f t="shared" si="6"/>
        <v>689</v>
      </c>
      <c r="AJ6" s="69">
        <f t="shared" si="6"/>
        <v>835</v>
      </c>
      <c r="AK6" s="69">
        <f t="shared" si="6"/>
        <v>944</v>
      </c>
      <c r="AL6" s="69" t="str">
        <f t="shared" si="6"/>
        <v>-</v>
      </c>
      <c r="AM6" s="69" t="str">
        <f t="shared" si="6"/>
        <v>-</v>
      </c>
      <c r="AN6" s="69" t="str">
        <f t="shared" si="6"/>
        <v>-</v>
      </c>
      <c r="AO6" s="69" t="str">
        <f t="shared" si="6"/>
        <v>-</v>
      </c>
      <c r="AP6" s="69" t="str">
        <f t="shared" si="6"/>
        <v>-</v>
      </c>
      <c r="AQ6" s="69">
        <f t="shared" si="6"/>
        <v>862</v>
      </c>
      <c r="AR6" s="69">
        <f t="shared" si="6"/>
        <v>873</v>
      </c>
      <c r="AS6" s="69">
        <f t="shared" si="6"/>
        <v>689</v>
      </c>
      <c r="AT6" s="69">
        <f t="shared" si="6"/>
        <v>835</v>
      </c>
      <c r="AU6" s="69">
        <f t="shared" si="6"/>
        <v>944</v>
      </c>
      <c r="AV6" s="69" t="str">
        <f t="shared" si="6"/>
        <v>-</v>
      </c>
      <c r="AW6" s="69">
        <f t="shared" si="6"/>
        <v>16794</v>
      </c>
      <c r="AX6" s="69">
        <f t="shared" si="6"/>
        <v>16794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v>1</v>
      </c>
      <c r="P7" s="80" t="s">
        <v>126</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v>862</v>
      </c>
      <c r="AH7" s="80">
        <v>873</v>
      </c>
      <c r="AI7" s="80">
        <v>689</v>
      </c>
      <c r="AJ7" s="80">
        <v>835</v>
      </c>
      <c r="AK7" s="80">
        <v>944</v>
      </c>
      <c r="AL7" s="80" t="s">
        <v>126</v>
      </c>
      <c r="AM7" s="80" t="s">
        <v>126</v>
      </c>
      <c r="AN7" s="80" t="s">
        <v>126</v>
      </c>
      <c r="AO7" s="80" t="s">
        <v>126</v>
      </c>
      <c r="AP7" s="80" t="s">
        <v>126</v>
      </c>
      <c r="AQ7" s="80">
        <v>862</v>
      </c>
      <c r="AR7" s="80">
        <v>873</v>
      </c>
      <c r="AS7" s="80">
        <v>689</v>
      </c>
      <c r="AT7" s="80">
        <v>835</v>
      </c>
      <c r="AU7" s="80">
        <v>944</v>
      </c>
      <c r="AV7" s="80" t="s">
        <v>126</v>
      </c>
      <c r="AW7" s="80">
        <v>16794</v>
      </c>
      <c r="AX7" s="80">
        <v>16794</v>
      </c>
      <c r="AY7" s="83">
        <v>146.69999999999999</v>
      </c>
      <c r="AZ7" s="83">
        <v>315.5</v>
      </c>
      <c r="BA7" s="83">
        <v>133.19999999999999</v>
      </c>
      <c r="BB7" s="83">
        <v>285.10000000000002</v>
      </c>
      <c r="BC7" s="83">
        <v>329.3</v>
      </c>
      <c r="BD7" s="83">
        <v>164.1</v>
      </c>
      <c r="BE7" s="83">
        <v>124.4</v>
      </c>
      <c r="BF7" s="83">
        <v>118.8</v>
      </c>
      <c r="BG7" s="83">
        <v>88.8</v>
      </c>
      <c r="BH7" s="83">
        <v>121.3</v>
      </c>
      <c r="BI7" s="83">
        <v>100</v>
      </c>
      <c r="BJ7" s="83">
        <v>149.80000000000001</v>
      </c>
      <c r="BK7" s="83">
        <v>334.6</v>
      </c>
      <c r="BL7" s="83">
        <v>133.19999999999999</v>
      </c>
      <c r="BM7" s="83">
        <v>296.89999999999998</v>
      </c>
      <c r="BN7" s="83">
        <v>419.6</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v>15726.6</v>
      </c>
      <c r="CG7" s="83">
        <v>7531.9</v>
      </c>
      <c r="CH7" s="83">
        <v>18646.5</v>
      </c>
      <c r="CI7" s="83">
        <v>8336</v>
      </c>
      <c r="CJ7" s="83">
        <v>7217.8</v>
      </c>
      <c r="CK7" s="83">
        <v>11717.4</v>
      </c>
      <c r="CL7" s="83">
        <v>17642.5</v>
      </c>
      <c r="CM7" s="83">
        <v>18815.8</v>
      </c>
      <c r="CN7" s="83">
        <v>22847.9</v>
      </c>
      <c r="CO7" s="83">
        <v>19210.5</v>
      </c>
      <c r="CP7" s="80">
        <v>4867</v>
      </c>
      <c r="CQ7" s="80">
        <v>10926</v>
      </c>
      <c r="CR7" s="80">
        <v>3174</v>
      </c>
      <c r="CS7" s="80">
        <v>9689</v>
      </c>
      <c r="CT7" s="80">
        <v>11702</v>
      </c>
      <c r="CU7" s="80">
        <v>108538</v>
      </c>
      <c r="CV7" s="80">
        <v>58539</v>
      </c>
      <c r="CW7" s="80">
        <v>37685</v>
      </c>
      <c r="CX7" s="80">
        <v>2390</v>
      </c>
      <c r="CY7" s="80">
        <v>32739</v>
      </c>
      <c r="CZ7" s="80">
        <v>600</v>
      </c>
      <c r="DA7" s="83">
        <v>16.399999999999999</v>
      </c>
      <c r="DB7" s="83">
        <v>16.600000000000001</v>
      </c>
      <c r="DC7" s="83">
        <v>13.1</v>
      </c>
      <c r="DD7" s="83">
        <v>15.9</v>
      </c>
      <c r="DE7" s="83">
        <v>18</v>
      </c>
      <c r="DF7" s="83">
        <v>35.9</v>
      </c>
      <c r="DG7" s="83">
        <v>35.299999999999997</v>
      </c>
      <c r="DH7" s="83">
        <v>32.299999999999997</v>
      </c>
      <c r="DI7" s="83">
        <v>35.799999999999997</v>
      </c>
      <c r="DJ7" s="83">
        <v>31.7</v>
      </c>
      <c r="DK7" s="83">
        <v>63.6</v>
      </c>
      <c r="DL7" s="83">
        <v>56</v>
      </c>
      <c r="DM7" s="83">
        <v>55.1</v>
      </c>
      <c r="DN7" s="83">
        <v>36.299999999999997</v>
      </c>
      <c r="DO7" s="83">
        <v>0</v>
      </c>
      <c r="DP7" s="83">
        <v>23</v>
      </c>
      <c r="DQ7" s="83">
        <v>14.6</v>
      </c>
      <c r="DR7" s="83">
        <v>17.3</v>
      </c>
      <c r="DS7" s="83">
        <v>14.6</v>
      </c>
      <c r="DT7" s="83">
        <v>11.9</v>
      </c>
      <c r="DU7" s="83">
        <v>0</v>
      </c>
      <c r="DV7" s="83">
        <v>0</v>
      </c>
      <c r="DW7" s="83">
        <v>0</v>
      </c>
      <c r="DX7" s="83">
        <v>0</v>
      </c>
      <c r="DY7" s="83">
        <v>0</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v>0</v>
      </c>
      <c r="EP7" s="83">
        <v>100</v>
      </c>
      <c r="EQ7" s="83">
        <v>100</v>
      </c>
      <c r="ER7" s="83">
        <v>100</v>
      </c>
      <c r="ES7" s="83">
        <v>100</v>
      </c>
      <c r="ET7" s="83">
        <v>61.5</v>
      </c>
      <c r="EU7" s="83">
        <v>74.599999999999994</v>
      </c>
      <c r="EV7" s="83">
        <v>77.099999999999994</v>
      </c>
      <c r="EW7" s="83">
        <v>79.8</v>
      </c>
      <c r="EX7" s="83">
        <v>88</v>
      </c>
      <c r="EY7" s="80" t="s">
        <v>126</v>
      </c>
      <c r="EZ7" s="83" t="s">
        <v>126</v>
      </c>
      <c r="FA7" s="83" t="s">
        <v>126</v>
      </c>
      <c r="FB7" s="83" t="s">
        <v>126</v>
      </c>
      <c r="FC7" s="83" t="s">
        <v>126</v>
      </c>
      <c r="FD7" s="83" t="s">
        <v>126</v>
      </c>
      <c r="FE7" s="83">
        <v>64</v>
      </c>
      <c r="FF7" s="83">
        <v>56.1</v>
      </c>
      <c r="FG7" s="83">
        <v>61.8</v>
      </c>
      <c r="FH7" s="83">
        <v>61.6</v>
      </c>
      <c r="FI7" s="83">
        <v>57.3</v>
      </c>
      <c r="FJ7" s="83" t="s">
        <v>126</v>
      </c>
      <c r="FK7" s="83" t="s">
        <v>126</v>
      </c>
      <c r="FL7" s="83" t="s">
        <v>126</v>
      </c>
      <c r="FM7" s="83" t="s">
        <v>126</v>
      </c>
      <c r="FN7" s="83" t="s">
        <v>126</v>
      </c>
      <c r="FO7" s="83">
        <v>22.1</v>
      </c>
      <c r="FP7" s="83">
        <v>16.7</v>
      </c>
      <c r="FQ7" s="83">
        <v>8.6999999999999993</v>
      </c>
      <c r="FR7" s="83">
        <v>5.7</v>
      </c>
      <c r="FS7" s="83">
        <v>4.2</v>
      </c>
      <c r="FT7" s="83" t="s">
        <v>126</v>
      </c>
      <c r="FU7" s="83" t="s">
        <v>126</v>
      </c>
      <c r="FV7" s="83" t="s">
        <v>126</v>
      </c>
      <c r="FW7" s="83" t="s">
        <v>126</v>
      </c>
      <c r="FX7" s="83" t="s">
        <v>126</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56.2</v>
      </c>
      <c r="GT7" s="83">
        <v>58.4</v>
      </c>
      <c r="GU7" s="83">
        <v>80.599999999999994</v>
      </c>
      <c r="GV7" s="83">
        <v>85.6</v>
      </c>
      <c r="GW7" s="83">
        <v>92</v>
      </c>
      <c r="GX7" s="80" t="s">
        <v>126</v>
      </c>
      <c r="GY7" s="83" t="s">
        <v>126</v>
      </c>
      <c r="GZ7" s="83" t="s">
        <v>126</v>
      </c>
      <c r="HA7" s="83" t="s">
        <v>126</v>
      </c>
      <c r="HB7" s="83" t="s">
        <v>126</v>
      </c>
      <c r="HC7" s="83" t="s">
        <v>126</v>
      </c>
      <c r="HD7" s="83">
        <v>48</v>
      </c>
      <c r="HE7" s="83">
        <v>48.9</v>
      </c>
      <c r="HF7" s="83">
        <v>47.8</v>
      </c>
      <c r="HG7" s="83">
        <v>53.5</v>
      </c>
      <c r="HH7" s="83">
        <v>62.3</v>
      </c>
      <c r="HI7" s="83" t="s">
        <v>126</v>
      </c>
      <c r="HJ7" s="83" t="s">
        <v>126</v>
      </c>
      <c r="HK7" s="83" t="s">
        <v>126</v>
      </c>
      <c r="HL7" s="83" t="s">
        <v>126</v>
      </c>
      <c r="HM7" s="83" t="s">
        <v>126</v>
      </c>
      <c r="HN7" s="83">
        <v>11.8</v>
      </c>
      <c r="HO7" s="83">
        <v>5.5</v>
      </c>
      <c r="HP7" s="83">
        <v>13.8</v>
      </c>
      <c r="HQ7" s="83">
        <v>9.4</v>
      </c>
      <c r="HR7" s="83">
        <v>8.1999999999999993</v>
      </c>
      <c r="HS7" s="83" t="s">
        <v>126</v>
      </c>
      <c r="HT7" s="83" t="s">
        <v>126</v>
      </c>
      <c r="HU7" s="83" t="s">
        <v>126</v>
      </c>
      <c r="HV7" s="83" t="s">
        <v>126</v>
      </c>
      <c r="HW7" s="83" t="s">
        <v>126</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44.9</v>
      </c>
      <c r="IS7" s="83">
        <v>55.8</v>
      </c>
      <c r="IT7" s="83">
        <v>57.2</v>
      </c>
      <c r="IU7" s="83">
        <v>54.1</v>
      </c>
      <c r="IV7" s="83">
        <v>58.2</v>
      </c>
      <c r="IW7" s="80">
        <v>600</v>
      </c>
      <c r="IX7" s="83">
        <v>16.399999999999999</v>
      </c>
      <c r="IY7" s="83">
        <v>16.600000000000001</v>
      </c>
      <c r="IZ7" s="83">
        <v>13.1</v>
      </c>
      <c r="JA7" s="83">
        <v>15.9</v>
      </c>
      <c r="JB7" s="83">
        <v>18</v>
      </c>
      <c r="JC7" s="83">
        <v>19.600000000000001</v>
      </c>
      <c r="JD7" s="83">
        <v>18.5</v>
      </c>
      <c r="JE7" s="83">
        <v>16.100000000000001</v>
      </c>
      <c r="JF7" s="83">
        <v>19.600000000000001</v>
      </c>
      <c r="JG7" s="83">
        <v>17.899999999999999</v>
      </c>
      <c r="JH7" s="83">
        <v>63.6</v>
      </c>
      <c r="JI7" s="83">
        <v>56</v>
      </c>
      <c r="JJ7" s="83">
        <v>55.1</v>
      </c>
      <c r="JK7" s="83">
        <v>36.299999999999997</v>
      </c>
      <c r="JL7" s="83">
        <v>0</v>
      </c>
      <c r="JM7" s="83">
        <v>45.4</v>
      </c>
      <c r="JN7" s="83">
        <v>46.6</v>
      </c>
      <c r="JO7" s="83">
        <v>48.3</v>
      </c>
      <c r="JP7" s="83">
        <v>48.2</v>
      </c>
      <c r="JQ7" s="83">
        <v>34.5</v>
      </c>
      <c r="JR7" s="83">
        <v>0</v>
      </c>
      <c r="JS7" s="83">
        <v>0</v>
      </c>
      <c r="JT7" s="83">
        <v>0</v>
      </c>
      <c r="JU7" s="83">
        <v>0</v>
      </c>
      <c r="JV7" s="83">
        <v>0</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v>0</v>
      </c>
      <c r="KM7" s="83">
        <v>100</v>
      </c>
      <c r="KN7" s="83">
        <v>100</v>
      </c>
      <c r="KO7" s="83">
        <v>100</v>
      </c>
      <c r="KP7" s="83">
        <v>100</v>
      </c>
      <c r="KQ7" s="83">
        <v>86.6</v>
      </c>
      <c r="KR7" s="83">
        <v>98.4</v>
      </c>
      <c r="KS7" s="83">
        <v>98.4</v>
      </c>
      <c r="KT7" s="83">
        <v>99.1</v>
      </c>
      <c r="KU7" s="83">
        <v>98.8</v>
      </c>
      <c r="KV7" s="80" t="s">
        <v>126</v>
      </c>
      <c r="KW7" s="83" t="s">
        <v>126</v>
      </c>
      <c r="KX7" s="83" t="s">
        <v>126</v>
      </c>
      <c r="KY7" s="83" t="s">
        <v>126</v>
      </c>
      <c r="KZ7" s="83" t="s">
        <v>126</v>
      </c>
      <c r="LA7" s="83" t="s">
        <v>126</v>
      </c>
      <c r="LB7" s="83">
        <v>6.4</v>
      </c>
      <c r="LC7" s="83">
        <v>13.7</v>
      </c>
      <c r="LD7" s="83">
        <v>12</v>
      </c>
      <c r="LE7" s="83">
        <v>14.5</v>
      </c>
      <c r="LF7" s="83">
        <v>14.9</v>
      </c>
      <c r="LG7" s="83" t="s">
        <v>126</v>
      </c>
      <c r="LH7" s="83" t="s">
        <v>126</v>
      </c>
      <c r="LI7" s="83" t="s">
        <v>126</v>
      </c>
      <c r="LJ7" s="83" t="s">
        <v>126</v>
      </c>
      <c r="LK7" s="83" t="s">
        <v>126</v>
      </c>
      <c r="LL7" s="83">
        <v>0.2</v>
      </c>
      <c r="LM7" s="83">
        <v>2.5</v>
      </c>
      <c r="LN7" s="83">
        <v>0.3</v>
      </c>
      <c r="LO7" s="83">
        <v>0.3</v>
      </c>
      <c r="LP7" s="83">
        <v>0.3</v>
      </c>
      <c r="LQ7" s="83" t="s">
        <v>126</v>
      </c>
      <c r="LR7" s="83" t="s">
        <v>126</v>
      </c>
      <c r="LS7" s="83" t="s">
        <v>126</v>
      </c>
      <c r="LT7" s="83" t="s">
        <v>126</v>
      </c>
      <c r="LU7" s="83" t="s">
        <v>126</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100</v>
      </c>
      <c r="MR7" s="83">
        <v>98.2</v>
      </c>
      <c r="MS7" s="83">
        <v>98.8</v>
      </c>
      <c r="MT7" s="83">
        <v>98.3</v>
      </c>
      <c r="MU7" s="83" t="s">
        <v>126</v>
      </c>
      <c r="MV7" s="83" t="s">
        <v>126</v>
      </c>
      <c r="MW7" s="83" t="s">
        <v>126</v>
      </c>
      <c r="MX7" s="83" t="s">
        <v>126</v>
      </c>
      <c r="MY7" s="83" t="s">
        <v>126</v>
      </c>
      <c r="MZ7" s="83" t="s">
        <v>126</v>
      </c>
      <c r="NA7" s="83" t="s">
        <v>126</v>
      </c>
      <c r="NB7" s="83" t="s">
        <v>126</v>
      </c>
      <c r="NC7" s="83">
        <v>1</v>
      </c>
      <c r="ND7" s="83">
        <v>1</v>
      </c>
      <c r="NE7" s="83">
        <v>1</v>
      </c>
      <c r="NF7" s="83">
        <v>1</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1</v>
      </c>
      <c r="IY8" s="87" t="s">
        <v>130</v>
      </c>
      <c r="IZ8" s="85"/>
      <c r="JA8" s="85"/>
      <c r="JB8" s="85"/>
      <c r="JC8" s="85"/>
      <c r="JD8" s="86"/>
      <c r="JE8" s="85"/>
      <c r="JF8" s="85"/>
      <c r="JG8" s="85" t="str">
        <f>JH4</f>
        <v>修繕費比率（％）</v>
      </c>
      <c r="JH8" s="85" t="b">
        <f>IF(SUM($O$7,$NC$7:$NF$7)=0,FALSE,TRUE)</f>
        <v>1</v>
      </c>
      <c r="JI8" s="87" t="s">
        <v>130</v>
      </c>
      <c r="JJ8" s="85"/>
      <c r="JK8" s="85"/>
      <c r="JL8" s="85"/>
      <c r="JM8" s="85"/>
      <c r="JN8" s="85"/>
      <c r="JO8" s="86"/>
      <c r="JP8" s="85"/>
      <c r="JQ8" s="85" t="str">
        <f>JR4</f>
        <v>企業債残高対料金収入比率（％）</v>
      </c>
      <c r="JR8" s="85" t="b">
        <f>IF(SUM($O$7,$NC$7:$NF$7)=0,FALSE,TRUE)</f>
        <v>1</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1</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（最大出力合計600kW）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（最大出力合計600kW）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146.69999999999999</v>
      </c>
      <c r="AZ11" s="95">
        <f>AZ7</f>
        <v>315.5</v>
      </c>
      <c r="BA11" s="95">
        <f>BA7</f>
        <v>133.19999999999999</v>
      </c>
      <c r="BB11" s="95">
        <f>BB7</f>
        <v>285.10000000000002</v>
      </c>
      <c r="BC11" s="95">
        <f>BC7</f>
        <v>329.3</v>
      </c>
      <c r="BD11" s="84"/>
      <c r="BE11" s="84"/>
      <c r="BF11" s="84"/>
      <c r="BG11" s="84"/>
      <c r="BH11" s="84"/>
      <c r="BI11" s="94" t="s">
        <v>139</v>
      </c>
      <c r="BJ11" s="95">
        <f>BJ7</f>
        <v>149.80000000000001</v>
      </c>
      <c r="BK11" s="95">
        <f>BK7</f>
        <v>334.6</v>
      </c>
      <c r="BL11" s="95">
        <f>BL7</f>
        <v>133.19999999999999</v>
      </c>
      <c r="BM11" s="95">
        <f>BM7</f>
        <v>296.89999999999998</v>
      </c>
      <c r="BN11" s="95">
        <f>BN7</f>
        <v>419.6</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140</v>
      </c>
      <c r="CF11" s="95">
        <f>CF7</f>
        <v>15726.6</v>
      </c>
      <c r="CG11" s="95">
        <f>CG7</f>
        <v>7531.9</v>
      </c>
      <c r="CH11" s="95">
        <f>CH7</f>
        <v>18646.5</v>
      </c>
      <c r="CI11" s="95">
        <f>CI7</f>
        <v>8336</v>
      </c>
      <c r="CJ11" s="95">
        <f>CJ7</f>
        <v>7217.8</v>
      </c>
      <c r="CK11" s="84"/>
      <c r="CL11" s="84"/>
      <c r="CM11" s="84"/>
      <c r="CN11" s="84"/>
      <c r="CO11" s="94" t="s">
        <v>139</v>
      </c>
      <c r="CP11" s="96">
        <f>CP7</f>
        <v>4867</v>
      </c>
      <c r="CQ11" s="96">
        <f>CQ7</f>
        <v>10926</v>
      </c>
      <c r="CR11" s="96">
        <f>CR7</f>
        <v>3174</v>
      </c>
      <c r="CS11" s="96">
        <f>CS7</f>
        <v>9689</v>
      </c>
      <c r="CT11" s="96">
        <f>CT7</f>
        <v>11702</v>
      </c>
      <c r="CU11" s="84"/>
      <c r="CV11" s="84"/>
      <c r="CW11" s="84"/>
      <c r="CX11" s="84"/>
      <c r="CY11" s="84"/>
      <c r="CZ11" s="94" t="s">
        <v>139</v>
      </c>
      <c r="DA11" s="95">
        <f>DA7</f>
        <v>16.399999999999999</v>
      </c>
      <c r="DB11" s="95">
        <f>DB7</f>
        <v>16.600000000000001</v>
      </c>
      <c r="DC11" s="95">
        <f>DC7</f>
        <v>13.1</v>
      </c>
      <c r="DD11" s="95">
        <f>DD7</f>
        <v>15.9</v>
      </c>
      <c r="DE11" s="95">
        <f>DE7</f>
        <v>18</v>
      </c>
      <c r="DF11" s="84"/>
      <c r="DG11" s="84"/>
      <c r="DH11" s="84"/>
      <c r="DI11" s="84"/>
      <c r="DJ11" s="94" t="s">
        <v>139</v>
      </c>
      <c r="DK11" s="95">
        <f>DK7</f>
        <v>63.6</v>
      </c>
      <c r="DL11" s="95">
        <f>DL7</f>
        <v>56</v>
      </c>
      <c r="DM11" s="95">
        <f>DM7</f>
        <v>55.1</v>
      </c>
      <c r="DN11" s="95">
        <f>DN7</f>
        <v>36.299999999999997</v>
      </c>
      <c r="DO11" s="95">
        <f>DO7</f>
        <v>0</v>
      </c>
      <c r="DP11" s="84"/>
      <c r="DQ11" s="84"/>
      <c r="DR11" s="84"/>
      <c r="DS11" s="84"/>
      <c r="DT11" s="94" t="s">
        <v>141</v>
      </c>
      <c r="DU11" s="95">
        <f>DU7</f>
        <v>0</v>
      </c>
      <c r="DV11" s="95">
        <f>DV7</f>
        <v>0</v>
      </c>
      <c r="DW11" s="95">
        <f>DW7</f>
        <v>0</v>
      </c>
      <c r="DX11" s="95">
        <f>DX7</f>
        <v>0</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140</v>
      </c>
      <c r="EO11" s="95">
        <f>EO7</f>
        <v>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143</v>
      </c>
      <c r="IX11" s="95">
        <f>IX7</f>
        <v>16.399999999999999</v>
      </c>
      <c r="IY11" s="95">
        <f>IY7</f>
        <v>16.600000000000001</v>
      </c>
      <c r="IZ11" s="95">
        <f>IZ7</f>
        <v>13.1</v>
      </c>
      <c r="JA11" s="95">
        <f>JA7</f>
        <v>15.9</v>
      </c>
      <c r="JB11" s="95">
        <f>JB7</f>
        <v>18</v>
      </c>
      <c r="JC11" s="84"/>
      <c r="JD11" s="84"/>
      <c r="JE11" s="84"/>
      <c r="JF11" s="84"/>
      <c r="JG11" s="94" t="s">
        <v>139</v>
      </c>
      <c r="JH11" s="95">
        <f>JH7</f>
        <v>63.6</v>
      </c>
      <c r="JI11" s="95">
        <f>JI7</f>
        <v>56</v>
      </c>
      <c r="JJ11" s="95">
        <f>JJ7</f>
        <v>55.1</v>
      </c>
      <c r="JK11" s="95">
        <f>JK7</f>
        <v>36.299999999999997</v>
      </c>
      <c r="JL11" s="95">
        <f>JL7</f>
        <v>0</v>
      </c>
      <c r="JM11" s="84"/>
      <c r="JN11" s="84"/>
      <c r="JO11" s="84"/>
      <c r="JP11" s="84"/>
      <c r="JQ11" s="94" t="s">
        <v>144</v>
      </c>
      <c r="JR11" s="95">
        <f>JR7</f>
        <v>0</v>
      </c>
      <c r="JS11" s="95">
        <f>JS7</f>
        <v>0</v>
      </c>
      <c r="JT11" s="95">
        <f>JT7</f>
        <v>0</v>
      </c>
      <c r="JU11" s="95">
        <f>JU7</f>
        <v>0</v>
      </c>
      <c r="JV11" s="95">
        <f>JV7</f>
        <v>0</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f>KL7</f>
        <v>0</v>
      </c>
      <c r="KM11" s="95">
        <f>KM7</f>
        <v>100</v>
      </c>
      <c r="KN11" s="95">
        <f>KN7</f>
        <v>100</v>
      </c>
      <c r="KO11" s="95">
        <f>KO7</f>
        <v>100</v>
      </c>
      <c r="KP11" s="95">
        <f>KP7</f>
        <v>100</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164.1</v>
      </c>
      <c r="AZ12" s="95">
        <f>BE7</f>
        <v>124.4</v>
      </c>
      <c r="BA12" s="95">
        <f>BF7</f>
        <v>118.8</v>
      </c>
      <c r="BB12" s="95">
        <f>BG7</f>
        <v>88.8</v>
      </c>
      <c r="BC12" s="95">
        <f>BH7</f>
        <v>121.3</v>
      </c>
      <c r="BD12" s="84"/>
      <c r="BE12" s="84"/>
      <c r="BF12" s="84"/>
      <c r="BG12" s="84"/>
      <c r="BH12" s="84"/>
      <c r="BI12" s="94" t="s">
        <v>145</v>
      </c>
      <c r="BJ12" s="95">
        <f>BO7</f>
        <v>366.9</v>
      </c>
      <c r="BK12" s="95">
        <f>BP7</f>
        <v>324.60000000000002</v>
      </c>
      <c r="BL12" s="95">
        <f>BQ7</f>
        <v>255.4</v>
      </c>
      <c r="BM12" s="95">
        <f>BR7</f>
        <v>269.8</v>
      </c>
      <c r="BN12" s="95">
        <f>BS7</f>
        <v>247.9</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145</v>
      </c>
      <c r="CF12" s="95">
        <f>CK7</f>
        <v>11717.4</v>
      </c>
      <c r="CG12" s="95">
        <f>CL7</f>
        <v>17642.5</v>
      </c>
      <c r="CH12" s="95">
        <f>CM7</f>
        <v>18815.8</v>
      </c>
      <c r="CI12" s="95">
        <f>CN7</f>
        <v>22847.9</v>
      </c>
      <c r="CJ12" s="95">
        <f>CO7</f>
        <v>19210.5</v>
      </c>
      <c r="CK12" s="84"/>
      <c r="CL12" s="84"/>
      <c r="CM12" s="84"/>
      <c r="CN12" s="84"/>
      <c r="CO12" s="94" t="s">
        <v>145</v>
      </c>
      <c r="CP12" s="96">
        <f>CU7</f>
        <v>108538</v>
      </c>
      <c r="CQ12" s="96">
        <f>CV7</f>
        <v>58539</v>
      </c>
      <c r="CR12" s="96">
        <f>CW7</f>
        <v>37685</v>
      </c>
      <c r="CS12" s="96">
        <f>CX7</f>
        <v>2390</v>
      </c>
      <c r="CT12" s="96">
        <f>CY7</f>
        <v>32739</v>
      </c>
      <c r="CU12" s="84"/>
      <c r="CV12" s="84"/>
      <c r="CW12" s="84"/>
      <c r="CX12" s="84"/>
      <c r="CY12" s="84"/>
      <c r="CZ12" s="94" t="s">
        <v>145</v>
      </c>
      <c r="DA12" s="95">
        <f>DF7</f>
        <v>35.9</v>
      </c>
      <c r="DB12" s="95">
        <f>DG7</f>
        <v>35.299999999999997</v>
      </c>
      <c r="DC12" s="95">
        <f>DH7</f>
        <v>32.299999999999997</v>
      </c>
      <c r="DD12" s="95">
        <f>DI7</f>
        <v>35.799999999999997</v>
      </c>
      <c r="DE12" s="95">
        <f>DJ7</f>
        <v>31.7</v>
      </c>
      <c r="DF12" s="84"/>
      <c r="DG12" s="84"/>
      <c r="DH12" s="84"/>
      <c r="DI12" s="84"/>
      <c r="DJ12" s="94" t="s">
        <v>145</v>
      </c>
      <c r="DK12" s="95">
        <f>DP7</f>
        <v>23</v>
      </c>
      <c r="DL12" s="95">
        <f>DQ7</f>
        <v>14.6</v>
      </c>
      <c r="DM12" s="95">
        <f>DR7</f>
        <v>17.3</v>
      </c>
      <c r="DN12" s="95">
        <f>DS7</f>
        <v>14.6</v>
      </c>
      <c r="DO12" s="95">
        <f>DT7</f>
        <v>11.9</v>
      </c>
      <c r="DP12" s="84"/>
      <c r="DQ12" s="84"/>
      <c r="DR12" s="84"/>
      <c r="DS12" s="84"/>
      <c r="DT12" s="94" t="s">
        <v>145</v>
      </c>
      <c r="DU12" s="95">
        <f>DZ7</f>
        <v>106.8</v>
      </c>
      <c r="DV12" s="95">
        <f>EA7</f>
        <v>102</v>
      </c>
      <c r="DW12" s="95">
        <f>EB7</f>
        <v>100.7</v>
      </c>
      <c r="DX12" s="95">
        <f>EC7</f>
        <v>100.1</v>
      </c>
      <c r="DY12" s="95">
        <f>ED7</f>
        <v>132.80000000000001</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146</v>
      </c>
      <c r="EO12" s="95">
        <f>ET7</f>
        <v>61.5</v>
      </c>
      <c r="EP12" s="95">
        <f>EU7</f>
        <v>74.599999999999994</v>
      </c>
      <c r="EQ12" s="95">
        <f>EV7</f>
        <v>77.099999999999994</v>
      </c>
      <c r="ER12" s="95">
        <f>EW7</f>
        <v>79.8</v>
      </c>
      <c r="ES12" s="95">
        <f>EX7</f>
        <v>88</v>
      </c>
      <c r="ET12" s="84"/>
      <c r="EU12" s="84"/>
      <c r="EV12" s="84"/>
      <c r="EW12" s="84"/>
      <c r="EX12" s="84"/>
      <c r="EY12" s="94" t="s">
        <v>147</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147</v>
      </c>
      <c r="JH12" s="95">
        <f>IF($JH$8,JM7,"-")</f>
        <v>45.4</v>
      </c>
      <c r="JI12" s="95">
        <f>IF($JH$8,JN7,"-")</f>
        <v>46.6</v>
      </c>
      <c r="JJ12" s="95">
        <f>IF($JH$8,JO7,"-")</f>
        <v>48.3</v>
      </c>
      <c r="JK12" s="95">
        <f>IF($JH$8,JP7,"-")</f>
        <v>48.2</v>
      </c>
      <c r="JL12" s="95">
        <f>IF($JH$8,JQ7,"-")</f>
        <v>34.5</v>
      </c>
      <c r="JM12" s="84"/>
      <c r="JN12" s="84"/>
      <c r="JO12" s="84"/>
      <c r="JP12" s="84"/>
      <c r="JQ12" s="94" t="s">
        <v>147</v>
      </c>
      <c r="JR12" s="95">
        <f>IF($JR$8,JW7,"-")</f>
        <v>178.4</v>
      </c>
      <c r="JS12" s="95">
        <f>IF($JR$8,JX7,"-")</f>
        <v>146.19999999999999</v>
      </c>
      <c r="JT12" s="95">
        <f>IF($JR$8,JY7,"-")</f>
        <v>137.1</v>
      </c>
      <c r="JU12" s="95">
        <f>IF($JR$8,JZ7,"-")</f>
        <v>83.3</v>
      </c>
      <c r="JV12" s="95">
        <f>IF($JR$8,KA7,"-")</f>
        <v>61.6</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f>IF($KL$8,KQ7,"-")</f>
        <v>86.6</v>
      </c>
      <c r="KM12" s="95">
        <f>IF($KL$8,KR7,"-")</f>
        <v>98.4</v>
      </c>
      <c r="KN12" s="95">
        <f>IF($KL$8,KS7,"-")</f>
        <v>98.4</v>
      </c>
      <c r="KO12" s="95">
        <f>IF($KL$8,KT7,"-")</f>
        <v>99.1</v>
      </c>
      <c r="KP12" s="95">
        <f>IF($KL$8,KU7,"-")</f>
        <v>98.8</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149</v>
      </c>
      <c r="C14" s="99"/>
      <c r="D14" s="100"/>
      <c r="E14" s="99"/>
      <c r="F14" s="199" t="s">
        <v>150</v>
      </c>
      <c r="G14" s="199"/>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8" t="s">
        <v>151</v>
      </c>
      <c r="C15" s="198"/>
      <c r="D15" s="100"/>
      <c r="E15" s="97">
        <v>1</v>
      </c>
      <c r="F15" s="198" t="s">
        <v>152</v>
      </c>
      <c r="G15" s="198"/>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8" t="s">
        <v>155</v>
      </c>
      <c r="C16" s="198"/>
      <c r="D16" s="100"/>
      <c r="E16" s="97">
        <f>E15+1</f>
        <v>2</v>
      </c>
      <c r="F16" s="198" t="s">
        <v>156</v>
      </c>
      <c r="G16" s="198"/>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8" t="s">
        <v>158</v>
      </c>
      <c r="C17" s="198"/>
      <c r="D17" s="100"/>
      <c r="E17" s="97">
        <f t="shared" ref="E17" si="8">E16+1</f>
        <v>3</v>
      </c>
      <c r="F17" s="198" t="s">
        <v>159</v>
      </c>
      <c r="G17" s="198"/>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146.69999999999999</v>
      </c>
      <c r="AZ17" s="106">
        <f t="shared" ref="AZ17:BC17" si="9">IF(AZ7="-",NA(),AZ7)</f>
        <v>315.5</v>
      </c>
      <c r="BA17" s="106">
        <f t="shared" si="9"/>
        <v>133.19999999999999</v>
      </c>
      <c r="BB17" s="106">
        <f t="shared" si="9"/>
        <v>285.10000000000002</v>
      </c>
      <c r="BC17" s="106">
        <f t="shared" si="9"/>
        <v>329.3</v>
      </c>
      <c r="BD17" s="100"/>
      <c r="BE17" s="100"/>
      <c r="BF17" s="100"/>
      <c r="BG17" s="100"/>
      <c r="BH17" s="100"/>
      <c r="BI17" s="105" t="s">
        <v>162</v>
      </c>
      <c r="BJ17" s="106">
        <f>IF(BJ7="-",NA(),BJ7)</f>
        <v>149.80000000000001</v>
      </c>
      <c r="BK17" s="106">
        <f t="shared" ref="BK17:BN17" si="10">IF(BK7="-",NA(),BK7)</f>
        <v>334.6</v>
      </c>
      <c r="BL17" s="106">
        <f t="shared" si="10"/>
        <v>133.19999999999999</v>
      </c>
      <c r="BM17" s="106">
        <f t="shared" si="10"/>
        <v>296.89999999999998</v>
      </c>
      <c r="BN17" s="106">
        <f t="shared" si="10"/>
        <v>419.6</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163</v>
      </c>
      <c r="CF17" s="106">
        <f>IF(CF7="-",NA(),CF7)</f>
        <v>15726.6</v>
      </c>
      <c r="CG17" s="106">
        <f t="shared" ref="CG17:CJ17" si="12">IF(CG7="-",NA(),CG7)</f>
        <v>7531.9</v>
      </c>
      <c r="CH17" s="106">
        <f t="shared" si="12"/>
        <v>18646.5</v>
      </c>
      <c r="CI17" s="106">
        <f t="shared" si="12"/>
        <v>8336</v>
      </c>
      <c r="CJ17" s="106">
        <f t="shared" si="12"/>
        <v>7217.8</v>
      </c>
      <c r="CK17" s="100"/>
      <c r="CL17" s="100"/>
      <c r="CM17" s="100"/>
      <c r="CN17" s="100"/>
      <c r="CO17" s="105" t="s">
        <v>162</v>
      </c>
      <c r="CP17" s="107">
        <f>IF(CP7="-",NA(),CP7)</f>
        <v>4867</v>
      </c>
      <c r="CQ17" s="107">
        <f t="shared" ref="CQ17:CT17" si="13">IF(CQ7="-",NA(),CQ7)</f>
        <v>10926</v>
      </c>
      <c r="CR17" s="107">
        <f t="shared" si="13"/>
        <v>3174</v>
      </c>
      <c r="CS17" s="107">
        <f t="shared" si="13"/>
        <v>9689</v>
      </c>
      <c r="CT17" s="107">
        <f t="shared" si="13"/>
        <v>11702</v>
      </c>
      <c r="CU17" s="100"/>
      <c r="CV17" s="100"/>
      <c r="CW17" s="100"/>
      <c r="CX17" s="100"/>
      <c r="CY17" s="100"/>
      <c r="CZ17" s="105" t="s">
        <v>161</v>
      </c>
      <c r="DA17" s="106">
        <f>IF(DA7="-",NA(),DA7)</f>
        <v>16.399999999999999</v>
      </c>
      <c r="DB17" s="106">
        <f t="shared" ref="DB17:DE17" si="14">IF(DB7="-",NA(),DB7)</f>
        <v>16.600000000000001</v>
      </c>
      <c r="DC17" s="106">
        <f t="shared" si="14"/>
        <v>13.1</v>
      </c>
      <c r="DD17" s="106">
        <f t="shared" si="14"/>
        <v>15.9</v>
      </c>
      <c r="DE17" s="106">
        <f t="shared" si="14"/>
        <v>18</v>
      </c>
      <c r="DF17" s="100"/>
      <c r="DG17" s="100"/>
      <c r="DH17" s="100"/>
      <c r="DI17" s="100"/>
      <c r="DJ17" s="105" t="s">
        <v>161</v>
      </c>
      <c r="DK17" s="106">
        <f>IF(DK7="-",NA(),DK7)</f>
        <v>63.6</v>
      </c>
      <c r="DL17" s="106">
        <f t="shared" ref="DL17:DO17" si="15">IF(DL7="-",NA(),DL7)</f>
        <v>56</v>
      </c>
      <c r="DM17" s="106">
        <f t="shared" si="15"/>
        <v>55.1</v>
      </c>
      <c r="DN17" s="106">
        <f t="shared" si="15"/>
        <v>36.299999999999997</v>
      </c>
      <c r="DO17" s="106">
        <f t="shared" si="15"/>
        <v>0</v>
      </c>
      <c r="DP17" s="100"/>
      <c r="DQ17" s="100"/>
      <c r="DR17" s="100"/>
      <c r="DS17" s="100"/>
      <c r="DT17" s="105" t="s">
        <v>161</v>
      </c>
      <c r="DU17" s="106">
        <f>IF(DU7="-",NA(),DU7)</f>
        <v>0</v>
      </c>
      <c r="DV17" s="106">
        <f t="shared" ref="DV17:DY17" si="16">IF(DV7="-",NA(),DV7)</f>
        <v>0</v>
      </c>
      <c r="DW17" s="106">
        <f t="shared" si="16"/>
        <v>0</v>
      </c>
      <c r="DX17" s="106">
        <f t="shared" si="16"/>
        <v>0</v>
      </c>
      <c r="DY17" s="106">
        <f t="shared" si="16"/>
        <v>0</v>
      </c>
      <c r="DZ17" s="100"/>
      <c r="EA17" s="100"/>
      <c r="EB17" s="100"/>
      <c r="EC17" s="100"/>
      <c r="ED17" s="105" t="s">
        <v>164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f>IF(EO7="-",NA(),EO7)</f>
        <v>0</v>
      </c>
      <c r="EP17" s="106">
        <f t="shared" ref="EP17:ES17" si="18">IF(EP7="-",NA(),EP7)</f>
        <v>100</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f>IF(IX7="-",NA(),IX7)</f>
        <v>16.399999999999999</v>
      </c>
      <c r="IY17" s="106">
        <f t="shared" ref="IY17:JB17" si="29">IF(IY7="-",NA(),IY7)</f>
        <v>16.600000000000001</v>
      </c>
      <c r="IZ17" s="106">
        <f t="shared" si="29"/>
        <v>13.1</v>
      </c>
      <c r="JA17" s="106">
        <f t="shared" si="29"/>
        <v>15.9</v>
      </c>
      <c r="JB17" s="106">
        <f t="shared" si="29"/>
        <v>18</v>
      </c>
      <c r="JC17" s="100"/>
      <c r="JD17" s="100"/>
      <c r="JE17" s="100"/>
      <c r="JF17" s="100"/>
      <c r="JG17" s="105" t="s">
        <v>161</v>
      </c>
      <c r="JH17" s="106">
        <f>IF(JH7="-",NA(),JH7)</f>
        <v>63.6</v>
      </c>
      <c r="JI17" s="106">
        <f t="shared" ref="JI17:JL17" si="30">IF(JI7="-",NA(),JI7)</f>
        <v>56</v>
      </c>
      <c r="JJ17" s="106">
        <f t="shared" si="30"/>
        <v>55.1</v>
      </c>
      <c r="JK17" s="106">
        <f t="shared" si="30"/>
        <v>36.299999999999997</v>
      </c>
      <c r="JL17" s="106">
        <f t="shared" si="30"/>
        <v>0</v>
      </c>
      <c r="JM17" s="100"/>
      <c r="JN17" s="100"/>
      <c r="JO17" s="100"/>
      <c r="JP17" s="100"/>
      <c r="JQ17" s="105" t="s">
        <v>162</v>
      </c>
      <c r="JR17" s="106">
        <f>IF(JR7="-",NA(),JR7)</f>
        <v>0</v>
      </c>
      <c r="JS17" s="106">
        <f t="shared" ref="JS17:JV17" si="31">IF(JS7="-",NA(),JS7)</f>
        <v>0</v>
      </c>
      <c r="JT17" s="106">
        <f t="shared" si="31"/>
        <v>0</v>
      </c>
      <c r="JU17" s="106">
        <f t="shared" si="31"/>
        <v>0</v>
      </c>
      <c r="JV17" s="106">
        <f t="shared" si="31"/>
        <v>0</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f>IF(KL7="-",NA(),KL7)</f>
        <v>0</v>
      </c>
      <c r="KM17" s="106">
        <f t="shared" ref="KM17:KP17" si="33">IF(KM7="-",NA(),KM7)</f>
        <v>100</v>
      </c>
      <c r="KN17" s="106">
        <f t="shared" si="33"/>
        <v>100</v>
      </c>
      <c r="KO17" s="106">
        <f t="shared" si="33"/>
        <v>100</v>
      </c>
      <c r="KP17" s="106">
        <f t="shared" si="33"/>
        <v>100</v>
      </c>
      <c r="KQ17" s="100"/>
      <c r="KR17" s="100"/>
      <c r="KS17" s="100"/>
      <c r="KT17" s="100"/>
      <c r="KU17" s="100"/>
      <c r="KV17" s="105" t="s">
        <v>161</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161</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8" t="s">
        <v>165</v>
      </c>
      <c r="C18" s="198"/>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166</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167</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166</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167</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166</v>
      </c>
      <c r="DK18" s="106">
        <f>IF(DP7="-",NA(),DP7)</f>
        <v>23</v>
      </c>
      <c r="DL18" s="106">
        <f t="shared" ref="DL18:DO18" si="45">IF(DQ7="-",NA(),DQ7)</f>
        <v>14.6</v>
      </c>
      <c r="DM18" s="106">
        <f t="shared" si="45"/>
        <v>17.3</v>
      </c>
      <c r="DN18" s="106">
        <f t="shared" si="45"/>
        <v>14.6</v>
      </c>
      <c r="DO18" s="106">
        <f t="shared" si="45"/>
        <v>11.9</v>
      </c>
      <c r="DP18" s="100"/>
      <c r="DQ18" s="100"/>
      <c r="DR18" s="100"/>
      <c r="DS18" s="100"/>
      <c r="DT18" s="105" t="s">
        <v>166</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167</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166</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166</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167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8" t="s">
        <v>170</v>
      </c>
      <c r="C19" s="198"/>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8" t="s">
        <v>171</v>
      </c>
      <c r="C20" s="198"/>
      <c r="D20" s="100"/>
    </row>
    <row r="21" spans="1:374">
      <c r="A21" s="97">
        <f t="shared" si="7"/>
        <v>7</v>
      </c>
      <c r="B21" s="198" t="s">
        <v>172</v>
      </c>
      <c r="C21" s="198"/>
      <c r="D21" s="100"/>
    </row>
    <row r="22" spans="1:374">
      <c r="A22" s="97">
        <f t="shared" si="7"/>
        <v>8</v>
      </c>
      <c r="B22" s="198" t="s">
        <v>173</v>
      </c>
      <c r="C22" s="198"/>
      <c r="D22" s="100"/>
      <c r="E22" s="200" t="s">
        <v>174</v>
      </c>
      <c r="F22" s="201"/>
      <c r="G22" s="201"/>
      <c r="H22" s="201"/>
      <c r="I22" s="202"/>
    </row>
    <row r="23" spans="1:374">
      <c r="A23" s="97">
        <f t="shared" si="7"/>
        <v>9</v>
      </c>
      <c r="B23" s="198" t="s">
        <v>175</v>
      </c>
      <c r="C23" s="198"/>
      <c r="D23" s="100"/>
      <c r="E23" s="203"/>
      <c r="F23" s="204"/>
      <c r="G23" s="204"/>
      <c r="H23" s="204"/>
      <c r="I23" s="205"/>
    </row>
    <row r="24" spans="1:374">
      <c r="A24" s="97">
        <f t="shared" si="7"/>
        <v>10</v>
      </c>
      <c r="B24" s="198" t="s">
        <v>176</v>
      </c>
      <c r="C24" s="198"/>
      <c r="D24" s="100"/>
      <c r="E24" s="203"/>
      <c r="F24" s="204"/>
      <c r="G24" s="204"/>
      <c r="H24" s="204"/>
      <c r="I24" s="205"/>
    </row>
    <row r="25" spans="1:374">
      <c r="A25" s="97">
        <f t="shared" si="7"/>
        <v>11</v>
      </c>
      <c r="B25" s="198" t="s">
        <v>177</v>
      </c>
      <c r="C25" s="198"/>
      <c r="D25" s="100"/>
      <c r="E25" s="203"/>
      <c r="F25" s="204"/>
      <c r="G25" s="204"/>
      <c r="H25" s="204"/>
      <c r="I25" s="205"/>
    </row>
    <row r="26" spans="1:374">
      <c r="A26" s="97">
        <f t="shared" si="7"/>
        <v>12</v>
      </c>
      <c r="B26" s="198" t="s">
        <v>178</v>
      </c>
      <c r="C26" s="198"/>
      <c r="D26" s="100"/>
      <c r="E26" s="203"/>
      <c r="F26" s="204"/>
      <c r="G26" s="204"/>
      <c r="H26" s="204"/>
      <c r="I26" s="205"/>
    </row>
    <row r="27" spans="1:374">
      <c r="A27" s="97">
        <f t="shared" si="7"/>
        <v>13</v>
      </c>
      <c r="B27" s="198" t="s">
        <v>179</v>
      </c>
      <c r="C27" s="198"/>
      <c r="D27" s="100"/>
      <c r="E27" s="203"/>
      <c r="F27" s="204"/>
      <c r="G27" s="204"/>
      <c r="H27" s="204"/>
      <c r="I27" s="205"/>
    </row>
    <row r="28" spans="1:374">
      <c r="A28" s="97">
        <f t="shared" si="7"/>
        <v>14</v>
      </c>
      <c r="B28" s="198" t="s">
        <v>180</v>
      </c>
      <c r="C28" s="198"/>
      <c r="D28" s="100"/>
      <c r="E28" s="203"/>
      <c r="F28" s="204"/>
      <c r="G28" s="204"/>
      <c r="H28" s="204"/>
      <c r="I28" s="205"/>
    </row>
    <row r="29" spans="1:374">
      <c r="A29" s="97">
        <f t="shared" si="7"/>
        <v>15</v>
      </c>
      <c r="B29" s="198" t="s">
        <v>181</v>
      </c>
      <c r="C29" s="198"/>
      <c r="D29" s="100"/>
      <c r="E29" s="203"/>
      <c r="F29" s="204"/>
      <c r="G29" s="204"/>
      <c r="H29" s="204"/>
      <c r="I29" s="205"/>
    </row>
    <row r="30" spans="1:374">
      <c r="A30" s="97">
        <f t="shared" si="7"/>
        <v>16</v>
      </c>
      <c r="B30" s="198" t="s">
        <v>182</v>
      </c>
      <c r="C30" s="198"/>
      <c r="D30" s="100"/>
      <c r="E30" s="203"/>
      <c r="F30" s="204"/>
      <c r="G30" s="204"/>
      <c r="H30" s="204"/>
      <c r="I30" s="205"/>
    </row>
    <row r="31" spans="1:374">
      <c r="A31" s="97">
        <f t="shared" si="7"/>
        <v>17</v>
      </c>
      <c r="B31" s="198" t="s">
        <v>183</v>
      </c>
      <c r="C31" s="198"/>
      <c r="D31" s="100"/>
      <c r="E31" s="203"/>
      <c r="F31" s="204"/>
      <c r="G31" s="204"/>
      <c r="H31" s="204"/>
      <c r="I31" s="205"/>
    </row>
    <row r="32" spans="1:374">
      <c r="A32" s="97">
        <f t="shared" si="7"/>
        <v>18</v>
      </c>
      <c r="B32" s="198" t="s">
        <v>184</v>
      </c>
      <c r="C32" s="198"/>
      <c r="D32" s="100"/>
      <c r="E32" s="203"/>
      <c r="F32" s="204"/>
      <c r="G32" s="204"/>
      <c r="H32" s="204"/>
      <c r="I32" s="205"/>
    </row>
    <row r="33" spans="1:16">
      <c r="A33" s="97">
        <f t="shared" si="7"/>
        <v>19</v>
      </c>
      <c r="B33" s="198" t="s">
        <v>185</v>
      </c>
      <c r="C33" s="198"/>
      <c r="D33" s="100"/>
      <c r="E33" s="203"/>
      <c r="F33" s="204"/>
      <c r="G33" s="204"/>
      <c r="H33" s="204"/>
      <c r="I33" s="205"/>
    </row>
    <row r="34" spans="1:16">
      <c r="A34" s="97">
        <f t="shared" si="7"/>
        <v>20</v>
      </c>
      <c r="B34" s="198" t="s">
        <v>186</v>
      </c>
      <c r="C34" s="198"/>
      <c r="D34" s="100"/>
      <c r="E34" s="203"/>
      <c r="F34" s="204"/>
      <c r="G34" s="204"/>
      <c r="H34" s="204"/>
      <c r="I34" s="205"/>
    </row>
    <row r="35" spans="1:16" ht="25.5" customHeight="1">
      <c r="E35" s="206"/>
      <c r="F35" s="207"/>
      <c r="G35" s="207"/>
      <c r="H35" s="207"/>
      <c r="I35" s="208"/>
    </row>
    <row r="36" spans="1:16">
      <c r="A36" t="s">
        <v>187</v>
      </c>
      <c r="B36" t="s">
        <v>188</v>
      </c>
    </row>
    <row r="37" spans="1:16">
      <c r="A37" t="s">
        <v>189</v>
      </c>
      <c r="B37" t="s">
        <v>190</v>
      </c>
      <c r="L37" s="200" t="s">
        <v>174</v>
      </c>
      <c r="M37" s="201"/>
      <c r="N37" s="201"/>
      <c r="O37" s="201"/>
      <c r="P37" s="202"/>
    </row>
    <row r="38" spans="1:16">
      <c r="A38" t="s">
        <v>191</v>
      </c>
      <c r="B38" t="s">
        <v>192</v>
      </c>
      <c r="L38" s="203"/>
      <c r="M38" s="204"/>
      <c r="N38" s="204"/>
      <c r="O38" s="204"/>
      <c r="P38" s="205"/>
    </row>
    <row r="39" spans="1:16">
      <c r="A39" t="s">
        <v>193</v>
      </c>
      <c r="B39" t="s">
        <v>194</v>
      </c>
      <c r="L39" s="203"/>
      <c r="M39" s="204"/>
      <c r="N39" s="204"/>
      <c r="O39" s="204"/>
      <c r="P39" s="205"/>
    </row>
    <row r="40" spans="1:16">
      <c r="A40" t="s">
        <v>195</v>
      </c>
      <c r="B40" t="s">
        <v>196</v>
      </c>
      <c r="L40" s="203"/>
      <c r="M40" s="204"/>
      <c r="N40" s="204"/>
      <c r="O40" s="204"/>
      <c r="P40" s="205"/>
    </row>
    <row r="41" spans="1:16">
      <c r="A41" t="s">
        <v>197</v>
      </c>
      <c r="B41" t="s">
        <v>198</v>
      </c>
      <c r="L41" s="203"/>
      <c r="M41" s="204"/>
      <c r="N41" s="204"/>
      <c r="O41" s="204"/>
      <c r="P41" s="205"/>
    </row>
    <row r="42" spans="1:16">
      <c r="A42" t="s">
        <v>199</v>
      </c>
      <c r="B42" t="s">
        <v>200</v>
      </c>
      <c r="L42" s="203"/>
      <c r="M42" s="204"/>
      <c r="N42" s="204"/>
      <c r="O42" s="204"/>
      <c r="P42" s="205"/>
    </row>
    <row r="43" spans="1:16">
      <c r="A43" t="s">
        <v>201</v>
      </c>
      <c r="B43" t="s">
        <v>202</v>
      </c>
      <c r="L43" s="203"/>
      <c r="M43" s="204"/>
      <c r="N43" s="204"/>
      <c r="O43" s="204"/>
      <c r="P43" s="205"/>
    </row>
    <row r="44" spans="1:16">
      <c r="A44" t="s">
        <v>203</v>
      </c>
      <c r="B44" t="s">
        <v>204</v>
      </c>
      <c r="L44" s="203"/>
      <c r="M44" s="204"/>
      <c r="N44" s="204"/>
      <c r="O44" s="204"/>
      <c r="P44" s="205"/>
    </row>
    <row r="45" spans="1:16">
      <c r="A45" t="s">
        <v>205</v>
      </c>
      <c r="B45" t="s">
        <v>206</v>
      </c>
      <c r="L45" s="203"/>
      <c r="M45" s="204"/>
      <c r="N45" s="204"/>
      <c r="O45" s="204"/>
      <c r="P45" s="205"/>
    </row>
    <row r="46" spans="1:16">
      <c r="A46" t="s">
        <v>207</v>
      </c>
      <c r="B46" t="s">
        <v>208</v>
      </c>
      <c r="L46" s="203"/>
      <c r="M46" s="204"/>
      <c r="N46" s="204"/>
      <c r="O46" s="204"/>
      <c r="P46" s="205"/>
    </row>
    <row r="47" spans="1:16">
      <c r="A47" t="s">
        <v>209</v>
      </c>
      <c r="B47" t="s">
        <v>210</v>
      </c>
      <c r="L47" s="203"/>
      <c r="M47" s="204"/>
      <c r="N47" s="204"/>
      <c r="O47" s="204"/>
      <c r="P47" s="205"/>
    </row>
    <row r="48" spans="1:16">
      <c r="A48" t="s">
        <v>211</v>
      </c>
      <c r="B48" t="s">
        <v>212</v>
      </c>
      <c r="L48" s="203"/>
      <c r="M48" s="204"/>
      <c r="N48" s="204"/>
      <c r="O48" s="204"/>
      <c r="P48" s="205"/>
    </row>
    <row r="49" spans="1:16">
      <c r="A49" t="s">
        <v>213</v>
      </c>
      <c r="B49" t="s">
        <v>214</v>
      </c>
      <c r="L49" s="203"/>
      <c r="M49" s="204"/>
      <c r="N49" s="204"/>
      <c r="O49" s="204"/>
      <c r="P49" s="205"/>
    </row>
    <row r="50" spans="1:16" ht="26.25" customHeight="1">
      <c r="A50" t="s">
        <v>215</v>
      </c>
      <c r="B50" t="s">
        <v>216</v>
      </c>
      <c r="L50" s="206"/>
      <c r="M50" s="207"/>
      <c r="N50" s="207"/>
      <c r="O50" s="207"/>
      <c r="P50" s="208"/>
    </row>
    <row r="51" spans="1:16">
      <c r="A51" t="s">
        <v>217</v>
      </c>
      <c r="B51" t="s">
        <v>218</v>
      </c>
    </row>
    <row r="52" spans="1:16">
      <c r="A52" t="s">
        <v>219</v>
      </c>
      <c r="B52" t="s">
        <v>220</v>
      </c>
    </row>
    <row r="53" spans="1:16">
      <c r="A53" t="s">
        <v>221</v>
      </c>
      <c r="B53" t="s">
        <v>222</v>
      </c>
    </row>
    <row r="54" spans="1:16">
      <c r="A54" t="s">
        <v>223</v>
      </c>
      <c r="B54" t="s">
        <v>224</v>
      </c>
    </row>
    <row r="55" spans="1:16">
      <c r="A55" t="s">
        <v>225</v>
      </c>
      <c r="B55" t="s">
        <v>226</v>
      </c>
    </row>
    <row r="56" spans="1:16">
      <c r="A56" t="s">
        <v>227</v>
      </c>
      <c r="B56" t="s">
        <v>228</v>
      </c>
    </row>
    <row r="57" spans="1:16">
      <c r="A57" t="s">
        <v>229</v>
      </c>
      <c r="B57" t="s">
        <v>230</v>
      </c>
    </row>
    <row r="58" spans="1:16">
      <c r="A58" t="s">
        <v>231</v>
      </c>
      <c r="B58" t="s">
        <v>232</v>
      </c>
    </row>
    <row r="59" spans="1:16">
      <c r="A59" t="s">
        <v>233</v>
      </c>
      <c r="B59" t="s">
        <v>234</v>
      </c>
    </row>
    <row r="60" spans="1:16">
      <c r="A60" t="s">
        <v>235</v>
      </c>
      <c r="B60" t="s">
        <v>236</v>
      </c>
    </row>
    <row r="61" spans="1:16">
      <c r="A61" t="s">
        <v>237</v>
      </c>
      <c r="B61" t="s">
        <v>238</v>
      </c>
    </row>
    <row r="62" spans="1:16">
      <c r="A62" t="s">
        <v>239</v>
      </c>
      <c r="B62" t="s">
        <v>240</v>
      </c>
    </row>
    <row r="63" spans="1:16">
      <c r="A63" t="s">
        <v>241</v>
      </c>
      <c r="B63" t="s">
        <v>242</v>
      </c>
    </row>
    <row r="64" spans="1:16">
      <c r="A64" t="s">
        <v>243</v>
      </c>
      <c r="B64" t="s">
        <v>244</v>
      </c>
    </row>
    <row r="65" spans="1:2">
      <c r="A65" t="s">
        <v>245</v>
      </c>
      <c r="B65" t="s">
        <v>246</v>
      </c>
    </row>
    <row r="66" spans="1:2">
      <c r="A66" t="s">
        <v>247</v>
      </c>
      <c r="B66" t="s">
        <v>248</v>
      </c>
    </row>
    <row r="67" spans="1:2">
      <c r="A67" t="s">
        <v>249</v>
      </c>
      <c r="B67" t="s">
        <v>248</v>
      </c>
    </row>
    <row r="68" spans="1:2">
      <c r="A68" t="s">
        <v>250</v>
      </c>
      <c r="B68" t="s">
        <v>248</v>
      </c>
    </row>
    <row r="69" spans="1:2">
      <c r="A69" t="s">
        <v>251</v>
      </c>
      <c r="B69" t="s">
        <v>248</v>
      </c>
    </row>
    <row r="70" spans="1:2">
      <c r="A70" t="s">
        <v>252</v>
      </c>
      <c r="B70" t="s">
        <v>248</v>
      </c>
    </row>
    <row r="71" spans="1:2">
      <c r="A71" t="s">
        <v>253</v>
      </c>
      <c r="B71" t="s">
        <v>248</v>
      </c>
    </row>
    <row r="72" spans="1:2">
      <c r="A72" t="s">
        <v>254</v>
      </c>
      <c r="B72" t="s">
        <v>248</v>
      </c>
    </row>
    <row r="73" spans="1:2">
      <c r="A73" t="s">
        <v>255</v>
      </c>
      <c r="B73" t="s">
        <v>248</v>
      </c>
    </row>
    <row r="74" spans="1:2">
      <c r="A74" t="s">
        <v>256</v>
      </c>
      <c r="B74" t="s">
        <v>248</v>
      </c>
    </row>
    <row r="75" spans="1:2">
      <c r="A75" t="s">
        <v>257</v>
      </c>
      <c r="B75" t="s">
        <v>248</v>
      </c>
    </row>
    <row r="76" spans="1:2">
      <c r="A76" t="s">
        <v>258</v>
      </c>
      <c r="B76" t="s">
        <v>248</v>
      </c>
    </row>
    <row r="77" spans="1:2">
      <c r="A77" t="s">
        <v>259</v>
      </c>
      <c r="B77" t="s">
        <v>248</v>
      </c>
    </row>
    <row r="78" spans="1:2">
      <c r="A78" t="s">
        <v>260</v>
      </c>
      <c r="B78" t="s">
        <v>248</v>
      </c>
    </row>
    <row r="79" spans="1:2">
      <c r="A79" t="s">
        <v>261</v>
      </c>
      <c r="B79" t="s">
        <v>248</v>
      </c>
    </row>
    <row r="80" spans="1:2">
      <c r="A80" t="s">
        <v>262</v>
      </c>
      <c r="B80" t="s">
        <v>248</v>
      </c>
    </row>
    <row r="81" spans="1:2">
      <c r="A81" t="s">
        <v>263</v>
      </c>
      <c r="B81" t="s">
        <v>248</v>
      </c>
    </row>
    <row r="82" spans="1:2">
      <c r="A82" t="s">
        <v>264</v>
      </c>
      <c r="B82" t="s">
        <v>248</v>
      </c>
    </row>
    <row r="83" spans="1:2">
      <c r="A83" t="s">
        <v>265</v>
      </c>
      <c r="B83" t="s">
        <v>248</v>
      </c>
    </row>
    <row r="84" spans="1:2">
      <c r="A84" t="s">
        <v>266</v>
      </c>
      <c r="B84" t="s">
        <v>248</v>
      </c>
    </row>
    <row r="85" spans="1:2">
      <c r="A85" t="s">
        <v>267</v>
      </c>
      <c r="B85" t="s">
        <v>248</v>
      </c>
    </row>
    <row r="86" spans="1:2">
      <c r="A86" t="s">
        <v>268</v>
      </c>
      <c r="B86" t="s">
        <v>269</v>
      </c>
    </row>
    <row r="87" spans="1:2">
      <c r="A87" t="s">
        <v>270</v>
      </c>
      <c r="B87" t="s">
        <v>269</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2019-01-30T08:53:06Z</cp:lastPrinted>
  <dcterms:created xsi:type="dcterms:W3CDTF">2018-12-13T02:10:23Z</dcterms:created>
  <dcterms:modified xsi:type="dcterms:W3CDTF">2019-02-05T04:47:20Z</dcterms:modified>
  <cp:category/>
</cp:coreProperties>
</file>