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8gO+1nBZ2cCB0Tt45tV7sipi08lKfUpa3Kr7ExaSALcytYIkl41koO5P2vhnA2+I6AwSWOT4O+qkJb7gMF3ng==" workbookSaltValue="eqGeUQ5XgyP+X1xAy+Qw2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<sst xmlns="http://schemas.openxmlformats.org/spreadsheetml/2006/main" count="237" uniqueCount="123">
  <si>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</si>
  <si>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</si>
  <si>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</si>
  <si>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</si>
  <si>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</si>
  <si>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</si>
  <si>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</si>
  <si>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</si>
  <si>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</si>
  <si>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</si>
  <si>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</si>
  <si>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</si>
  <si>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</si>
  <si>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</si>
  <si>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</si>
  <si>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</si>
  <si>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</si>
  <si>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</si>
  <si>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</si>
  <si>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</si>
  <si>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</si>
  <si>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</si>
  <si>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</si>
  <si>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</si>
  <si>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</si>
  <si>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</si>
  <si>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</si>
  <si>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</si>
  <si>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</si>
  <si>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</si>
  <si>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</si>
  <si>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</si>
  <si>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</si>
  <si>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</si>
  <si>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</si>
  <si>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</si>
  <si>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</si>
  <si>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</si>
  <si>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</si>
  <si>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</si>
  <si>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</si>
  <si>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</si>
  <si>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</si>
  <si>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</si>
  <si>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</si>
  <si>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</si>
  <si>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</si>
  <si>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</si>
  <si>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</si>
  <si>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</si>
  <si>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</si>
  <si>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</si>
  <si>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</si>
  <si>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</si>
  <si>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</si>
  <si>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</si>
  <si>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</si>
  <si>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</si>
  <si>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</si>
  <si>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</si>
  <si>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</si>
  <si>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</si>
  <si>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</si>
  <si>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</si>
  <si>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</si>
  <si>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</si>
  <si>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</si>
  <si>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</si>
  <si>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</si>
  <si>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</si>
  <si>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</si>
  <si>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</si>
  <si>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</si>
  <si>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</si>
  <si>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</si>
  <si>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</si>
  <si>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</si>
  <si>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</si>
  <si>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</si>
  <si>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</si>
  <si>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</si>
  <si>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</si>
  <si>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</si>
  <si>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</si>
  <si>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</si>
  <si>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</si>
  <si>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</si>
  <si>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</si>
  <si>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</si>
  <si>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</si>
  <si>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</si>
  <si>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</si>
  <si>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</si>
  <si>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</si>
  <si>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</si>
  <si>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</si>
  <si>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</si>
  <si>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</si>
  <si>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</si>
  <si>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</si>
  <si>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</si>
  <si>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</si>
  <si>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</si>
  <si>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</si>
  <si>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</si>
  <si>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</si>
  <si>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</si>
  <si>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</si>
  <si>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</si>
  <si>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</si>
  <si>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</si>
  <si>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</si>
  <si>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</si>
  <si>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</si>
  <si>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</si>
  <si>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</si>
  <si>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</si>
  <si>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</si>
  <si>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</si>
  <si>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</si>
  <si>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①当該指標は100%以上であるが、今後の更新投資等を考え、経営戦略等を作成し経営していく。
④企業債残高給水収益比率について平均値より低いものの、今後の施設更新等に適切な投資規模となるものか分析し経営改善に努める必要がある。
⑤当該指標は①収益的収支比率と同様100%以上であるが、今後の更新投資等を考え、経営戦略等を作成し、経営していく。
⑥給水原価は類似団体と比較して低く抑えられており、費用効率は良好といえる。
⑦施設利用率については、平均より高い水準となっており、適切な施設利用が行われている。
⑧類似団体と比べ高く、安定した水準である。</t>
    <rPh sb="1" eb="3">
      <t>トウガイ</t>
    </rPh>
    <rPh sb="3" eb="5">
      <t>シヒョウ</t>
    </rPh>
    <rPh sb="10" eb="12">
      <t>イジョウ</t>
    </rPh>
    <rPh sb="17" eb="19">
      <t>コンゴ</t>
    </rPh>
    <rPh sb="20" eb="22">
      <t>コウシン</t>
    </rPh>
    <rPh sb="22" eb="24">
      <t>トウシ</t>
    </rPh>
    <rPh sb="24" eb="25">
      <t>トウ</t>
    </rPh>
    <rPh sb="26" eb="27">
      <t>カンガ</t>
    </rPh>
    <rPh sb="29" eb="31">
      <t>ケイエイ</t>
    </rPh>
    <rPh sb="31" eb="33">
      <t>センリャク</t>
    </rPh>
    <rPh sb="33" eb="34">
      <t>トウ</t>
    </rPh>
    <rPh sb="35" eb="37">
      <t>サクセイ</t>
    </rPh>
    <rPh sb="38" eb="40">
      <t>ケイエイ</t>
    </rPh>
    <rPh sb="47" eb="50">
      <t>キギョウサイ</t>
    </rPh>
    <rPh sb="50" eb="52">
      <t>ザンダカ</t>
    </rPh>
    <rPh sb="52" eb="54">
      <t>キュウスイ</t>
    </rPh>
    <rPh sb="54" eb="56">
      <t>シュウエキ</t>
    </rPh>
    <rPh sb="56" eb="58">
      <t>ヒリツ</t>
    </rPh>
    <rPh sb="62" eb="65">
      <t>ヘイキンチ</t>
    </rPh>
    <rPh sb="67" eb="68">
      <t>ヒク</t>
    </rPh>
    <rPh sb="73" eb="75">
      <t>コンゴ</t>
    </rPh>
    <rPh sb="76" eb="78">
      <t>シセツ</t>
    </rPh>
    <rPh sb="78" eb="80">
      <t>コウシン</t>
    </rPh>
    <rPh sb="80" eb="81">
      <t>トウ</t>
    </rPh>
    <rPh sb="82" eb="84">
      <t>テキセツ</t>
    </rPh>
    <rPh sb="85" eb="87">
      <t>トウシ</t>
    </rPh>
    <rPh sb="87" eb="89">
      <t>キボ</t>
    </rPh>
    <rPh sb="95" eb="97">
      <t>ブンセキ</t>
    </rPh>
    <rPh sb="98" eb="100">
      <t>ケイエイ</t>
    </rPh>
    <rPh sb="100" eb="102">
      <t>カイゼン</t>
    </rPh>
    <rPh sb="103" eb="104">
      <t>ツト</t>
    </rPh>
    <rPh sb="106" eb="108">
      <t>ヒツヨウ</t>
    </rPh>
    <rPh sb="114" eb="116">
      <t>トウガイ</t>
    </rPh>
    <rPh sb="116" eb="118">
      <t>シヒョウ</t>
    </rPh>
    <rPh sb="120" eb="123">
      <t>シュウエキテキ</t>
    </rPh>
    <rPh sb="123" eb="125">
      <t>シュウシ</t>
    </rPh>
    <rPh sb="125" eb="127">
      <t>ヒリツ</t>
    </rPh>
    <rPh sb="128" eb="130">
      <t>ドウヨウ</t>
    </rPh>
    <rPh sb="134" eb="136">
      <t>イジョウ</t>
    </rPh>
    <rPh sb="141" eb="143">
      <t>コンゴ</t>
    </rPh>
    <rPh sb="144" eb="146">
      <t>コウシン</t>
    </rPh>
    <rPh sb="146" eb="148">
      <t>トウシ</t>
    </rPh>
    <rPh sb="148" eb="149">
      <t>トウ</t>
    </rPh>
    <rPh sb="150" eb="151">
      <t>カンガ</t>
    </rPh>
    <rPh sb="153" eb="155">
      <t>ケイエイ</t>
    </rPh>
    <rPh sb="155" eb="157">
      <t>センリャク</t>
    </rPh>
    <rPh sb="157" eb="158">
      <t>トウ</t>
    </rPh>
    <rPh sb="159" eb="161">
      <t>サクセイ</t>
    </rPh>
    <rPh sb="163" eb="165">
      <t>ケイエイ</t>
    </rPh>
    <rPh sb="172" eb="176">
      <t>キュウスイゲンカ</t>
    </rPh>
    <rPh sb="177" eb="179">
      <t>ルイジ</t>
    </rPh>
    <rPh sb="179" eb="181">
      <t>ダンタイ</t>
    </rPh>
    <rPh sb="182" eb="184">
      <t>ヒカク</t>
    </rPh>
    <rPh sb="186" eb="187">
      <t>ヒク</t>
    </rPh>
    <rPh sb="188" eb="189">
      <t>オサ</t>
    </rPh>
    <rPh sb="196" eb="198">
      <t>ヒヨウ</t>
    </rPh>
    <rPh sb="198" eb="200">
      <t>コウリツ</t>
    </rPh>
    <rPh sb="201" eb="203">
      <t>リョウコウ</t>
    </rPh>
    <rPh sb="210" eb="212">
      <t>シセツ</t>
    </rPh>
    <rPh sb="212" eb="215">
      <t>リヨウリツ</t>
    </rPh>
    <rPh sb="221" eb="223">
      <t>ヘイキン</t>
    </rPh>
    <rPh sb="225" eb="226">
      <t>タカ</t>
    </rPh>
    <rPh sb="227" eb="229">
      <t>スイジュン</t>
    </rPh>
    <rPh sb="236" eb="238">
      <t>テキセツ</t>
    </rPh>
    <rPh sb="239" eb="241">
      <t>シセツ</t>
    </rPh>
    <rPh sb="241" eb="243">
      <t>リヨウ</t>
    </rPh>
    <rPh sb="244" eb="245">
      <t>オコナ</t>
    </rPh>
    <rPh sb="253" eb="255">
      <t>ルイジ</t>
    </rPh>
    <rPh sb="255" eb="257">
      <t>ダンタイ</t>
    </rPh>
    <rPh sb="258" eb="259">
      <t>クラ</t>
    </rPh>
    <rPh sb="260" eb="261">
      <t>タカ</t>
    </rPh>
    <rPh sb="263" eb="265">
      <t>アンテイ</t>
    </rPh>
    <rPh sb="267" eb="269">
      <t>スイジュン</t>
    </rPh>
    <phoneticPr fontId="4"/>
  </si>
  <si>
    <t>施設及び管路ともに老朽化が進んでおり、今後更新していく必要がある。老朽化が進んだ管路については、アセットマネジメント等を行い計画的な更新を図っていく必要がある。施設についても老朽化が進んでいる施設があり、施設の統廃合を含めた計画的な更新を行い、適切な施設更新に努める必要がある。</t>
    <rPh sb="0" eb="2">
      <t>シセツ</t>
    </rPh>
    <rPh sb="2" eb="3">
      <t>オヨ</t>
    </rPh>
    <rPh sb="4" eb="6">
      <t>カンロ</t>
    </rPh>
    <rPh sb="9" eb="12">
      <t>ロウキュウカ</t>
    </rPh>
    <rPh sb="13" eb="14">
      <t>スス</t>
    </rPh>
    <rPh sb="19" eb="21">
      <t>コンゴ</t>
    </rPh>
    <rPh sb="21" eb="23">
      <t>コウシン</t>
    </rPh>
    <rPh sb="27" eb="29">
      <t>ヒツヨウ</t>
    </rPh>
    <rPh sb="33" eb="36">
      <t>ロウキュウカ</t>
    </rPh>
    <rPh sb="37" eb="38">
      <t>スス</t>
    </rPh>
    <rPh sb="40" eb="42">
      <t>カンロ</t>
    </rPh>
    <rPh sb="58" eb="59">
      <t>トウ</t>
    </rPh>
    <rPh sb="60" eb="61">
      <t>オコナ</t>
    </rPh>
    <rPh sb="62" eb="65">
      <t>ケイカクテキ</t>
    </rPh>
    <rPh sb="66" eb="68">
      <t>コウシン</t>
    </rPh>
    <rPh sb="69" eb="70">
      <t>ハカ</t>
    </rPh>
    <rPh sb="74" eb="76">
      <t>ヒツヨウ</t>
    </rPh>
    <rPh sb="80" eb="82">
      <t>シセツ</t>
    </rPh>
    <rPh sb="87" eb="90">
      <t>ロウキュウカ</t>
    </rPh>
    <rPh sb="91" eb="92">
      <t>スス</t>
    </rPh>
    <rPh sb="96" eb="98">
      <t>シセツ</t>
    </rPh>
    <rPh sb="102" eb="104">
      <t>シセツ</t>
    </rPh>
    <rPh sb="105" eb="108">
      <t>トウハイゴウ</t>
    </rPh>
    <rPh sb="109" eb="110">
      <t>フク</t>
    </rPh>
    <rPh sb="112" eb="115">
      <t>ケイカクテキ</t>
    </rPh>
    <rPh sb="116" eb="118">
      <t>コウシン</t>
    </rPh>
    <rPh sb="119" eb="120">
      <t>オコナ</t>
    </rPh>
    <rPh sb="122" eb="124">
      <t>テキセツ</t>
    </rPh>
    <rPh sb="125" eb="127">
      <t>シセツ</t>
    </rPh>
    <rPh sb="127" eb="129">
      <t>コウシン</t>
    </rPh>
    <rPh sb="130" eb="131">
      <t>ツト</t>
    </rPh>
    <rPh sb="133" eb="135">
      <t>ヒツヨウ</t>
    </rPh>
    <phoneticPr fontId="4"/>
  </si>
  <si>
    <t>収益的収支の状況を見てみると、類似団体に近い経営が出来ている。給水原価が抑られていることから、料金回収率は類似団体と比較して高い水準を保っているが、適切な料金未納者対策を実施し、回収率の向上を目指す。また、今後の老朽化に伴う施設の更新を備えたアセットマネジメント等の策定・運用が必要であると考える。
経営戦略については、未策定である。来年度以降から策定の必要性を組織として共有し、平成32年度までに策定する。</t>
    <rPh sb="0" eb="3">
      <t>シュウエキテキ</t>
    </rPh>
    <rPh sb="3" eb="5">
      <t>シュウシ</t>
    </rPh>
    <rPh sb="6" eb="8">
      <t>ジョウキョウ</t>
    </rPh>
    <rPh sb="9" eb="10">
      <t>ミ</t>
    </rPh>
    <rPh sb="15" eb="17">
      <t>ルイジ</t>
    </rPh>
    <rPh sb="17" eb="19">
      <t>ダンタイ</t>
    </rPh>
    <rPh sb="20" eb="21">
      <t>チカ</t>
    </rPh>
    <rPh sb="22" eb="24">
      <t>ケイエイ</t>
    </rPh>
    <rPh sb="25" eb="27">
      <t>デキ</t>
    </rPh>
    <rPh sb="31" eb="35">
      <t>キュウスイゲンカ</t>
    </rPh>
    <rPh sb="36" eb="37">
      <t>オサ</t>
    </rPh>
    <rPh sb="47" eb="49">
      <t>リョウキン</t>
    </rPh>
    <rPh sb="49" eb="52">
      <t>カイシュウリツ</t>
    </rPh>
    <rPh sb="53" eb="55">
      <t>ルイジ</t>
    </rPh>
    <rPh sb="55" eb="57">
      <t>ダンタイ</t>
    </rPh>
    <rPh sb="58" eb="60">
      <t>ヒカク</t>
    </rPh>
    <rPh sb="62" eb="63">
      <t>タカ</t>
    </rPh>
    <rPh sb="64" eb="66">
      <t>スイジュン</t>
    </rPh>
    <rPh sb="67" eb="68">
      <t>タモ</t>
    </rPh>
    <rPh sb="74" eb="76">
      <t>テキセツ</t>
    </rPh>
    <rPh sb="77" eb="79">
      <t>リョウキン</t>
    </rPh>
    <rPh sb="79" eb="82">
      <t>ミノウシャ</t>
    </rPh>
    <rPh sb="82" eb="84">
      <t>タイサク</t>
    </rPh>
    <rPh sb="85" eb="87">
      <t>ジッシ</t>
    </rPh>
    <rPh sb="89" eb="92">
      <t>カイシュウリツ</t>
    </rPh>
    <rPh sb="93" eb="95">
      <t>コウジョウ</t>
    </rPh>
    <rPh sb="96" eb="98">
      <t>メザ</t>
    </rPh>
    <rPh sb="103" eb="105">
      <t>コンゴ</t>
    </rPh>
    <rPh sb="106" eb="109">
      <t>ロウキュウカ</t>
    </rPh>
    <rPh sb="110" eb="111">
      <t>トモナ</t>
    </rPh>
    <rPh sb="112" eb="114">
      <t>シセツ</t>
    </rPh>
    <rPh sb="115" eb="117">
      <t>コウシン</t>
    </rPh>
    <rPh sb="118" eb="119">
      <t>ソナ</t>
    </rPh>
    <rPh sb="131" eb="132">
      <t>トウ</t>
    </rPh>
    <rPh sb="133" eb="135">
      <t>サクテイ</t>
    </rPh>
    <rPh sb="136" eb="138">
      <t>ウンヨウ</t>
    </rPh>
    <rPh sb="139" eb="141">
      <t>ヒツヨウ</t>
    </rPh>
    <rPh sb="145" eb="146">
      <t>カンガ</t>
    </rPh>
    <rPh sb="150" eb="152">
      <t>ケイエイ</t>
    </rPh>
    <rPh sb="152" eb="154">
      <t>センリャク</t>
    </rPh>
    <rPh sb="160" eb="161">
      <t>ミ</t>
    </rPh>
    <rPh sb="161" eb="163">
      <t>サクテイ</t>
    </rPh>
    <rPh sb="167" eb="170">
      <t>ライネンド</t>
    </rPh>
    <rPh sb="170" eb="172">
      <t>イコウ</t>
    </rPh>
    <rPh sb="174" eb="176">
      <t>サクテイ</t>
    </rPh>
    <rPh sb="177" eb="180">
      <t>ヒツヨウセイ</t>
    </rPh>
    <rPh sb="181" eb="183">
      <t>ソシキ</t>
    </rPh>
    <rPh sb="186" eb="188">
      <t>キョウユウ</t>
    </rPh>
    <rPh sb="190" eb="192">
      <t>ヘイセイ</t>
    </rPh>
    <rPh sb="194" eb="196">
      <t>ネンド</t>
    </rPh>
    <rPh sb="199" eb="201">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</si>
</sst>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B1-47FD-95A9-BB6DA8F578C0}"/>
            </c:ext>
          </c:extLst>
        </c:ser>
        <c:dLbls>
          <c:showLegendKey val="0"/>
          <c:showVal val="0"/>
          <c:showCatName val="0"/>
          <c:showSerName val="0"/>
          <c:showPercent val="0"/>
          <c:showBubbleSize val="0"/>
        </c:dLbls>
        <c:gapWidth val="150"/>
        <c:axId val="73529984"/>
        <c:axId val="7366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0.56999999999999995</c:v>
                </c:pt>
              </c:numCache>
            </c:numRef>
          </c:val>
          <c:smooth val="0"/>
          <c:extLst xmlns:c16r2="http://schemas.microsoft.com/office/drawing/2015/06/chart">
            <c:ext xmlns:c16="http://schemas.microsoft.com/office/drawing/2014/chart" uri="{C3380CC4-5D6E-409C-BE32-E72D297353CC}">
              <c16:uniqueId val="{00000001-80B1-47FD-95A9-BB6DA8F578C0}"/>
            </c:ext>
          </c:extLst>
        </c:ser>
        <c:dLbls>
          <c:showLegendKey val="0"/>
          <c:showVal val="0"/>
          <c:showCatName val="0"/>
          <c:showSerName val="0"/>
          <c:showPercent val="0"/>
          <c:showBubbleSize val="0"/>
        </c:dLbls>
        <c:marker val="1"/>
        <c:smooth val="0"/>
        <c:axId val="73529984"/>
        <c:axId val="73667328"/>
      </c:lineChart>
      <c:dateAx>
        <c:axId val="73529984"/>
        <c:scaling>
          <c:orientation val="minMax"/>
        </c:scaling>
        <c:delete val="1"/>
        <c:axPos val="b"/>
        <c:numFmt formatCode="ge" sourceLinked="1"/>
        <c:majorTickMark val="none"/>
        <c:minorTickMark val="none"/>
        <c:tickLblPos val="none"/>
        <c:crossAx val="73667328"/>
        <c:crosses val="autoZero"/>
        <c:auto val="1"/>
        <c:lblOffset val="100"/>
        <c:baseTimeUnit val="years"/>
      </c:dateAx>
      <c:valAx>
        <c:axId val="736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78.89</c:v>
                </c:pt>
                <c:pt idx="1">
                  <c:v>79.84</c:v>
                </c:pt>
                <c:pt idx="2">
                  <c:v>82.25</c:v>
                </c:pt>
                <c:pt idx="3">
                  <c:v>82.56</c:v>
                </c:pt>
                <c:pt idx="4">
                  <c:v>80.33</c:v>
                </c:pt>
              </c:numCache>
            </c:numRef>
          </c:val>
          <c:extLst xmlns:c16r2="http://schemas.microsoft.com/office/drawing/2015/06/chart">
            <c:ext xmlns:c16="http://schemas.microsoft.com/office/drawing/2014/chart" uri="{C3380CC4-5D6E-409C-BE32-E72D297353CC}">
              <c16:uniqueId val="{00000000-5B6C-472E-A115-219BB9E6231D}"/>
            </c:ext>
          </c:extLst>
        </c:ser>
        <c:dLbls>
          <c:showLegendKey val="0"/>
          <c:showVal val="0"/>
          <c:showCatName val="0"/>
          <c:showSerName val="0"/>
          <c:showPercent val="0"/>
          <c:showBubbleSize val="0"/>
        </c:dLbls>
        <c:gapWidth val="150"/>
        <c:axId val="74627328"/>
        <c:axId val="7463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47.95</c:v>
                </c:pt>
              </c:numCache>
            </c:numRef>
          </c:val>
          <c:smooth val="0"/>
          <c:extLst xmlns:c16r2="http://schemas.microsoft.com/office/drawing/2015/06/chart">
            <c:ext xmlns:c16="http://schemas.microsoft.com/office/drawing/2014/chart" uri="{C3380CC4-5D6E-409C-BE32-E72D297353CC}">
              <c16:uniqueId val="{00000001-5B6C-472E-A115-219BB9E6231D}"/>
            </c:ext>
          </c:extLst>
        </c:ser>
        <c:dLbls>
          <c:showLegendKey val="0"/>
          <c:showVal val="0"/>
          <c:showCatName val="0"/>
          <c:showSerName val="0"/>
          <c:showPercent val="0"/>
          <c:showBubbleSize val="0"/>
        </c:dLbls>
        <c:marker val="1"/>
        <c:smooth val="0"/>
        <c:axId val="74627328"/>
        <c:axId val="74633600"/>
      </c:lineChart>
      <c:dateAx>
        <c:axId val="74627328"/>
        <c:scaling>
          <c:orientation val="minMax"/>
        </c:scaling>
        <c:delete val="1"/>
        <c:axPos val="b"/>
        <c:numFmt formatCode="ge" sourceLinked="1"/>
        <c:majorTickMark val="none"/>
        <c:minorTickMark val="none"/>
        <c:tickLblPos val="none"/>
        <c:crossAx val="74633600"/>
        <c:crosses val="autoZero"/>
        <c:auto val="1"/>
        <c:lblOffset val="100"/>
        <c:baseTimeUnit val="years"/>
      </c:dateAx>
      <c:valAx>
        <c:axId val="746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83.48</c:v>
                </c:pt>
                <c:pt idx="1">
                  <c:v>83.5</c:v>
                </c:pt>
                <c:pt idx="2">
                  <c:v>83.47</c:v>
                </c:pt>
                <c:pt idx="3">
                  <c:v>83.51</c:v>
                </c:pt>
                <c:pt idx="4">
                  <c:v>83.55</c:v>
                </c:pt>
              </c:numCache>
            </c:numRef>
          </c:val>
          <c:extLst xmlns:c16r2="http://schemas.microsoft.com/office/drawing/2015/06/chart">
            <c:ext xmlns:c16="http://schemas.microsoft.com/office/drawing/2014/chart" uri="{C3380CC4-5D6E-409C-BE32-E72D297353CC}">
              <c16:uniqueId val="{00000000-DD0E-4919-98CD-10B861E65C31}"/>
            </c:ext>
          </c:extLst>
        </c:ser>
        <c:dLbls>
          <c:showLegendKey val="0"/>
          <c:showVal val="0"/>
          <c:showCatName val="0"/>
          <c:showSerName val="0"/>
          <c:showPercent val="0"/>
          <c:showBubbleSize val="0"/>
        </c:dLbls>
        <c:gapWidth val="150"/>
        <c:axId val="74807936"/>
        <c:axId val="7481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74.900000000000006</c:v>
                </c:pt>
              </c:numCache>
            </c:numRef>
          </c:val>
          <c:smooth val="0"/>
          <c:extLst xmlns:c16r2="http://schemas.microsoft.com/office/drawing/2015/06/chart">
            <c:ext xmlns:c16="http://schemas.microsoft.com/office/drawing/2014/chart" uri="{C3380CC4-5D6E-409C-BE32-E72D297353CC}">
              <c16:uniqueId val="{00000001-DD0E-4919-98CD-10B861E65C31}"/>
            </c:ext>
          </c:extLst>
        </c:ser>
        <c:dLbls>
          <c:showLegendKey val="0"/>
          <c:showVal val="0"/>
          <c:showCatName val="0"/>
          <c:showSerName val="0"/>
          <c:showPercent val="0"/>
          <c:showBubbleSize val="0"/>
        </c:dLbls>
        <c:marker val="1"/>
        <c:smooth val="0"/>
        <c:axId val="74807936"/>
        <c:axId val="74818304"/>
      </c:lineChart>
      <c:dateAx>
        <c:axId val="74807936"/>
        <c:scaling>
          <c:orientation val="minMax"/>
        </c:scaling>
        <c:delete val="1"/>
        <c:axPos val="b"/>
        <c:numFmt formatCode="ge" sourceLinked="1"/>
        <c:majorTickMark val="none"/>
        <c:minorTickMark val="none"/>
        <c:tickLblPos val="none"/>
        <c:crossAx val="74818304"/>
        <c:crosses val="autoZero"/>
        <c:auto val="1"/>
        <c:lblOffset val="100"/>
        <c:baseTimeUnit val="years"/>
      </c:dateAx>
      <c:valAx>
        <c:axId val="748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101.25</c:v>
                </c:pt>
                <c:pt idx="1">
                  <c:v>86.35</c:v>
                </c:pt>
                <c:pt idx="2">
                  <c:v>103.92</c:v>
                </c:pt>
                <c:pt idx="3">
                  <c:v>114</c:v>
                </c:pt>
                <c:pt idx="4">
                  <c:v>111.67</c:v>
                </c:pt>
              </c:numCache>
            </c:numRef>
          </c:val>
          <c:extLst xmlns:c16r2="http://schemas.microsoft.com/office/drawing/2015/06/chart">
            <c:ext xmlns:c16="http://schemas.microsoft.com/office/drawing/2014/chart" uri="{C3380CC4-5D6E-409C-BE32-E72D297353CC}">
              <c16:uniqueId val="{00000000-19F4-4A63-83E3-8877199A044A}"/>
            </c:ext>
          </c:extLst>
        </c:ser>
        <c:dLbls>
          <c:showLegendKey val="0"/>
          <c:showVal val="0"/>
          <c:showCatName val="0"/>
          <c:showSerName val="0"/>
          <c:showPercent val="0"/>
          <c:showBubbleSize val="0"/>
        </c:dLbls>
        <c:gapWidth val="150"/>
        <c:axId val="73706496"/>
        <c:axId val="737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74.05</c:v>
                </c:pt>
              </c:numCache>
            </c:numRef>
          </c:val>
          <c:smooth val="0"/>
          <c:extLst xmlns:c16r2="http://schemas.microsoft.com/office/drawing/2015/06/chart">
            <c:ext xmlns:c16="http://schemas.microsoft.com/office/drawing/2014/chart" uri="{C3380CC4-5D6E-409C-BE32-E72D297353CC}">
              <c16:uniqueId val="{00000001-19F4-4A63-83E3-8877199A044A}"/>
            </c:ext>
          </c:extLst>
        </c:ser>
        <c:dLbls>
          <c:showLegendKey val="0"/>
          <c:showVal val="0"/>
          <c:showCatName val="0"/>
          <c:showSerName val="0"/>
          <c:showPercent val="0"/>
          <c:showBubbleSize val="0"/>
        </c:dLbls>
        <c:marker val="1"/>
        <c:smooth val="0"/>
        <c:axId val="73706496"/>
        <c:axId val="73712768"/>
      </c:lineChart>
      <c:dateAx>
        <c:axId val="73706496"/>
        <c:scaling>
          <c:orientation val="minMax"/>
        </c:scaling>
        <c:delete val="1"/>
        <c:axPos val="b"/>
        <c:numFmt formatCode="ge" sourceLinked="1"/>
        <c:majorTickMark val="none"/>
        <c:minorTickMark val="none"/>
        <c:tickLblPos val="none"/>
        <c:crossAx val="73712768"/>
        <c:crosses val="autoZero"/>
        <c:auto val="1"/>
        <c:lblOffset val="100"/>
        <c:baseTimeUnit val="years"/>
      </c:dateAx>
      <c:valAx>
        <c:axId val="737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9C-4961-BB47-C6074E23DD25}"/>
            </c:ext>
          </c:extLst>
        </c:ser>
        <c:dLbls>
          <c:showLegendKey val="0"/>
          <c:showVal val="0"/>
          <c:showCatName val="0"/>
          <c:showSerName val="0"/>
          <c:showPercent val="0"/>
          <c:showBubbleSize val="0"/>
        </c:dLbls>
        <c:gapWidth val="150"/>
        <c:axId val="74329472"/>
        <c:axId val="743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9C-4961-BB47-C6074E23DD25}"/>
            </c:ext>
          </c:extLst>
        </c:ser>
        <c:dLbls>
          <c:showLegendKey val="0"/>
          <c:showVal val="0"/>
          <c:showCatName val="0"/>
          <c:showSerName val="0"/>
          <c:showPercent val="0"/>
          <c:showBubbleSize val="0"/>
        </c:dLbls>
        <c:marker val="1"/>
        <c:smooth val="0"/>
        <c:axId val="74329472"/>
        <c:axId val="74343936"/>
      </c:lineChart>
      <c:dateAx>
        <c:axId val="74329472"/>
        <c:scaling>
          <c:orientation val="minMax"/>
        </c:scaling>
        <c:delete val="1"/>
        <c:axPos val="b"/>
        <c:numFmt formatCode="ge" sourceLinked="1"/>
        <c:majorTickMark val="none"/>
        <c:minorTickMark val="none"/>
        <c:tickLblPos val="none"/>
        <c:crossAx val="74343936"/>
        <c:crosses val="autoZero"/>
        <c:auto val="1"/>
        <c:lblOffset val="100"/>
        <c:baseTimeUnit val="years"/>
      </c:dateAx>
      <c:valAx>
        <c:axId val="743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EB-4E3F-972A-E716D3C480D3}"/>
            </c:ext>
          </c:extLst>
        </c:ser>
        <c:dLbls>
          <c:showLegendKey val="0"/>
          <c:showVal val="0"/>
          <c:showCatName val="0"/>
          <c:showSerName val="0"/>
          <c:showPercent val="0"/>
          <c:showBubbleSize val="0"/>
        </c:dLbls>
        <c:gapWidth val="150"/>
        <c:axId val="74723328"/>
        <c:axId val="747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EB-4E3F-972A-E716D3C480D3}"/>
            </c:ext>
          </c:extLst>
        </c:ser>
        <c:dLbls>
          <c:showLegendKey val="0"/>
          <c:showVal val="0"/>
          <c:showCatName val="0"/>
          <c:showSerName val="0"/>
          <c:showPercent val="0"/>
          <c:showBubbleSize val="0"/>
        </c:dLbls>
        <c:marker val="1"/>
        <c:smooth val="0"/>
        <c:axId val="74723328"/>
        <c:axId val="74725248"/>
      </c:lineChart>
      <c:dateAx>
        <c:axId val="74723328"/>
        <c:scaling>
          <c:orientation val="minMax"/>
        </c:scaling>
        <c:delete val="1"/>
        <c:axPos val="b"/>
        <c:numFmt formatCode="ge" sourceLinked="1"/>
        <c:majorTickMark val="none"/>
        <c:minorTickMark val="none"/>
        <c:tickLblPos val="none"/>
        <c:crossAx val="74725248"/>
        <c:crosses val="autoZero"/>
        <c:auto val="1"/>
        <c:lblOffset val="100"/>
        <c:baseTimeUnit val="years"/>
      </c:dateAx>
      <c:valAx>
        <c:axId val="747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3A-4A9A-80C3-6D7438C2E452}"/>
            </c:ext>
          </c:extLst>
        </c:ser>
        <c:dLbls>
          <c:showLegendKey val="0"/>
          <c:showVal val="0"/>
          <c:showCatName val="0"/>
          <c:showSerName val="0"/>
          <c:showPercent val="0"/>
          <c:showBubbleSize val="0"/>
        </c:dLbls>
        <c:gapWidth val="150"/>
        <c:axId val="74765824"/>
        <c:axId val="747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3A-4A9A-80C3-6D7438C2E452}"/>
            </c:ext>
          </c:extLst>
        </c:ser>
        <c:dLbls>
          <c:showLegendKey val="0"/>
          <c:showVal val="0"/>
          <c:showCatName val="0"/>
          <c:showSerName val="0"/>
          <c:showPercent val="0"/>
          <c:showBubbleSize val="0"/>
        </c:dLbls>
        <c:marker val="1"/>
        <c:smooth val="0"/>
        <c:axId val="74765824"/>
        <c:axId val="74767360"/>
      </c:lineChart>
      <c:dateAx>
        <c:axId val="74765824"/>
        <c:scaling>
          <c:orientation val="minMax"/>
        </c:scaling>
        <c:delete val="1"/>
        <c:axPos val="b"/>
        <c:numFmt formatCode="ge" sourceLinked="1"/>
        <c:majorTickMark val="none"/>
        <c:minorTickMark val="none"/>
        <c:tickLblPos val="none"/>
        <c:crossAx val="74767360"/>
        <c:crosses val="autoZero"/>
        <c:auto val="1"/>
        <c:lblOffset val="100"/>
        <c:baseTimeUnit val="years"/>
      </c:dateAx>
      <c:valAx>
        <c:axId val="747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0F-4DB1-B98A-DFB61AF76AF5}"/>
            </c:ext>
          </c:extLst>
        </c:ser>
        <c:dLbls>
          <c:showLegendKey val="0"/>
          <c:showVal val="0"/>
          <c:showCatName val="0"/>
          <c:showSerName val="0"/>
          <c:showPercent val="0"/>
          <c:showBubbleSize val="0"/>
        </c:dLbls>
        <c:gapWidth val="150"/>
        <c:axId val="74409088"/>
        <c:axId val="744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0F-4DB1-B98A-DFB61AF76AF5}"/>
            </c:ext>
          </c:extLst>
        </c:ser>
        <c:dLbls>
          <c:showLegendKey val="0"/>
          <c:showVal val="0"/>
          <c:showCatName val="0"/>
          <c:showSerName val="0"/>
          <c:showPercent val="0"/>
          <c:showBubbleSize val="0"/>
        </c:dLbls>
        <c:marker val="1"/>
        <c:smooth val="0"/>
        <c:axId val="74409088"/>
        <c:axId val="74411008"/>
      </c:lineChart>
      <c:dateAx>
        <c:axId val="74409088"/>
        <c:scaling>
          <c:orientation val="minMax"/>
        </c:scaling>
        <c:delete val="1"/>
        <c:axPos val="b"/>
        <c:numFmt formatCode="ge" sourceLinked="1"/>
        <c:majorTickMark val="none"/>
        <c:minorTickMark val="none"/>
        <c:tickLblPos val="none"/>
        <c:crossAx val="74411008"/>
        <c:crosses val="autoZero"/>
        <c:auto val="1"/>
        <c:lblOffset val="100"/>
        <c:baseTimeUnit val="years"/>
      </c:dateAx>
      <c:valAx>
        <c:axId val="744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581.63</c:v>
                </c:pt>
                <c:pt idx="1">
                  <c:v>527.70000000000005</c:v>
                </c:pt>
                <c:pt idx="2">
                  <c:v>467.43</c:v>
                </c:pt>
                <c:pt idx="3">
                  <c:v>438.58</c:v>
                </c:pt>
                <c:pt idx="4">
                  <c:v>415.13</c:v>
                </c:pt>
              </c:numCache>
            </c:numRef>
          </c:val>
          <c:extLst xmlns:c16r2="http://schemas.microsoft.com/office/drawing/2015/06/chart">
            <c:ext xmlns:c16="http://schemas.microsoft.com/office/drawing/2014/chart" uri="{C3380CC4-5D6E-409C-BE32-E72D297353CC}">
              <c16:uniqueId val="{00000000-0CC8-47EE-B7A5-2991CDE765A1}"/>
            </c:ext>
          </c:extLst>
        </c:ser>
        <c:dLbls>
          <c:showLegendKey val="0"/>
          <c:showVal val="0"/>
          <c:showCatName val="0"/>
          <c:showSerName val="0"/>
          <c:showPercent val="0"/>
          <c:showBubbleSize val="0"/>
        </c:dLbls>
        <c:gapWidth val="150"/>
        <c:axId val="74454528"/>
        <c:axId val="744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1302.33</c:v>
                </c:pt>
              </c:numCache>
            </c:numRef>
          </c:val>
          <c:smooth val="0"/>
          <c:extLst xmlns:c16r2="http://schemas.microsoft.com/office/drawing/2015/06/chart">
            <c:ext xmlns:c16="http://schemas.microsoft.com/office/drawing/2014/chart" uri="{C3380CC4-5D6E-409C-BE32-E72D297353CC}">
              <c16:uniqueId val="{00000001-0CC8-47EE-B7A5-2991CDE765A1}"/>
            </c:ext>
          </c:extLst>
        </c:ser>
        <c:dLbls>
          <c:showLegendKey val="0"/>
          <c:showVal val="0"/>
          <c:showCatName val="0"/>
          <c:showSerName val="0"/>
          <c:showPercent val="0"/>
          <c:showBubbleSize val="0"/>
        </c:dLbls>
        <c:marker val="1"/>
        <c:smooth val="0"/>
        <c:axId val="74454528"/>
        <c:axId val="74456448"/>
      </c:lineChart>
      <c:dateAx>
        <c:axId val="74454528"/>
        <c:scaling>
          <c:orientation val="minMax"/>
        </c:scaling>
        <c:delete val="1"/>
        <c:axPos val="b"/>
        <c:numFmt formatCode="ge" sourceLinked="1"/>
        <c:majorTickMark val="none"/>
        <c:minorTickMark val="none"/>
        <c:tickLblPos val="none"/>
        <c:crossAx val="74456448"/>
        <c:crosses val="autoZero"/>
        <c:auto val="1"/>
        <c:lblOffset val="100"/>
        <c:baseTimeUnit val="years"/>
      </c:dateAx>
      <c:valAx>
        <c:axId val="744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94.51</c:v>
                </c:pt>
                <c:pt idx="1">
                  <c:v>77.66</c:v>
                </c:pt>
                <c:pt idx="2">
                  <c:v>98.05</c:v>
                </c:pt>
                <c:pt idx="3">
                  <c:v>108.69</c:v>
                </c:pt>
                <c:pt idx="4">
                  <c:v>108.84</c:v>
                </c:pt>
              </c:numCache>
            </c:numRef>
          </c:val>
          <c:extLst xmlns:c16r2="http://schemas.microsoft.com/office/drawing/2015/06/chart">
            <c:ext xmlns:c16="http://schemas.microsoft.com/office/drawing/2014/chart" uri="{C3380CC4-5D6E-409C-BE32-E72D297353CC}">
              <c16:uniqueId val="{00000000-AD7B-4725-AD52-5F0F4C227010}"/>
            </c:ext>
          </c:extLst>
        </c:ser>
        <c:dLbls>
          <c:showLegendKey val="0"/>
          <c:showVal val="0"/>
          <c:showCatName val="0"/>
          <c:showSerName val="0"/>
          <c:showPercent val="0"/>
          <c:showBubbleSize val="0"/>
        </c:dLbls>
        <c:gapWidth val="150"/>
        <c:axId val="74491776"/>
        <c:axId val="745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40.89</c:v>
                </c:pt>
              </c:numCache>
            </c:numRef>
          </c:val>
          <c:smooth val="0"/>
          <c:extLst xmlns:c16r2="http://schemas.microsoft.com/office/drawing/2015/06/chart">
            <c:ext xmlns:c16="http://schemas.microsoft.com/office/drawing/2014/chart" uri="{C3380CC4-5D6E-409C-BE32-E72D297353CC}">
              <c16:uniqueId val="{00000001-AD7B-4725-AD52-5F0F4C227010}"/>
            </c:ext>
          </c:extLst>
        </c:ser>
        <c:dLbls>
          <c:showLegendKey val="0"/>
          <c:showVal val="0"/>
          <c:showCatName val="0"/>
          <c:showSerName val="0"/>
          <c:showPercent val="0"/>
          <c:showBubbleSize val="0"/>
        </c:dLbls>
        <c:marker val="1"/>
        <c:smooth val="0"/>
        <c:axId val="74491776"/>
        <c:axId val="74502144"/>
      </c:lineChart>
      <c:dateAx>
        <c:axId val="74491776"/>
        <c:scaling>
          <c:orientation val="minMax"/>
        </c:scaling>
        <c:delete val="1"/>
        <c:axPos val="b"/>
        <c:numFmt formatCode="ge" sourceLinked="1"/>
        <c:majorTickMark val="none"/>
        <c:minorTickMark val="none"/>
        <c:tickLblPos val="none"/>
        <c:crossAx val="74502144"/>
        <c:crosses val="autoZero"/>
        <c:auto val="1"/>
        <c:lblOffset val="100"/>
        <c:baseTimeUnit val="years"/>
      </c:dateAx>
      <c:valAx>
        <c:axId val="745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134.49</c:v>
                </c:pt>
                <c:pt idx="1">
                  <c:v>165.5</c:v>
                </c:pt>
                <c:pt idx="2">
                  <c:v>132.02000000000001</c:v>
                </c:pt>
                <c:pt idx="3">
                  <c:v>118.84</c:v>
                </c:pt>
                <c:pt idx="4">
                  <c:v>120.12</c:v>
                </c:pt>
              </c:numCache>
            </c:numRef>
          </c:val>
          <c:extLst xmlns:c16r2="http://schemas.microsoft.com/office/drawing/2015/06/chart">
            <c:ext xmlns:c16="http://schemas.microsoft.com/office/drawing/2014/chart" uri="{C3380CC4-5D6E-409C-BE32-E72D297353CC}">
              <c16:uniqueId val="{00000000-F460-4D24-A125-A45DEB6C5106}"/>
            </c:ext>
          </c:extLst>
        </c:ser>
        <c:dLbls>
          <c:showLegendKey val="0"/>
          <c:showVal val="0"/>
          <c:showCatName val="0"/>
          <c:showSerName val="0"/>
          <c:showPercent val="0"/>
          <c:showBubbleSize val="0"/>
        </c:dLbls>
        <c:gapWidth val="150"/>
        <c:axId val="74594176"/>
        <c:axId val="746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383.2</c:v>
                </c:pt>
              </c:numCache>
            </c:numRef>
          </c:val>
          <c:smooth val="0"/>
          <c:extLst xmlns:c16r2="http://schemas.microsoft.com/office/drawing/2015/06/chart">
            <c:ext xmlns:c16="http://schemas.microsoft.com/office/drawing/2014/chart" uri="{C3380CC4-5D6E-409C-BE32-E72D297353CC}">
              <c16:uniqueId val="{00000001-F460-4D24-A125-A45DEB6C5106}"/>
            </c:ext>
          </c:extLst>
        </c:ser>
        <c:dLbls>
          <c:showLegendKey val="0"/>
          <c:showVal val="0"/>
          <c:showCatName val="0"/>
          <c:showSerName val="0"/>
          <c:showPercent val="0"/>
          <c:showBubbleSize val="0"/>
        </c:dLbls>
        <c:marker val="1"/>
        <c:smooth val="0"/>
        <c:axId val="74594176"/>
        <c:axId val="74600448"/>
      </c:lineChart>
      <c:dateAx>
        <c:axId val="74594176"/>
        <c:scaling>
          <c:orientation val="minMax"/>
        </c:scaling>
        <c:delete val="1"/>
        <c:axPos val="b"/>
        <c:numFmt formatCode="ge" sourceLinked="1"/>
        <c:majorTickMark val="none"/>
        <c:minorTickMark val="none"/>
        <c:tickLblPos val="none"/>
        <c:crossAx val="74600448"/>
        <c:crosses val="autoZero"/>
        <c:auto val="1"/>
        <c:lblOffset val="100"/>
        <c:baseTimeUnit val="years"/>
      </c:dateAx>
      <c:valAx>
        <c:axId val="746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水上村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2258</v>
      </c>
      <c r="AM8" s="66"/>
      <c r="AN8" s="66"/>
      <c r="AO8" s="66"/>
      <c r="AP8" s="66"/>
      <c r="AQ8" s="66"/>
      <c r="AR8" s="66"/>
      <c r="AS8" s="66"/>
      <c r="AT8" s="65">
        <f>データ!$S$6</f>
        <v>190.96</v>
      </c>
      <c r="AU8" s="65"/>
      <c r="AV8" s="65"/>
      <c r="AW8" s="65"/>
      <c r="AX8" s="65"/>
      <c r="AY8" s="65"/>
      <c r="AZ8" s="65"/>
      <c r="BA8" s="65"/>
      <c r="BB8" s="65">
        <f>データ!$T$6</f>
        <v>11.82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88.97</v>
      </c>
      <c r="Q10" s="65"/>
      <c r="R10" s="65"/>
      <c r="S10" s="65"/>
      <c r="T10" s="65"/>
      <c r="U10" s="65"/>
      <c r="V10" s="65"/>
      <c r="W10" s="66">
        <f>データ!$Q$6</f>
        <v>2430</v>
      </c>
      <c r="X10" s="66"/>
      <c r="Y10" s="66"/>
      <c r="Z10" s="66"/>
      <c r="AA10" s="66"/>
      <c r="AB10" s="66"/>
      <c r="AC10" s="66"/>
      <c r="AD10" s="2"/>
      <c r="AE10" s="2"/>
      <c r="AF10" s="2"/>
      <c r="AG10" s="2"/>
      <c r="AH10" s="2"/>
      <c r="AI10" s="2"/>
      <c r="AJ10" s="2"/>
      <c r="AK10" s="2"/>
      <c r="AL10" s="66">
        <f>データ!$U$6</f>
        <v>1992</v>
      </c>
      <c r="AM10" s="66"/>
      <c r="AN10" s="66"/>
      <c r="AO10" s="66"/>
      <c r="AP10" s="66"/>
      <c r="AQ10" s="66"/>
      <c r="AR10" s="66"/>
      <c r="AS10" s="66"/>
      <c r="AT10" s="65">
        <f>データ!$V$6</f>
        <v>6.75</v>
      </c>
      <c r="AU10" s="65"/>
      <c r="AV10" s="65"/>
      <c r="AW10" s="65"/>
      <c r="AX10" s="65"/>
      <c r="AY10" s="65"/>
      <c r="AZ10" s="65"/>
      <c r="BA10" s="65"/>
      <c r="BB10" s="65">
        <f>データ!$W$6</f>
        <v>295.11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HzEFIHbbbkUSp5/UZ0zC5Om+Ek0wYJgLzJ14UTAnzMuQcPkJaZh9z0eBm3csVFaCj+6S24GNHN/vUzEh39gJAA==" saltValue="RiL3v9JIXddLuxA4onx6/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435074</v>
      </c>
      <c r="D6" s="33">
        <f t="shared" si="3"/>
        <v>47</v>
      </c>
      <c r="E6" s="33">
        <f t="shared" si="3"/>
        <v>1</v>
      </c>
      <c r="F6" s="33">
        <f t="shared" si="3"/>
        <v>0</v>
      </c>
      <c r="G6" s="33">
        <f t="shared" si="3"/>
        <v>0</v>
      </c>
      <c r="H6" s="33" t="str">
        <f t="shared" si="3"/>
        <v>熊本県　水上村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88.97</v>
      </c>
      <c r="Q6" s="34">
        <f t="shared" si="3"/>
        <v>2430</v>
      </c>
      <c r="R6" s="34">
        <f t="shared" si="3"/>
        <v>2258</v>
      </c>
      <c r="S6" s="34">
        <f t="shared" si="3"/>
        <v>190.96</v>
      </c>
      <c r="T6" s="34">
        <f t="shared" si="3"/>
        <v>11.82</v>
      </c>
      <c r="U6" s="34">
        <f t="shared" si="3"/>
        <v>1992</v>
      </c>
      <c r="V6" s="34">
        <f t="shared" si="3"/>
        <v>6.75</v>
      </c>
      <c r="W6" s="34">
        <f t="shared" si="3"/>
        <v>295.11</v>
      </c>
      <c r="X6" s="35">
        <f>IF(X7="",NA(),X7)</f>
        <v>101.25</v>
      </c>
      <c r="Y6" s="35">
        <f t="shared" ref="Y6:AG6" si="4">IF(Y7="",NA(),Y7)</f>
        <v>86.35</v>
      </c>
      <c r="Z6" s="35">
        <f t="shared" si="4"/>
        <v>103.92</v>
      </c>
      <c r="AA6" s="35">
        <f t="shared" si="4"/>
        <v>114</v>
      </c>
      <c r="AB6" s="35">
        <f t="shared" si="4"/>
        <v>111.67</v>
      </c>
      <c r="AC6" s="35">
        <f t="shared" si="4"/>
        <v>76.09</v>
      </c>
      <c r="AD6" s="35">
        <f t="shared" si="4"/>
        <v>75.87</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581.63</v>
      </c>
      <c r="BF6" s="35">
        <f t="shared" ref="BF6:BN6" si="7">IF(BF7="",NA(),BF7)</f>
        <v>527.70000000000005</v>
      </c>
      <c r="BG6" s="35">
        <f t="shared" si="7"/>
        <v>467.43</v>
      </c>
      <c r="BH6" s="35">
        <f t="shared" si="7"/>
        <v>438.58</v>
      </c>
      <c r="BI6" s="35">
        <f t="shared" si="7"/>
        <v>415.13</v>
      </c>
      <c r="BJ6" s="35">
        <f t="shared" si="7"/>
        <v>1113.76</v>
      </c>
      <c r="BK6" s="35">
        <f t="shared" si="7"/>
        <v>1125.69</v>
      </c>
      <c r="BL6" s="35">
        <f t="shared" si="7"/>
        <v>1134.67</v>
      </c>
      <c r="BM6" s="35">
        <f t="shared" si="7"/>
        <v>1144.79</v>
      </c>
      <c r="BN6" s="35">
        <f t="shared" si="7"/>
        <v>1302.33</v>
      </c>
      <c r="BO6" s="34" t="str">
        <f>IF(BO7="","",IF(BO7="-","【-】","【"&amp;SUBSTITUTE(TEXT(BO7,"#,##0.00"),"-","△")&amp;"】"))</f>
        <v>【1,141.75】</v>
      </c>
      <c r="BP6" s="35">
        <f>IF(BP7="",NA(),BP7)</f>
        <v>94.51</v>
      </c>
      <c r="BQ6" s="35">
        <f t="shared" ref="BQ6:BY6" si="8">IF(BQ7="",NA(),BQ7)</f>
        <v>77.66</v>
      </c>
      <c r="BR6" s="35">
        <f t="shared" si="8"/>
        <v>98.05</v>
      </c>
      <c r="BS6" s="35">
        <f t="shared" si="8"/>
        <v>108.69</v>
      </c>
      <c r="BT6" s="35">
        <f t="shared" si="8"/>
        <v>108.84</v>
      </c>
      <c r="BU6" s="35">
        <f t="shared" si="8"/>
        <v>34.25</v>
      </c>
      <c r="BV6" s="35">
        <f t="shared" si="8"/>
        <v>46.48</v>
      </c>
      <c r="BW6" s="35">
        <f t="shared" si="8"/>
        <v>40.6</v>
      </c>
      <c r="BX6" s="35">
        <f t="shared" si="8"/>
        <v>56.04</v>
      </c>
      <c r="BY6" s="35">
        <f t="shared" si="8"/>
        <v>40.89</v>
      </c>
      <c r="BZ6" s="34" t="str">
        <f>IF(BZ7="","",IF(BZ7="-","【-】","【"&amp;SUBSTITUTE(TEXT(BZ7,"#,##0.00"),"-","△")&amp;"】"))</f>
        <v>【54.93】</v>
      </c>
      <c r="CA6" s="35">
        <f>IF(CA7="",NA(),CA7)</f>
        <v>134.49</v>
      </c>
      <c r="CB6" s="35">
        <f t="shared" ref="CB6:CJ6" si="9">IF(CB7="",NA(),CB7)</f>
        <v>165.5</v>
      </c>
      <c r="CC6" s="35">
        <f t="shared" si="9"/>
        <v>132.02000000000001</v>
      </c>
      <c r="CD6" s="35">
        <f t="shared" si="9"/>
        <v>118.84</v>
      </c>
      <c r="CE6" s="35">
        <f t="shared" si="9"/>
        <v>120.12</v>
      </c>
      <c r="CF6" s="35">
        <f t="shared" si="9"/>
        <v>501.18</v>
      </c>
      <c r="CG6" s="35">
        <f t="shared" si="9"/>
        <v>376.61</v>
      </c>
      <c r="CH6" s="35">
        <f t="shared" si="9"/>
        <v>440.03</v>
      </c>
      <c r="CI6" s="35">
        <f t="shared" si="9"/>
        <v>304.35000000000002</v>
      </c>
      <c r="CJ6" s="35">
        <f t="shared" si="9"/>
        <v>383.2</v>
      </c>
      <c r="CK6" s="34" t="str">
        <f>IF(CK7="","",IF(CK7="-","【-】","【"&amp;SUBSTITUTE(TEXT(CK7,"#,##0.00"),"-","△")&amp;"】"))</f>
        <v>【292.18】</v>
      </c>
      <c r="CL6" s="35">
        <f>IF(CL7="",NA(),CL7)</f>
        <v>78.89</v>
      </c>
      <c r="CM6" s="35">
        <f t="shared" ref="CM6:CU6" si="10">IF(CM7="",NA(),CM7)</f>
        <v>79.84</v>
      </c>
      <c r="CN6" s="35">
        <f t="shared" si="10"/>
        <v>82.25</v>
      </c>
      <c r="CO6" s="35">
        <f t="shared" si="10"/>
        <v>82.56</v>
      </c>
      <c r="CP6" s="35">
        <f t="shared" si="10"/>
        <v>80.33</v>
      </c>
      <c r="CQ6" s="35">
        <f t="shared" si="10"/>
        <v>57.55</v>
      </c>
      <c r="CR6" s="35">
        <f t="shared" si="10"/>
        <v>57.43</v>
      </c>
      <c r="CS6" s="35">
        <f t="shared" si="10"/>
        <v>57.29</v>
      </c>
      <c r="CT6" s="35">
        <f t="shared" si="10"/>
        <v>55.9</v>
      </c>
      <c r="CU6" s="35">
        <f t="shared" si="10"/>
        <v>47.95</v>
      </c>
      <c r="CV6" s="34" t="str">
        <f>IF(CV7="","",IF(CV7="-","【-】","【"&amp;SUBSTITUTE(TEXT(CV7,"#,##0.00"),"-","△")&amp;"】"))</f>
        <v>【56.91】</v>
      </c>
      <c r="CW6" s="35">
        <f>IF(CW7="",NA(),CW7)</f>
        <v>83.48</v>
      </c>
      <c r="CX6" s="35">
        <f t="shared" ref="CX6:DF6" si="11">IF(CX7="",NA(),CX7)</f>
        <v>83.5</v>
      </c>
      <c r="CY6" s="35">
        <f t="shared" si="11"/>
        <v>83.47</v>
      </c>
      <c r="CZ6" s="35">
        <f t="shared" si="11"/>
        <v>83.51</v>
      </c>
      <c r="DA6" s="35">
        <f t="shared" si="11"/>
        <v>83.55</v>
      </c>
      <c r="DB6" s="35">
        <f t="shared" si="11"/>
        <v>74.14</v>
      </c>
      <c r="DC6" s="35">
        <f t="shared" si="11"/>
        <v>73.83</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435074</v>
      </c>
      <c r="D7" s="37">
        <v>47</v>
      </c>
      <c r="E7" s="37">
        <v>1</v>
      </c>
      <c r="F7" s="37">
        <v>0</v>
      </c>
      <c r="G7" s="37">
        <v>0</v>
      </c>
      <c r="H7" s="37" t="s">
        <v>107</v>
      </c>
      <c r="I7" s="37" t="s">
        <v>108</v>
      </c>
      <c r="J7" s="37" t="s">
        <v>109</v>
      </c>
      <c r="K7" s="37" t="s">
        <v>110</v>
      </c>
      <c r="L7" s="37" t="s">
        <v>111</v>
      </c>
      <c r="M7" s="37" t="s">
        <v>112</v>
      </c>
      <c r="N7" s="38" t="s">
        <v>113</v>
      </c>
      <c r="O7" s="38" t="s">
        <v>114</v>
      </c>
      <c r="P7" s="38">
        <v>88.97</v>
      </c>
      <c r="Q7" s="38">
        <v>2430</v>
      </c>
      <c r="R7" s="38">
        <v>2258</v>
      </c>
      <c r="S7" s="38">
        <v>190.96</v>
      </c>
      <c r="T7" s="38">
        <v>11.82</v>
      </c>
      <c r="U7" s="38">
        <v>1992</v>
      </c>
      <c r="V7" s="38">
        <v>6.75</v>
      </c>
      <c r="W7" s="38">
        <v>295.11</v>
      </c>
      <c r="X7" s="38">
        <v>101.25</v>
      </c>
      <c r="Y7" s="38">
        <v>86.35</v>
      </c>
      <c r="Z7" s="38">
        <v>103.92</v>
      </c>
      <c r="AA7" s="38">
        <v>114</v>
      </c>
      <c r="AB7" s="38">
        <v>111.67</v>
      </c>
      <c r="AC7" s="38">
        <v>76.09</v>
      </c>
      <c r="AD7" s="38">
        <v>75.87</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581.63</v>
      </c>
      <c r="BF7" s="38">
        <v>527.70000000000005</v>
      </c>
      <c r="BG7" s="38">
        <v>467.43</v>
      </c>
      <c r="BH7" s="38">
        <v>438.58</v>
      </c>
      <c r="BI7" s="38">
        <v>415.13</v>
      </c>
      <c r="BJ7" s="38">
        <v>1113.76</v>
      </c>
      <c r="BK7" s="38">
        <v>1125.69</v>
      </c>
      <c r="BL7" s="38">
        <v>1134.67</v>
      </c>
      <c r="BM7" s="38">
        <v>1144.79</v>
      </c>
      <c r="BN7" s="38">
        <v>1302.33</v>
      </c>
      <c r="BO7" s="38">
        <v>1141.75</v>
      </c>
      <c r="BP7" s="38">
        <v>94.51</v>
      </c>
      <c r="BQ7" s="38">
        <v>77.66</v>
      </c>
      <c r="BR7" s="38">
        <v>98.05</v>
      </c>
      <c r="BS7" s="38">
        <v>108.69</v>
      </c>
      <c r="BT7" s="38">
        <v>108.84</v>
      </c>
      <c r="BU7" s="38">
        <v>34.25</v>
      </c>
      <c r="BV7" s="38">
        <v>46.48</v>
      </c>
      <c r="BW7" s="38">
        <v>40.6</v>
      </c>
      <c r="BX7" s="38">
        <v>56.04</v>
      </c>
      <c r="BY7" s="38">
        <v>40.89</v>
      </c>
      <c r="BZ7" s="38">
        <v>54.93</v>
      </c>
      <c r="CA7" s="38">
        <v>134.49</v>
      </c>
      <c r="CB7" s="38">
        <v>165.5</v>
      </c>
      <c r="CC7" s="38">
        <v>132.02000000000001</v>
      </c>
      <c r="CD7" s="38">
        <v>118.84</v>
      </c>
      <c r="CE7" s="38">
        <v>120.12</v>
      </c>
      <c r="CF7" s="38">
        <v>501.18</v>
      </c>
      <c r="CG7" s="38">
        <v>376.61</v>
      </c>
      <c r="CH7" s="38">
        <v>440.03</v>
      </c>
      <c r="CI7" s="38">
        <v>304.35000000000002</v>
      </c>
      <c r="CJ7" s="38">
        <v>383.2</v>
      </c>
      <c r="CK7" s="38">
        <v>292.18</v>
      </c>
      <c r="CL7" s="38">
        <v>78.89</v>
      </c>
      <c r="CM7" s="38">
        <v>79.84</v>
      </c>
      <c r="CN7" s="38">
        <v>82.25</v>
      </c>
      <c r="CO7" s="38">
        <v>82.56</v>
      </c>
      <c r="CP7" s="38">
        <v>80.33</v>
      </c>
      <c r="CQ7" s="38">
        <v>57.55</v>
      </c>
      <c r="CR7" s="38">
        <v>57.43</v>
      </c>
      <c r="CS7" s="38">
        <v>57.29</v>
      </c>
      <c r="CT7" s="38">
        <v>55.9</v>
      </c>
      <c r="CU7" s="38">
        <v>47.95</v>
      </c>
      <c r="CV7" s="38">
        <v>56.91</v>
      </c>
      <c r="CW7" s="38">
        <v>83.48</v>
      </c>
      <c r="CX7" s="38">
        <v>83.5</v>
      </c>
      <c r="CY7" s="38">
        <v>83.47</v>
      </c>
      <c r="CZ7" s="38">
        <v>83.51</v>
      </c>
      <c r="DA7" s="38">
        <v>83.55</v>
      </c>
      <c r="DB7" s="38">
        <v>74.14</v>
      </c>
      <c r="DC7" s="38">
        <v>73.83</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2019-01-28T10:02:01Z</cp:lastPrinted>
  <dcterms:created xsi:type="dcterms:W3CDTF">2018-12-03T08:46:01Z</dcterms:created>
  <dcterms:modified xsi:type="dcterms:W3CDTF">2019-01-28T10:09:33Z</dcterms:modified>
  <cp:category/>
</cp:coreProperties>
</file>