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gJH3NsrbzS94uf24qQfjNNBt7ziUd8Nw48PnFPMSQ4ATd21131GyNIEXZsUZtz2wrw9lKkQz3JzGIzuQQ+dWmw==" workbookSaltValue="XhukSkh74AWAYpBY+Wvgl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<sst xmlns="http://schemas.openxmlformats.org/spreadsheetml/2006/main" count="237" uniqueCount="122">
  <si>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</si>
  <si>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</si>
  <si>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</si>
  <si>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</si>
  <si>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</si>
  <si>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</si>
  <si>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</si>
  <si>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</si>
  <si>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</si>
  <si>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</si>
  <si>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</si>
  <si>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</si>
  <si>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</si>
  <si>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</si>
  <si>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</si>
  <si>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</si>
  <si>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</si>
  <si>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</si>
  <si>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</si>
  <si>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</si>
  <si>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</si>
  <si>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</si>
  <si>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</si>
  <si>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</si>
  <si>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</si>
  <si>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</si>
  <si>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</si>
  <si>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</si>
  <si>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</si>
  <si>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</si>
  <si>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</si>
  <si>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</si>
  <si>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</si>
  <si>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</si>
  <si>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</si>
  <si>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</si>
  <si>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</si>
  <si>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</si>
  <si>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</si>
  <si>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</si>
  <si>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</si>
  <si>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</si>
  <si>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</si>
  <si>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</si>
  <si>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</si>
  <si>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</si>
  <si>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</si>
  <si>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</si>
  <si>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</si>
  <si>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</si>
  <si>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</si>
  <si>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</si>
  <si>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</si>
  <si>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</si>
  <si>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</si>
  <si>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</si>
  <si>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</si>
  <si>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</si>
  <si>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</si>
  <si>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</si>
  <si>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</si>
  <si>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</si>
  <si>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</si>
  <si>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</si>
  <si>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</si>
  <si>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</si>
  <si>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</si>
  <si>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</si>
  <si>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</si>
  <si>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</si>
  <si>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</si>
  <si>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</si>
  <si>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</si>
  <si>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</si>
  <si>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</si>
  <si>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</si>
  <si>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</si>
  <si>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</si>
  <si>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</si>
  <si>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</si>
  <si>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</si>
  <si>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</si>
  <si>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</si>
  <si>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</si>
  <si>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</si>
  <si>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</si>
  <si>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</si>
  <si>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</si>
  <si>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</si>
  <si>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</si>
  <si>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</si>
  <si>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</si>
  <si>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</si>
  <si>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</si>
  <si>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</si>
  <si>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</si>
  <si>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</si>
  <si>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</si>
  <si>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</si>
  <si>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</si>
  <si>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</si>
  <si>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</si>
  <si>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</si>
  <si>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</si>
  <si>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</si>
  <si>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</si>
  <si>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</si>
  <si>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</si>
  <si>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</si>
  <si>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</si>
  <si>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</si>
  <si>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</si>
  <si>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</si>
  <si>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</si>
  <si>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</si>
  <si>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</si>
  <si>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</si>
  <si>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</si>
  <si>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</si>
  <si>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収益的収支比率について、収益に関しては、建設改良工事が減少したため繰入金が減少となり、総費用も修繕等が減少したため数値が前年度に比べ増加しています。
　給水収益に関しては、少しずつではありますが、増加傾向にあります。しかし、当町は県内でも高い使用料金設定となっており、町全体の普及率が低く、自家用井戸や井戸と町水との併用世帯が多い為収益があまり上がりません。
　今後は施設老朽化による維持管理費用や水道管老朽化による漏水修繕の費用等が増加していくことから、料金の見直しも視野に入れながら経営を行っていきます。
　</t>
    <rPh sb="13" eb="15">
      <t>シュウエキ</t>
    </rPh>
    <rPh sb="16" eb="17">
      <t>カン</t>
    </rPh>
    <rPh sb="44" eb="45">
      <t>ソウ</t>
    </rPh>
    <rPh sb="50" eb="51">
      <t>トウ</t>
    </rPh>
    <rPh sb="52" eb="54">
      <t>ゲンショウ</t>
    </rPh>
    <rPh sb="61" eb="64">
      <t>ゼンネンド</t>
    </rPh>
    <rPh sb="65" eb="66">
      <t>クラ</t>
    </rPh>
    <rPh sb="67" eb="69">
      <t>ゾウカ</t>
    </rPh>
    <rPh sb="77" eb="79">
      <t>キュウスイ</t>
    </rPh>
    <rPh sb="79" eb="81">
      <t>シュウエキ</t>
    </rPh>
    <rPh sb="87" eb="88">
      <t>スコ</t>
    </rPh>
    <rPh sb="99" eb="101">
      <t>ゾウカ</t>
    </rPh>
    <rPh sb="101" eb="103">
      <t>ケイコウ</t>
    </rPh>
    <rPh sb="200" eb="203">
      <t>スイドウカン</t>
    </rPh>
    <rPh sb="203" eb="206">
      <t>ロウキュウカ</t>
    </rPh>
    <rPh sb="209" eb="211">
      <t>ロウスイ</t>
    </rPh>
    <rPh sb="211" eb="213">
      <t>シュウゼン</t>
    </rPh>
    <rPh sb="214" eb="216">
      <t>ヒヨウ</t>
    </rPh>
    <rPh sb="216" eb="217">
      <t>トウ</t>
    </rPh>
    <phoneticPr fontId="4"/>
  </si>
  <si>
    <t>当町の水道管は、平成元年度より整備されており、一番古いもので約３０年を経過しています。
　他団体に比べれば比較的新しいですが、毎年少しずつ漏水箇所が発見されていることから、今後計画的に更新を進めていきます。</t>
    <rPh sb="63" eb="65">
      <t>マイトシ</t>
    </rPh>
    <rPh sb="65" eb="66">
      <t>スコ</t>
    </rPh>
    <rPh sb="69" eb="71">
      <t>ロウスイ</t>
    </rPh>
    <rPh sb="71" eb="73">
      <t>カショ</t>
    </rPh>
    <rPh sb="74" eb="76">
      <t>ハッケン</t>
    </rPh>
    <rPh sb="86" eb="88">
      <t>コンゴ</t>
    </rPh>
    <phoneticPr fontId="4"/>
  </si>
  <si>
    <t>　維持管理費の増加や起債償還など財政的に厳しい状況にあり、施設のポンプや設備等も更新時期を迎えています。計画的に更新を進めて行くために計画を作成し財政状況を見ながら進めて行きます。
　また、管路についても計画的に少しずつ布設替えを行っていく必要がありますが、近い将来、人口減少等の影響を受ける恐れがあるため、給水人口や給水量の数値を見ながら、ダウンサイジング等の検討を行っていきます。
　今後も、一般会計からの繰入金が無ければ経営が成り立っていかない状況ですが、自家用井戸から簡易水道への切替等の加入促進を行いながらコスト削減に取り組んでいきます。
　平成29年3月に和水町簡易水道経営戦略を策定しています。</t>
    <rPh sb="52" eb="55">
      <t>ケイカクテキ</t>
    </rPh>
    <rPh sb="56" eb="58">
      <t>コウシン</t>
    </rPh>
    <rPh sb="59" eb="60">
      <t>スス</t>
    </rPh>
    <rPh sb="62" eb="63">
      <t>イ</t>
    </rPh>
    <rPh sb="67" eb="69">
      <t>ケイカク</t>
    </rPh>
    <rPh sb="70" eb="72">
      <t>サクセイ</t>
    </rPh>
    <rPh sb="73" eb="75">
      <t>ザイセイ</t>
    </rPh>
    <rPh sb="75" eb="77">
      <t>ジョウキョウ</t>
    </rPh>
    <rPh sb="78" eb="79">
      <t>ミ</t>
    </rPh>
    <rPh sb="82" eb="83">
      <t>スス</t>
    </rPh>
    <rPh sb="85" eb="8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</si>
</sst>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0.05</c:v>
                </c:pt>
                <c:pt idx="1">
                  <c:v>0</c:v>
                </c:pt>
                <c:pt idx="2" formatCode="#,##0.00;&quot;△&quot;#,##0.00;&quot;-&quot;">
                  <c:v>4.43</c:v>
                </c:pt>
                <c:pt idx="3">
                  <c:v>0</c:v>
                </c:pt>
                <c:pt idx="4" formatCode="#,##0.00;&quot;△&quot;#,##0.00;&quot;-&quot;">
                  <c:v>0.69</c:v>
                </c:pt>
              </c:numCache>
            </c:numRef>
          </c:val>
          <c:extLst xmlns:c16r2="http://schemas.microsoft.com/office/drawing/2015/06/chart">
            <c:ext xmlns:c16="http://schemas.microsoft.com/office/drawing/2014/chart" uri="{C3380CC4-5D6E-409C-BE32-E72D297353CC}">
              <c16:uniqueId val="{00000000-98BF-412E-B699-34781705862F}"/>
            </c:ext>
          </c:extLst>
        </c:ser>
        <c:dLbls>
          <c:showLegendKey val="0"/>
          <c:showVal val="0"/>
          <c:showCatName val="0"/>
          <c:showSerName val="0"/>
          <c:showPercent val="0"/>
          <c:showBubbleSize val="0"/>
        </c:dLbls>
        <c:gapWidth val="150"/>
        <c:axId val="106290560"/>
        <c:axId val="1063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98BF-412E-B699-34781705862F}"/>
            </c:ext>
          </c:extLst>
        </c:ser>
        <c:dLbls>
          <c:showLegendKey val="0"/>
          <c:showVal val="0"/>
          <c:showCatName val="0"/>
          <c:showSerName val="0"/>
          <c:showPercent val="0"/>
          <c:showBubbleSize val="0"/>
        </c:dLbls>
        <c:marker val="1"/>
        <c:smooth val="0"/>
        <c:axId val="106290560"/>
        <c:axId val="106345984"/>
      </c:lineChart>
      <c:dateAx>
        <c:axId val="106290560"/>
        <c:scaling>
          <c:orientation val="minMax"/>
        </c:scaling>
        <c:delete val="1"/>
        <c:axPos val="b"/>
        <c:numFmt formatCode="ge" sourceLinked="1"/>
        <c:majorTickMark val="none"/>
        <c:minorTickMark val="none"/>
        <c:tickLblPos val="none"/>
        <c:crossAx val="106345984"/>
        <c:crosses val="autoZero"/>
        <c:auto val="1"/>
        <c:lblOffset val="100"/>
        <c:baseTimeUnit val="years"/>
      </c:dateAx>
      <c:valAx>
        <c:axId val="1063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43.54</c:v>
                </c:pt>
                <c:pt idx="1">
                  <c:v>47.27</c:v>
                </c:pt>
                <c:pt idx="2">
                  <c:v>49.99</c:v>
                </c:pt>
                <c:pt idx="3">
                  <c:v>55.26</c:v>
                </c:pt>
                <c:pt idx="4">
                  <c:v>52.08</c:v>
                </c:pt>
              </c:numCache>
            </c:numRef>
          </c:val>
          <c:extLst xmlns:c16r2="http://schemas.microsoft.com/office/drawing/2015/06/chart">
            <c:ext xmlns:c16="http://schemas.microsoft.com/office/drawing/2014/chart" uri="{C3380CC4-5D6E-409C-BE32-E72D297353CC}">
              <c16:uniqueId val="{00000000-E959-46B5-99FD-2771E2B6321C}"/>
            </c:ext>
          </c:extLst>
        </c:ser>
        <c:dLbls>
          <c:showLegendKey val="0"/>
          <c:showVal val="0"/>
          <c:showCatName val="0"/>
          <c:showSerName val="0"/>
          <c:showPercent val="0"/>
          <c:showBubbleSize val="0"/>
        </c:dLbls>
        <c:gapWidth val="150"/>
        <c:axId val="108268544"/>
        <c:axId val="1082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E959-46B5-99FD-2771E2B6321C}"/>
            </c:ext>
          </c:extLst>
        </c:ser>
        <c:dLbls>
          <c:showLegendKey val="0"/>
          <c:showVal val="0"/>
          <c:showCatName val="0"/>
          <c:showSerName val="0"/>
          <c:showPercent val="0"/>
          <c:showBubbleSize val="0"/>
        </c:dLbls>
        <c:marker val="1"/>
        <c:smooth val="0"/>
        <c:axId val="108268544"/>
        <c:axId val="108295296"/>
      </c:lineChart>
      <c:dateAx>
        <c:axId val="108268544"/>
        <c:scaling>
          <c:orientation val="minMax"/>
        </c:scaling>
        <c:delete val="1"/>
        <c:axPos val="b"/>
        <c:numFmt formatCode="ge" sourceLinked="1"/>
        <c:majorTickMark val="none"/>
        <c:minorTickMark val="none"/>
        <c:tickLblPos val="none"/>
        <c:crossAx val="108295296"/>
        <c:crosses val="autoZero"/>
        <c:auto val="1"/>
        <c:lblOffset val="100"/>
        <c:baseTimeUnit val="years"/>
      </c:dateAx>
      <c:valAx>
        <c:axId val="108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96.68</c:v>
                </c:pt>
                <c:pt idx="1">
                  <c:v>94.83</c:v>
                </c:pt>
                <c:pt idx="2">
                  <c:v>97.09</c:v>
                </c:pt>
                <c:pt idx="3">
                  <c:v>95.82</c:v>
                </c:pt>
                <c:pt idx="4">
                  <c:v>99.18</c:v>
                </c:pt>
              </c:numCache>
            </c:numRef>
          </c:val>
          <c:extLst xmlns:c16r2="http://schemas.microsoft.com/office/drawing/2015/06/chart">
            <c:ext xmlns:c16="http://schemas.microsoft.com/office/drawing/2014/chart" uri="{C3380CC4-5D6E-409C-BE32-E72D297353CC}">
              <c16:uniqueId val="{00000000-D90B-4DBA-B718-F89517B9A087}"/>
            </c:ext>
          </c:extLst>
        </c:ser>
        <c:dLbls>
          <c:showLegendKey val="0"/>
          <c:showVal val="0"/>
          <c:showCatName val="0"/>
          <c:showSerName val="0"/>
          <c:showPercent val="0"/>
          <c:showBubbleSize val="0"/>
        </c:dLbls>
        <c:gapWidth val="150"/>
        <c:axId val="108326272"/>
        <c:axId val="1083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D90B-4DBA-B718-F89517B9A087}"/>
            </c:ext>
          </c:extLst>
        </c:ser>
        <c:dLbls>
          <c:showLegendKey val="0"/>
          <c:showVal val="0"/>
          <c:showCatName val="0"/>
          <c:showSerName val="0"/>
          <c:showPercent val="0"/>
          <c:showBubbleSize val="0"/>
        </c:dLbls>
        <c:marker val="1"/>
        <c:smooth val="0"/>
        <c:axId val="108326272"/>
        <c:axId val="108336640"/>
      </c:lineChart>
      <c:dateAx>
        <c:axId val="108326272"/>
        <c:scaling>
          <c:orientation val="minMax"/>
        </c:scaling>
        <c:delete val="1"/>
        <c:axPos val="b"/>
        <c:numFmt formatCode="ge" sourceLinked="1"/>
        <c:majorTickMark val="none"/>
        <c:minorTickMark val="none"/>
        <c:tickLblPos val="none"/>
        <c:crossAx val="108336640"/>
        <c:crosses val="autoZero"/>
        <c:auto val="1"/>
        <c:lblOffset val="100"/>
        <c:baseTimeUnit val="years"/>
      </c:dateAx>
      <c:valAx>
        <c:axId val="108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64.58</c:v>
                </c:pt>
                <c:pt idx="1">
                  <c:v>64.959999999999994</c:v>
                </c:pt>
                <c:pt idx="2">
                  <c:v>75.81</c:v>
                </c:pt>
                <c:pt idx="3">
                  <c:v>66.37</c:v>
                </c:pt>
                <c:pt idx="4">
                  <c:v>71.75</c:v>
                </c:pt>
              </c:numCache>
            </c:numRef>
          </c:val>
          <c:extLst xmlns:c16r2="http://schemas.microsoft.com/office/drawing/2015/06/chart">
            <c:ext xmlns:c16="http://schemas.microsoft.com/office/drawing/2014/chart" uri="{C3380CC4-5D6E-409C-BE32-E72D297353CC}">
              <c16:uniqueId val="{00000000-A437-43F0-A390-3321E275C352}"/>
            </c:ext>
          </c:extLst>
        </c:ser>
        <c:dLbls>
          <c:showLegendKey val="0"/>
          <c:showVal val="0"/>
          <c:showCatName val="0"/>
          <c:showSerName val="0"/>
          <c:showPercent val="0"/>
          <c:showBubbleSize val="0"/>
        </c:dLbls>
        <c:gapWidth val="150"/>
        <c:axId val="107831296"/>
        <c:axId val="1078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A437-43F0-A390-3321E275C352}"/>
            </c:ext>
          </c:extLst>
        </c:ser>
        <c:dLbls>
          <c:showLegendKey val="0"/>
          <c:showVal val="0"/>
          <c:showCatName val="0"/>
          <c:showSerName val="0"/>
          <c:showPercent val="0"/>
          <c:showBubbleSize val="0"/>
        </c:dLbls>
        <c:marker val="1"/>
        <c:smooth val="0"/>
        <c:axId val="107831296"/>
        <c:axId val="107833216"/>
      </c:lineChart>
      <c:dateAx>
        <c:axId val="107831296"/>
        <c:scaling>
          <c:orientation val="minMax"/>
        </c:scaling>
        <c:delete val="1"/>
        <c:axPos val="b"/>
        <c:numFmt formatCode="ge" sourceLinked="1"/>
        <c:majorTickMark val="none"/>
        <c:minorTickMark val="none"/>
        <c:tickLblPos val="none"/>
        <c:crossAx val="107833216"/>
        <c:crosses val="autoZero"/>
        <c:auto val="1"/>
        <c:lblOffset val="100"/>
        <c:baseTimeUnit val="years"/>
      </c:dateAx>
      <c:valAx>
        <c:axId val="107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77-4DE7-8209-C9E4667F7D6F}"/>
            </c:ext>
          </c:extLst>
        </c:ser>
        <c:dLbls>
          <c:showLegendKey val="0"/>
          <c:showVal val="0"/>
          <c:showCatName val="0"/>
          <c:showSerName val="0"/>
          <c:showPercent val="0"/>
          <c:showBubbleSize val="0"/>
        </c:dLbls>
        <c:gapWidth val="150"/>
        <c:axId val="107860352"/>
        <c:axId val="1078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77-4DE7-8209-C9E4667F7D6F}"/>
            </c:ext>
          </c:extLst>
        </c:ser>
        <c:dLbls>
          <c:showLegendKey val="0"/>
          <c:showVal val="0"/>
          <c:showCatName val="0"/>
          <c:showSerName val="0"/>
          <c:showPercent val="0"/>
          <c:showBubbleSize val="0"/>
        </c:dLbls>
        <c:marker val="1"/>
        <c:smooth val="0"/>
        <c:axId val="107860352"/>
        <c:axId val="107862272"/>
      </c:lineChart>
      <c:dateAx>
        <c:axId val="107860352"/>
        <c:scaling>
          <c:orientation val="minMax"/>
        </c:scaling>
        <c:delete val="1"/>
        <c:axPos val="b"/>
        <c:numFmt formatCode="ge" sourceLinked="1"/>
        <c:majorTickMark val="none"/>
        <c:minorTickMark val="none"/>
        <c:tickLblPos val="none"/>
        <c:crossAx val="107862272"/>
        <c:crosses val="autoZero"/>
        <c:auto val="1"/>
        <c:lblOffset val="100"/>
        <c:baseTimeUnit val="years"/>
      </c:dateAx>
      <c:valAx>
        <c:axId val="10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A1-41E5-A232-B123D9B91CD8}"/>
            </c:ext>
          </c:extLst>
        </c:ser>
        <c:dLbls>
          <c:showLegendKey val="0"/>
          <c:showVal val="0"/>
          <c:showCatName val="0"/>
          <c:showSerName val="0"/>
          <c:showPercent val="0"/>
          <c:showBubbleSize val="0"/>
        </c:dLbls>
        <c:gapWidth val="150"/>
        <c:axId val="107915520"/>
        <c:axId val="107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A1-41E5-A232-B123D9B91CD8}"/>
            </c:ext>
          </c:extLst>
        </c:ser>
        <c:dLbls>
          <c:showLegendKey val="0"/>
          <c:showVal val="0"/>
          <c:showCatName val="0"/>
          <c:showSerName val="0"/>
          <c:showPercent val="0"/>
          <c:showBubbleSize val="0"/>
        </c:dLbls>
        <c:marker val="1"/>
        <c:smooth val="0"/>
        <c:axId val="107915520"/>
        <c:axId val="107925888"/>
      </c:lineChart>
      <c:dateAx>
        <c:axId val="107915520"/>
        <c:scaling>
          <c:orientation val="minMax"/>
        </c:scaling>
        <c:delete val="1"/>
        <c:axPos val="b"/>
        <c:numFmt formatCode="ge" sourceLinked="1"/>
        <c:majorTickMark val="none"/>
        <c:minorTickMark val="none"/>
        <c:tickLblPos val="none"/>
        <c:crossAx val="107925888"/>
        <c:crosses val="autoZero"/>
        <c:auto val="1"/>
        <c:lblOffset val="100"/>
        <c:baseTimeUnit val="years"/>
      </c:dateAx>
      <c:valAx>
        <c:axId val="107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45-4CC3-92E6-53ACDE1D845C}"/>
            </c:ext>
          </c:extLst>
        </c:ser>
        <c:dLbls>
          <c:showLegendKey val="0"/>
          <c:showVal val="0"/>
          <c:showCatName val="0"/>
          <c:showSerName val="0"/>
          <c:showPercent val="0"/>
          <c:showBubbleSize val="0"/>
        </c:dLbls>
        <c:gapWidth val="150"/>
        <c:axId val="107949440"/>
        <c:axId val="107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45-4CC3-92E6-53ACDE1D845C}"/>
            </c:ext>
          </c:extLst>
        </c:ser>
        <c:dLbls>
          <c:showLegendKey val="0"/>
          <c:showVal val="0"/>
          <c:showCatName val="0"/>
          <c:showSerName val="0"/>
          <c:showPercent val="0"/>
          <c:showBubbleSize val="0"/>
        </c:dLbls>
        <c:marker val="1"/>
        <c:smooth val="0"/>
        <c:axId val="107949440"/>
        <c:axId val="107951616"/>
      </c:lineChart>
      <c:dateAx>
        <c:axId val="107949440"/>
        <c:scaling>
          <c:orientation val="minMax"/>
        </c:scaling>
        <c:delete val="1"/>
        <c:axPos val="b"/>
        <c:numFmt formatCode="ge" sourceLinked="1"/>
        <c:majorTickMark val="none"/>
        <c:minorTickMark val="none"/>
        <c:tickLblPos val="none"/>
        <c:crossAx val="107951616"/>
        <c:crosses val="autoZero"/>
        <c:auto val="1"/>
        <c:lblOffset val="100"/>
        <c:baseTimeUnit val="years"/>
      </c:dateAx>
      <c:valAx>
        <c:axId val="107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C-40FC-9035-480DCC82966D}"/>
            </c:ext>
          </c:extLst>
        </c:ser>
        <c:dLbls>
          <c:showLegendKey val="0"/>
          <c:showVal val="0"/>
          <c:showCatName val="0"/>
          <c:showSerName val="0"/>
          <c:showPercent val="0"/>
          <c:showBubbleSize val="0"/>
        </c:dLbls>
        <c:gapWidth val="150"/>
        <c:axId val="107991040"/>
        <c:axId val="107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C-40FC-9035-480DCC82966D}"/>
            </c:ext>
          </c:extLst>
        </c:ser>
        <c:dLbls>
          <c:showLegendKey val="0"/>
          <c:showVal val="0"/>
          <c:showCatName val="0"/>
          <c:showSerName val="0"/>
          <c:showPercent val="0"/>
          <c:showBubbleSize val="0"/>
        </c:dLbls>
        <c:marker val="1"/>
        <c:smooth val="0"/>
        <c:axId val="107991040"/>
        <c:axId val="107992960"/>
      </c:lineChart>
      <c:dateAx>
        <c:axId val="107991040"/>
        <c:scaling>
          <c:orientation val="minMax"/>
        </c:scaling>
        <c:delete val="1"/>
        <c:axPos val="b"/>
        <c:numFmt formatCode="ge" sourceLinked="1"/>
        <c:majorTickMark val="none"/>
        <c:minorTickMark val="none"/>
        <c:tickLblPos val="none"/>
        <c:crossAx val="107992960"/>
        <c:crosses val="autoZero"/>
        <c:auto val="1"/>
        <c:lblOffset val="100"/>
        <c:baseTimeUnit val="years"/>
      </c:dateAx>
      <c:valAx>
        <c:axId val="107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916.29</c:v>
                </c:pt>
                <c:pt idx="1">
                  <c:v>843.43</c:v>
                </c:pt>
                <c:pt idx="2">
                  <c:v>821.75</c:v>
                </c:pt>
                <c:pt idx="3">
                  <c:v>917.38</c:v>
                </c:pt>
                <c:pt idx="4">
                  <c:v>845.09</c:v>
                </c:pt>
              </c:numCache>
            </c:numRef>
          </c:val>
          <c:extLst xmlns:c16r2="http://schemas.microsoft.com/office/drawing/2015/06/chart">
            <c:ext xmlns:c16="http://schemas.microsoft.com/office/drawing/2014/chart" uri="{C3380CC4-5D6E-409C-BE32-E72D297353CC}">
              <c16:uniqueId val="{00000000-A1BE-4B9C-BE6A-54CC31F292CD}"/>
            </c:ext>
          </c:extLst>
        </c:ser>
        <c:dLbls>
          <c:showLegendKey val="0"/>
          <c:showVal val="0"/>
          <c:showCatName val="0"/>
          <c:showSerName val="0"/>
          <c:showPercent val="0"/>
          <c:showBubbleSize val="0"/>
        </c:dLbls>
        <c:gapWidth val="150"/>
        <c:axId val="108075264"/>
        <c:axId val="1080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A1BE-4B9C-BE6A-54CC31F292CD}"/>
            </c:ext>
          </c:extLst>
        </c:ser>
        <c:dLbls>
          <c:showLegendKey val="0"/>
          <c:showVal val="0"/>
          <c:showCatName val="0"/>
          <c:showSerName val="0"/>
          <c:showPercent val="0"/>
          <c:showBubbleSize val="0"/>
        </c:dLbls>
        <c:marker val="1"/>
        <c:smooth val="0"/>
        <c:axId val="108075264"/>
        <c:axId val="108093824"/>
      </c:lineChart>
      <c:dateAx>
        <c:axId val="108075264"/>
        <c:scaling>
          <c:orientation val="minMax"/>
        </c:scaling>
        <c:delete val="1"/>
        <c:axPos val="b"/>
        <c:numFmt formatCode="ge" sourceLinked="1"/>
        <c:majorTickMark val="none"/>
        <c:minorTickMark val="none"/>
        <c:tickLblPos val="none"/>
        <c:crossAx val="108093824"/>
        <c:crosses val="autoZero"/>
        <c:auto val="1"/>
        <c:lblOffset val="100"/>
        <c:baseTimeUnit val="years"/>
      </c:dateAx>
      <c:valAx>
        <c:axId val="108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38.06</c:v>
                </c:pt>
                <c:pt idx="1">
                  <c:v>41.09</c:v>
                </c:pt>
                <c:pt idx="2">
                  <c:v>50.18</c:v>
                </c:pt>
                <c:pt idx="3">
                  <c:v>38.72</c:v>
                </c:pt>
                <c:pt idx="4">
                  <c:v>49.97</c:v>
                </c:pt>
              </c:numCache>
            </c:numRef>
          </c:val>
          <c:extLst xmlns:c16r2="http://schemas.microsoft.com/office/drawing/2015/06/chart">
            <c:ext xmlns:c16="http://schemas.microsoft.com/office/drawing/2014/chart" uri="{C3380CC4-5D6E-409C-BE32-E72D297353CC}">
              <c16:uniqueId val="{00000000-2EDC-4BCE-9525-2070ABA49EF0}"/>
            </c:ext>
          </c:extLst>
        </c:ser>
        <c:dLbls>
          <c:showLegendKey val="0"/>
          <c:showVal val="0"/>
          <c:showCatName val="0"/>
          <c:showSerName val="0"/>
          <c:showPercent val="0"/>
          <c:showBubbleSize val="0"/>
        </c:dLbls>
        <c:gapWidth val="150"/>
        <c:axId val="108149376"/>
        <c:axId val="1081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EDC-4BCE-9525-2070ABA49EF0}"/>
            </c:ext>
          </c:extLst>
        </c:ser>
        <c:dLbls>
          <c:showLegendKey val="0"/>
          <c:showVal val="0"/>
          <c:showCatName val="0"/>
          <c:showSerName val="0"/>
          <c:showPercent val="0"/>
          <c:showBubbleSize val="0"/>
        </c:dLbls>
        <c:marker val="1"/>
        <c:smooth val="0"/>
        <c:axId val="108149376"/>
        <c:axId val="108155648"/>
      </c:lineChart>
      <c:dateAx>
        <c:axId val="108149376"/>
        <c:scaling>
          <c:orientation val="minMax"/>
        </c:scaling>
        <c:delete val="1"/>
        <c:axPos val="b"/>
        <c:numFmt formatCode="ge" sourceLinked="1"/>
        <c:majorTickMark val="none"/>
        <c:minorTickMark val="none"/>
        <c:tickLblPos val="none"/>
        <c:crossAx val="108155648"/>
        <c:crosses val="autoZero"/>
        <c:auto val="1"/>
        <c:lblOffset val="100"/>
        <c:baseTimeUnit val="years"/>
      </c:dateAx>
      <c:valAx>
        <c:axId val="1081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513.94000000000005</c:v>
                </c:pt>
                <c:pt idx="1">
                  <c:v>488.3</c:v>
                </c:pt>
                <c:pt idx="2">
                  <c:v>393.88</c:v>
                </c:pt>
                <c:pt idx="3">
                  <c:v>507.58</c:v>
                </c:pt>
                <c:pt idx="4">
                  <c:v>392.31</c:v>
                </c:pt>
              </c:numCache>
            </c:numRef>
          </c:val>
          <c:extLst xmlns:c16r2="http://schemas.microsoft.com/office/drawing/2015/06/chart">
            <c:ext xmlns:c16="http://schemas.microsoft.com/office/drawing/2014/chart" uri="{C3380CC4-5D6E-409C-BE32-E72D297353CC}">
              <c16:uniqueId val="{00000000-30A4-4E58-9D4E-80048A450FA4}"/>
            </c:ext>
          </c:extLst>
        </c:ser>
        <c:dLbls>
          <c:showLegendKey val="0"/>
          <c:showVal val="0"/>
          <c:showCatName val="0"/>
          <c:showSerName val="0"/>
          <c:showPercent val="0"/>
          <c:showBubbleSize val="0"/>
        </c:dLbls>
        <c:gapWidth val="150"/>
        <c:axId val="108178048"/>
        <c:axId val="1081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0A4-4E58-9D4E-80048A450FA4}"/>
            </c:ext>
          </c:extLst>
        </c:ser>
        <c:dLbls>
          <c:showLegendKey val="0"/>
          <c:showVal val="0"/>
          <c:showCatName val="0"/>
          <c:showSerName val="0"/>
          <c:showPercent val="0"/>
          <c:showBubbleSize val="0"/>
        </c:dLbls>
        <c:marker val="1"/>
        <c:smooth val="0"/>
        <c:axId val="108178048"/>
        <c:axId val="108180224"/>
      </c:lineChart>
      <c:dateAx>
        <c:axId val="108178048"/>
        <c:scaling>
          <c:orientation val="minMax"/>
        </c:scaling>
        <c:delete val="1"/>
        <c:axPos val="b"/>
        <c:numFmt formatCode="ge" sourceLinked="1"/>
        <c:majorTickMark val="none"/>
        <c:minorTickMark val="none"/>
        <c:tickLblPos val="none"/>
        <c:crossAx val="108180224"/>
        <c:crosses val="autoZero"/>
        <c:auto val="1"/>
        <c:lblOffset val="100"/>
        <c:baseTimeUnit val="years"/>
      </c:dateAx>
      <c:valAx>
        <c:axId val="108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和水町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10327</v>
      </c>
      <c r="AM8" s="49"/>
      <c r="AN8" s="49"/>
      <c r="AO8" s="49"/>
      <c r="AP8" s="49"/>
      <c r="AQ8" s="49"/>
      <c r="AR8" s="49"/>
      <c r="AS8" s="49"/>
      <c r="AT8" s="45">
        <f>データ!$S$6</f>
        <v>98.78</v>
      </c>
      <c r="AU8" s="45"/>
      <c r="AV8" s="45"/>
      <c r="AW8" s="45"/>
      <c r="AX8" s="45"/>
      <c r="AY8" s="45"/>
      <c r="AZ8" s="45"/>
      <c r="BA8" s="45"/>
      <c r="BB8" s="45">
        <f>データ!$T$6</f>
        <v>104.55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14.83</v>
      </c>
      <c r="Q10" s="45"/>
      <c r="R10" s="45"/>
      <c r="S10" s="45"/>
      <c r="T10" s="45"/>
      <c r="U10" s="45"/>
      <c r="V10" s="45"/>
      <c r="W10" s="49">
        <f>データ!$Q$6</f>
        <v>3490</v>
      </c>
      <c r="X10" s="49"/>
      <c r="Y10" s="49"/>
      <c r="Z10" s="49"/>
      <c r="AA10" s="49"/>
      <c r="AB10" s="49"/>
      <c r="AC10" s="49"/>
      <c r="AD10" s="2"/>
      <c r="AE10" s="2"/>
      <c r="AF10" s="2"/>
      <c r="AG10" s="2"/>
      <c r="AH10" s="2"/>
      <c r="AI10" s="2"/>
      <c r="AJ10" s="2"/>
      <c r="AK10" s="2"/>
      <c r="AL10" s="49">
        <f>データ!$U$6</f>
        <v>1519</v>
      </c>
      <c r="AM10" s="49"/>
      <c r="AN10" s="49"/>
      <c r="AO10" s="49"/>
      <c r="AP10" s="49"/>
      <c r="AQ10" s="49"/>
      <c r="AR10" s="49"/>
      <c r="AS10" s="49"/>
      <c r="AT10" s="45">
        <f>データ!$V$6</f>
        <v>1.84</v>
      </c>
      <c r="AU10" s="45"/>
      <c r="AV10" s="45"/>
      <c r="AW10" s="45"/>
      <c r="AX10" s="45"/>
      <c r="AY10" s="45"/>
      <c r="AZ10" s="45"/>
      <c r="BA10" s="45"/>
      <c r="BB10" s="45">
        <f>データ!$W$6</f>
        <v>825.54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Dg9bVRhm39tKqnrtIdI8ZZVvoQ5qqJxNFNN8T1W08XQuGRJkC/TU3VUeuRJ13nLe9lLafRmXeOJPDcDlPvpWFg==" saltValue="jlJCmbqR03kpaoj0ENcn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433691</v>
      </c>
      <c r="D6" s="33">
        <f t="shared" si="3"/>
        <v>47</v>
      </c>
      <c r="E6" s="33">
        <f t="shared" si="3"/>
        <v>1</v>
      </c>
      <c r="F6" s="33">
        <f t="shared" si="3"/>
        <v>0</v>
      </c>
      <c r="G6" s="33">
        <f t="shared" si="3"/>
        <v>0</v>
      </c>
      <c r="H6" s="33" t="str">
        <f t="shared" si="3"/>
        <v>熊本県　和水町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14.83</v>
      </c>
      <c r="Q6" s="34">
        <f t="shared" si="3"/>
        <v>3490</v>
      </c>
      <c r="R6" s="34">
        <f t="shared" si="3"/>
        <v>10327</v>
      </c>
      <c r="S6" s="34">
        <f t="shared" si="3"/>
        <v>98.78</v>
      </c>
      <c r="T6" s="34">
        <f t="shared" si="3"/>
        <v>104.55</v>
      </c>
      <c r="U6" s="34">
        <f t="shared" si="3"/>
        <v>1519</v>
      </c>
      <c r="V6" s="34">
        <f t="shared" si="3"/>
        <v>1.84</v>
      </c>
      <c r="W6" s="34">
        <f t="shared" si="3"/>
        <v>825.54</v>
      </c>
      <c r="X6" s="35">
        <f>IF(X7="",NA(),X7)</f>
        <v>64.58</v>
      </c>
      <c r="Y6" s="35">
        <f t="shared" ref="Y6:AG6" si="4">IF(Y7="",NA(),Y7)</f>
        <v>64.959999999999994</v>
      </c>
      <c r="Z6" s="35">
        <f t="shared" si="4"/>
        <v>75.81</v>
      </c>
      <c r="AA6" s="35">
        <f t="shared" si="4"/>
        <v>66.37</v>
      </c>
      <c r="AB6" s="35">
        <f t="shared" si="4"/>
        <v>71.75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916.29</v>
      </c>
      <c r="BF6" s="35">
        <f t="shared" ref="BF6:BN6" si="7">IF(BF7="",NA(),BF7)</f>
        <v>843.43</v>
      </c>
      <c r="BG6" s="35">
        <f t="shared" si="7"/>
        <v>821.75</v>
      </c>
      <c r="BH6" s="35">
        <f t="shared" si="7"/>
        <v>917.38</v>
      </c>
      <c r="BI6" s="35">
        <f t="shared" si="7"/>
        <v>845.09</v>
      </c>
      <c r="BJ6" s="35">
        <f t="shared" si="7"/>
        <v>1462.56</v>
      </c>
      <c r="BK6" s="35">
        <f t="shared" si="7"/>
        <v>1486.62</v>
      </c>
      <c r="BL6" s="35">
        <f t="shared" si="7"/>
        <v>1510.14</v>
      </c>
      <c r="BM6" s="35">
        <f t="shared" si="7"/>
        <v>1595.62</v>
      </c>
      <c r="BN6" s="35">
        <f t="shared" si="7"/>
        <v>1302.33</v>
      </c>
      <c r="BO6" s="34" t="str">
        <f>IF(BO7="","",IF(BO7="-","【-】","【"&amp;SUBSTITUTE(TEXT(BO7,"#,##0.00"),"-","△")&amp;"】"))</f>
        <v>【1,141.75】</v>
      </c>
      <c r="BP6" s="35">
        <f>IF(BP7="",NA(),BP7)</f>
        <v>38.06</v>
      </c>
      <c r="BQ6" s="35">
        <f t="shared" ref="BQ6:BY6" si="8">IF(BQ7="",NA(),BQ7)</f>
        <v>41.09</v>
      </c>
      <c r="BR6" s="35">
        <f t="shared" si="8"/>
        <v>50.18</v>
      </c>
      <c r="BS6" s="35">
        <f t="shared" si="8"/>
        <v>38.72</v>
      </c>
      <c r="BT6" s="35">
        <f t="shared" si="8"/>
        <v>49.97</v>
      </c>
      <c r="BU6" s="35">
        <f t="shared" si="8"/>
        <v>32.39</v>
      </c>
      <c r="BV6" s="35">
        <f t="shared" si="8"/>
        <v>24.39</v>
      </c>
      <c r="BW6" s="35">
        <f t="shared" si="8"/>
        <v>22.67</v>
      </c>
      <c r="BX6" s="35">
        <f t="shared" si="8"/>
        <v>37.92</v>
      </c>
      <c r="BY6" s="35">
        <f t="shared" si="8"/>
        <v>40.89</v>
      </c>
      <c r="BZ6" s="34" t="str">
        <f>IF(BZ7="","",IF(BZ7="-","【-】","【"&amp;SUBSTITUTE(TEXT(BZ7,"#,##0.00"),"-","△")&amp;"】"))</f>
        <v>【54.93】</v>
      </c>
      <c r="CA6" s="35">
        <f>IF(CA7="",NA(),CA7)</f>
        <v>513.94000000000005</v>
      </c>
      <c r="CB6" s="35">
        <f t="shared" ref="CB6:CJ6" si="9">IF(CB7="",NA(),CB7)</f>
        <v>488.3</v>
      </c>
      <c r="CC6" s="35">
        <f t="shared" si="9"/>
        <v>393.88</v>
      </c>
      <c r="CD6" s="35">
        <f t="shared" si="9"/>
        <v>507.58</v>
      </c>
      <c r="CE6" s="35">
        <f t="shared" si="9"/>
        <v>392.31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43.54</v>
      </c>
      <c r="CM6" s="35">
        <f t="shared" ref="CM6:CU6" si="10">IF(CM7="",NA(),CM7)</f>
        <v>47.27</v>
      </c>
      <c r="CN6" s="35">
        <f t="shared" si="10"/>
        <v>49.99</v>
      </c>
      <c r="CO6" s="35">
        <f t="shared" si="10"/>
        <v>55.26</v>
      </c>
      <c r="CP6" s="35">
        <f t="shared" si="10"/>
        <v>52.08</v>
      </c>
      <c r="CQ6" s="35">
        <f t="shared" si="10"/>
        <v>50.49</v>
      </c>
      <c r="CR6" s="35">
        <f t="shared" si="10"/>
        <v>48.36</v>
      </c>
      <c r="CS6" s="35">
        <f t="shared" si="10"/>
        <v>48.7</v>
      </c>
      <c r="CT6" s="35">
        <f t="shared" si="10"/>
        <v>46.9</v>
      </c>
      <c r="CU6" s="35">
        <f t="shared" si="10"/>
        <v>47.95</v>
      </c>
      <c r="CV6" s="34" t="str">
        <f>IF(CV7="","",IF(CV7="-","【-】","【"&amp;SUBSTITUTE(TEXT(CV7,"#,##0.00"),"-","△")&amp;"】"))</f>
        <v>【56.91】</v>
      </c>
      <c r="CW6" s="35">
        <f>IF(CW7="",NA(),CW7)</f>
        <v>96.68</v>
      </c>
      <c r="CX6" s="35">
        <f t="shared" ref="CX6:DF6" si="11">IF(CX7="",NA(),CX7)</f>
        <v>94.83</v>
      </c>
      <c r="CY6" s="35">
        <f t="shared" si="11"/>
        <v>97.09</v>
      </c>
      <c r="CZ6" s="35">
        <f t="shared" si="11"/>
        <v>95.82</v>
      </c>
      <c r="DA6" s="35">
        <f t="shared" si="11"/>
        <v>99.18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0.05</v>
      </c>
      <c r="EE6" s="34">
        <f t="shared" ref="EE6:EM6" si="14">IF(EE7="",NA(),EE7)</f>
        <v>0</v>
      </c>
      <c r="EF6" s="35">
        <f t="shared" si="14"/>
        <v>4.43</v>
      </c>
      <c r="EG6" s="34">
        <f t="shared" si="14"/>
        <v>0</v>
      </c>
      <c r="EH6" s="35">
        <f t="shared" si="14"/>
        <v>0.69</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433691</v>
      </c>
      <c r="D7" s="37">
        <v>47</v>
      </c>
      <c r="E7" s="37">
        <v>1</v>
      </c>
      <c r="F7" s="37">
        <v>0</v>
      </c>
      <c r="G7" s="37">
        <v>0</v>
      </c>
      <c r="H7" s="37" t="s">
        <v>106</v>
      </c>
      <c r="I7" s="37" t="s">
        <v>107</v>
      </c>
      <c r="J7" s="37" t="s">
        <v>108</v>
      </c>
      <c r="K7" s="37" t="s">
        <v>109</v>
      </c>
      <c r="L7" s="37" t="s">
        <v>110</v>
      </c>
      <c r="M7" s="37" t="s">
        <v>111</v>
      </c>
      <c r="N7" s="38" t="s">
        <v>112</v>
      </c>
      <c r="O7" s="38" t="s">
        <v>113</v>
      </c>
      <c r="P7" s="38">
        <v>14.83</v>
      </c>
      <c r="Q7" s="38">
        <v>3490</v>
      </c>
      <c r="R7" s="38">
        <v>10327</v>
      </c>
      <c r="S7" s="38">
        <v>98.78</v>
      </c>
      <c r="T7" s="38">
        <v>104.55</v>
      </c>
      <c r="U7" s="38">
        <v>1519</v>
      </c>
      <c r="V7" s="38">
        <v>1.84</v>
      </c>
      <c r="W7" s="38">
        <v>825.54</v>
      </c>
      <c r="X7" s="38">
        <v>64.58</v>
      </c>
      <c r="Y7" s="38">
        <v>64.959999999999994</v>
      </c>
      <c r="Z7" s="38">
        <v>75.81</v>
      </c>
      <c r="AA7" s="38">
        <v>66.37</v>
      </c>
      <c r="AB7" s="38">
        <v>71.75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916.29</v>
      </c>
      <c r="BF7" s="38">
        <v>843.43</v>
      </c>
      <c r="BG7" s="38">
        <v>821.75</v>
      </c>
      <c r="BH7" s="38">
        <v>917.38</v>
      </c>
      <c r="BI7" s="38">
        <v>845.09</v>
      </c>
      <c r="BJ7" s="38">
        <v>1462.56</v>
      </c>
      <c r="BK7" s="38">
        <v>1486.62</v>
      </c>
      <c r="BL7" s="38">
        <v>1510.14</v>
      </c>
      <c r="BM7" s="38">
        <v>1595.62</v>
      </c>
      <c r="BN7" s="38">
        <v>1302.33</v>
      </c>
      <c r="BO7" s="38">
        <v>1141.75</v>
      </c>
      <c r="BP7" s="38">
        <v>38.06</v>
      </c>
      <c r="BQ7" s="38">
        <v>41.09</v>
      </c>
      <c r="BR7" s="38">
        <v>50.18</v>
      </c>
      <c r="BS7" s="38">
        <v>38.72</v>
      </c>
      <c r="BT7" s="38">
        <v>49.97</v>
      </c>
      <c r="BU7" s="38">
        <v>32.39</v>
      </c>
      <c r="BV7" s="38">
        <v>24.39</v>
      </c>
      <c r="BW7" s="38">
        <v>22.67</v>
      </c>
      <c r="BX7" s="38">
        <v>37.92</v>
      </c>
      <c r="BY7" s="38">
        <v>40.89</v>
      </c>
      <c r="BZ7" s="38">
        <v>54.93</v>
      </c>
      <c r="CA7" s="38">
        <v>513.94000000000005</v>
      </c>
      <c r="CB7" s="38">
        <v>488.3</v>
      </c>
      <c r="CC7" s="38">
        <v>393.88</v>
      </c>
      <c r="CD7" s="38">
        <v>507.58</v>
      </c>
      <c r="CE7" s="38">
        <v>392.31</v>
      </c>
      <c r="CF7" s="38">
        <v>530.83000000000004</v>
      </c>
      <c r="CG7" s="38">
        <v>734.18</v>
      </c>
      <c r="CH7" s="38">
        <v>789.62</v>
      </c>
      <c r="CI7" s="38">
        <v>423.18</v>
      </c>
      <c r="CJ7" s="38">
        <v>383.2</v>
      </c>
      <c r="CK7" s="38">
        <v>292.18</v>
      </c>
      <c r="CL7" s="38">
        <v>43.54</v>
      </c>
      <c r="CM7" s="38">
        <v>47.27</v>
      </c>
      <c r="CN7" s="38">
        <v>49.99</v>
      </c>
      <c r="CO7" s="38">
        <v>55.26</v>
      </c>
      <c r="CP7" s="38">
        <v>52.08</v>
      </c>
      <c r="CQ7" s="38">
        <v>50.49</v>
      </c>
      <c r="CR7" s="38">
        <v>48.36</v>
      </c>
      <c r="CS7" s="38">
        <v>48.7</v>
      </c>
      <c r="CT7" s="38">
        <v>46.9</v>
      </c>
      <c r="CU7" s="38">
        <v>47.95</v>
      </c>
      <c r="CV7" s="38">
        <v>56.91</v>
      </c>
      <c r="CW7" s="38">
        <v>96.68</v>
      </c>
      <c r="CX7" s="38">
        <v>94.83</v>
      </c>
      <c r="CY7" s="38">
        <v>97.09</v>
      </c>
      <c r="CZ7" s="38">
        <v>95.82</v>
      </c>
      <c r="DA7" s="38">
        <v>99.18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0.05</v>
      </c>
      <c r="EE7" s="38">
        <v>0</v>
      </c>
      <c r="EF7" s="38">
        <v>4.43</v>
      </c>
      <c r="EG7" s="38">
        <v>0</v>
      </c>
      <c r="EH7" s="38">
        <v>0.69</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N1065</cp:lastModifiedBy>
  <cp:lastPrinted>2019-02-05T06:28:50Z</cp:lastPrinted>
  <dcterms:created xsi:type="dcterms:W3CDTF">2018-12-03T08:45:54Z</dcterms:created>
  <dcterms:modified xsi:type="dcterms:W3CDTF">2019-02-05T06:30:08Z</dcterms:modified>
  <cp:category/>
</cp:coreProperties>
</file>