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rofile\redirect\ke-maeda\Desktop\公営企業に係る経営比較分析表の分析等について（依頼）\15 美里町\簡易水道\"/>
    </mc:Choice>
  </mc:AlternateContent>
  <workbookProtection workbookAlgorithmName="SHA-512" workbookHashValue="j6ck17DCXdYnzIv75cjDcQcIxSyeFXg6+NBlxLRiUn1GCo0ypAFostfVVaYhocd4+J4g7rP1le9bqjh31rYv+g==" workbookSaltValue="dPyP0mi53YDQdBa+WnlBrg=="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<sst xmlns="http://schemas.openxmlformats.org/spreadsheetml/2006/main" count="237" uniqueCount="125">
  <si>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</si>
  <si>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</si>
  <si>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</si>
  <si>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</si>
  <si>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</si>
  <si>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</si>
  <si>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</si>
  <si>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</si>
  <si>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</si>
  <si>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</si>
  <si>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</si>
  <si>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</si>
  <si>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</si>
  <si>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</si>
  <si>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</si>
  <si>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</si>
  <si>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</si>
  <si>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</si>
  <si>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</si>
  <si>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</si>
  <si>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</si>
  <si>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</si>
  <si>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</si>
  <si>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</si>
  <si>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</si>
  <si>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</si>
  <si>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</si>
  <si>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</si>
  <si>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</si>
  <si>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</si>
  <si>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</si>
  <si>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</si>
  <si>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</si>
  <si>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</si>
  <si>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</si>
  <si>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</si>
  <si>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</si>
  <si>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</si>
  <si>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</si>
  <si>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</si>
  <si>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</si>
  <si>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</si>
  <si>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</si>
  <si>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</si>
  <si>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</si>
  <si>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</si>
  <si>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</si>
  <si>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</si>
  <si>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</si>
  <si>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</si>
  <si>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</si>
  <si>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</si>
  <si>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</si>
  <si>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</si>
  <si>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</si>
  <si>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</si>
  <si>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</si>
  <si>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</si>
  <si>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</si>
  <si>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</si>
  <si>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</si>
  <si>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</si>
  <si>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</si>
  <si>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</si>
  <si>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</si>
  <si>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</si>
  <si>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</si>
  <si>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</si>
  <si>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</si>
  <si>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</si>
  <si>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</si>
  <si>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</si>
  <si>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</si>
  <si>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</si>
  <si>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</si>
  <si>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</si>
  <si>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</si>
  <si>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</si>
  <si>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</si>
  <si>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</si>
  <si>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</si>
  <si>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</si>
  <si>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</si>
  <si>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</si>
  <si>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</si>
  <si>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</si>
  <si>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</si>
  <si>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</si>
  <si>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</si>
  <si>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</si>
  <si>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</si>
  <si>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</si>
  <si>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</si>
  <si>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</si>
  <si>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</si>
  <si>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</si>
  <si>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</si>
  <si>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</si>
  <si>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</si>
  <si>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</si>
  <si>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</si>
  <si>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</si>
  <si>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</si>
  <si>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</si>
  <si>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</si>
  <si>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</si>
  <si>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</si>
  <si>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</si>
  <si>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</si>
  <si>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美里町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</si>
  <si>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</si>
  <si>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</si>
  <si>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</si>
  <si>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</si>
  <si>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</si>
  <si>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</si>
  <si>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</si>
  <si>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</si>
  <si>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</si>
  <si>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</si>
  <si>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</si>
  <si>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</si>
  <si>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の行政区域内人口は減少傾向であり、同様に給水人口も減少が予測される。給水人口の減少に伴い、料金収入も減少し、さらに漏水等により有収率の低下が水道経営を逼迫させる恐れがある。その為、水道施設・老朽管等を計画的に更新し有収率を向上させ、将来の健全かつ効率的な経営の為、需要に応じた経営・運営計画の立て直しや、さらなる料金改定を視野に入れながら事業運営に取り組んでいく必要がある。なお、経営戦略については、平成28年度末に策定済である。</t>
    <rPh sb="1" eb="3">
      <t>ホンチョウ</t>
    </rPh>
    <rPh sb="4" eb="6">
      <t>ギョウセイ</t>
    </rPh>
    <rPh sb="6" eb="9">
      <t>クイキナイ</t>
    </rPh>
    <rPh sb="9" eb="11">
      <t>ジンコウ</t>
    </rPh>
    <rPh sb="12" eb="14">
      <t>ゲンショウ</t>
    </rPh>
    <rPh sb="14" eb="16">
      <t>ケイコウ</t>
    </rPh>
    <rPh sb="20" eb="22">
      <t>ドウヨウ</t>
    </rPh>
    <rPh sb="23" eb="25">
      <t>キュウスイ</t>
    </rPh>
    <rPh sb="25" eb="27">
      <t>ジンコウ</t>
    </rPh>
    <rPh sb="28" eb="30">
      <t>ゲンショウ</t>
    </rPh>
    <rPh sb="31" eb="33">
      <t>ヨソク</t>
    </rPh>
    <rPh sb="37" eb="39">
      <t>キュウスイ</t>
    </rPh>
    <rPh sb="39" eb="41">
      <t>ジンコウ</t>
    </rPh>
    <rPh sb="42" eb="44">
      <t>ゲンショウ</t>
    </rPh>
    <rPh sb="45" eb="46">
      <t>トモナ</t>
    </rPh>
    <rPh sb="48" eb="50">
      <t>リョウキン</t>
    </rPh>
    <rPh sb="50" eb="52">
      <t>シュウニュウ</t>
    </rPh>
    <rPh sb="53" eb="55">
      <t>ゲンショウ</t>
    </rPh>
    <rPh sb="60" eb="62">
      <t>ロウスイ</t>
    </rPh>
    <rPh sb="62" eb="63">
      <t>トウ</t>
    </rPh>
    <rPh sb="66" eb="69">
      <t>ユウシュウリツ</t>
    </rPh>
    <rPh sb="70" eb="72">
      <t>テイカ</t>
    </rPh>
    <rPh sb="73" eb="75">
      <t>スイドウ</t>
    </rPh>
    <rPh sb="75" eb="77">
      <t>ケイエイ</t>
    </rPh>
    <rPh sb="78" eb="80">
      <t>ヒッパク</t>
    </rPh>
    <rPh sb="83" eb="84">
      <t>オソ</t>
    </rPh>
    <rPh sb="91" eb="92">
      <t>タメ</t>
    </rPh>
    <rPh sb="93" eb="95">
      <t>スイドウ</t>
    </rPh>
    <rPh sb="95" eb="97">
      <t>シセツ</t>
    </rPh>
    <rPh sb="98" eb="100">
      <t>ロウキュウ</t>
    </rPh>
    <rPh sb="100" eb="101">
      <t>カン</t>
    </rPh>
    <rPh sb="101" eb="102">
      <t>トウ</t>
    </rPh>
    <rPh sb="103" eb="106">
      <t>ケイカクテキ</t>
    </rPh>
    <rPh sb="107" eb="109">
      <t>コウシン</t>
    </rPh>
    <rPh sb="110" eb="113">
      <t>ユウシュウリツ</t>
    </rPh>
    <rPh sb="114" eb="116">
      <t>コウジョウ</t>
    </rPh>
    <rPh sb="119" eb="121">
      <t>ショウライ</t>
    </rPh>
    <rPh sb="122" eb="124">
      <t>ケンゼン</t>
    </rPh>
    <rPh sb="126" eb="129">
      <t>コウリツテキ</t>
    </rPh>
    <rPh sb="130" eb="132">
      <t>ケイエイ</t>
    </rPh>
    <rPh sb="133" eb="134">
      <t>タメ</t>
    </rPh>
    <rPh sb="135" eb="137">
      <t>ジュヨウ</t>
    </rPh>
    <rPh sb="138" eb="139">
      <t>オウ</t>
    </rPh>
    <rPh sb="141" eb="143">
      <t>ケイエイ</t>
    </rPh>
    <rPh sb="144" eb="146">
      <t>ウンエイ</t>
    </rPh>
    <rPh sb="146" eb="148">
      <t>ケイカク</t>
    </rPh>
    <rPh sb="149" eb="150">
      <t>タ</t>
    </rPh>
    <rPh sb="151" eb="152">
      <t>ナオ</t>
    </rPh>
    <rPh sb="159" eb="161">
      <t>リョウキン</t>
    </rPh>
    <rPh sb="161" eb="163">
      <t>カイテイ</t>
    </rPh>
    <rPh sb="164" eb="166">
      <t>シヤ</t>
    </rPh>
    <rPh sb="167" eb="168">
      <t>イ</t>
    </rPh>
    <rPh sb="172" eb="174">
      <t>ジギョウ</t>
    </rPh>
    <rPh sb="174" eb="176">
      <t>ウンエイ</t>
    </rPh>
    <rPh sb="177" eb="178">
      <t>ト</t>
    </rPh>
    <rPh sb="179" eb="180">
      <t>ク</t>
    </rPh>
    <rPh sb="184" eb="186">
      <t>ヒツヨウ</t>
    </rPh>
    <rPh sb="193" eb="195">
      <t>ケイエイ</t>
    </rPh>
    <rPh sb="195" eb="197">
      <t>センリャク</t>
    </rPh>
    <rPh sb="203" eb="205">
      <t>ヘイセイ</t>
    </rPh>
    <rPh sb="207" eb="210">
      <t>ネンドマツ</t>
    </rPh>
    <rPh sb="211" eb="213">
      <t>サクテイ</t>
    </rPh>
    <rPh sb="213" eb="214">
      <t>ズ</t>
    </rPh>
    <phoneticPr fontId="4"/>
  </si>
  <si>
    <t>・水道施設、管路、電気機械設備の多くが老朽化が進んでいる。その中でも、機械・電気・計装・監視制御設備については、土木建築構造物と異なり、耐用年数が15年～20年と比較的短期間であるので、機器の機能・状態を十分診断・調査し、補修・部品交換や設備一式の更新など計画的・効率的な設備の整備・更新を実施していく必要がある。また老朽管については更新整備計画を策定し、効率的な布設替えを行っていき、安定的な給水確保を図っていく。</t>
    <rPh sb="1" eb="3">
      <t>スイドウ</t>
    </rPh>
    <rPh sb="3" eb="5">
      <t>シセツ</t>
    </rPh>
    <rPh sb="6" eb="8">
      <t>カンロ</t>
    </rPh>
    <rPh sb="9" eb="11">
      <t>デンキ</t>
    </rPh>
    <rPh sb="11" eb="13">
      <t>キカイ</t>
    </rPh>
    <rPh sb="13" eb="15">
      <t>セツビ</t>
    </rPh>
    <rPh sb="16" eb="17">
      <t>オオ</t>
    </rPh>
    <rPh sb="19" eb="22">
      <t>ロウキュウカ</t>
    </rPh>
    <rPh sb="23" eb="24">
      <t>スス</t>
    </rPh>
    <rPh sb="31" eb="32">
      <t>ナカ</t>
    </rPh>
    <rPh sb="35" eb="37">
      <t>キカイ</t>
    </rPh>
    <rPh sb="38" eb="40">
      <t>デンキ</t>
    </rPh>
    <rPh sb="41" eb="43">
      <t>ケイソウ</t>
    </rPh>
    <rPh sb="44" eb="46">
      <t>カンシ</t>
    </rPh>
    <rPh sb="46" eb="48">
      <t>セイギョ</t>
    </rPh>
    <rPh sb="48" eb="50">
      <t>セツビ</t>
    </rPh>
    <rPh sb="56" eb="58">
      <t>ドボク</t>
    </rPh>
    <rPh sb="58" eb="60">
      <t>ケンチク</t>
    </rPh>
    <rPh sb="60" eb="63">
      <t>コウゾウブツ</t>
    </rPh>
    <rPh sb="64" eb="65">
      <t>コト</t>
    </rPh>
    <rPh sb="68" eb="70">
      <t>タイヨウ</t>
    </rPh>
    <rPh sb="70" eb="72">
      <t>ネンスウ</t>
    </rPh>
    <rPh sb="75" eb="76">
      <t>ネン</t>
    </rPh>
    <rPh sb="79" eb="80">
      <t>ネン</t>
    </rPh>
    <rPh sb="81" eb="84">
      <t>ヒカクテキ</t>
    </rPh>
    <rPh sb="84" eb="87">
      <t>タンキカン</t>
    </rPh>
    <rPh sb="93" eb="95">
      <t>キキ</t>
    </rPh>
    <rPh sb="96" eb="98">
      <t>キノウ</t>
    </rPh>
    <rPh sb="99" eb="101">
      <t>ジョウタイ</t>
    </rPh>
    <rPh sb="102" eb="104">
      <t>ジュウブン</t>
    </rPh>
    <rPh sb="104" eb="106">
      <t>シンダン</t>
    </rPh>
    <rPh sb="107" eb="109">
      <t>チョウサ</t>
    </rPh>
    <rPh sb="111" eb="113">
      <t>ホシュウ</t>
    </rPh>
    <rPh sb="114" eb="116">
      <t>ブヒン</t>
    </rPh>
    <rPh sb="116" eb="118">
      <t>コウカン</t>
    </rPh>
    <rPh sb="119" eb="121">
      <t>セツビ</t>
    </rPh>
    <rPh sb="121" eb="123">
      <t>イッシキ</t>
    </rPh>
    <rPh sb="124" eb="126">
      <t>コウシン</t>
    </rPh>
    <rPh sb="128" eb="131">
      <t>ケイカクテキ</t>
    </rPh>
    <rPh sb="132" eb="135">
      <t>コウリツテキ</t>
    </rPh>
    <rPh sb="136" eb="138">
      <t>セツビ</t>
    </rPh>
    <rPh sb="139" eb="141">
      <t>セイビ</t>
    </rPh>
    <rPh sb="142" eb="144">
      <t>コウシン</t>
    </rPh>
    <rPh sb="145" eb="147">
      <t>ジッシ</t>
    </rPh>
    <rPh sb="151" eb="153">
      <t>ヒツヨウ</t>
    </rPh>
    <rPh sb="159" eb="161">
      <t>ロウキュウ</t>
    </rPh>
    <rPh sb="161" eb="162">
      <t>カン</t>
    </rPh>
    <rPh sb="167" eb="169">
      <t>コウシン</t>
    </rPh>
    <rPh sb="169" eb="171">
      <t>セイビ</t>
    </rPh>
    <rPh sb="171" eb="173">
      <t>ケイカク</t>
    </rPh>
    <rPh sb="174" eb="176">
      <t>サクテイ</t>
    </rPh>
    <rPh sb="178" eb="181">
      <t>コウリツテキ</t>
    </rPh>
    <rPh sb="182" eb="185">
      <t>フセツガ</t>
    </rPh>
    <rPh sb="187" eb="188">
      <t>オコナ</t>
    </rPh>
    <rPh sb="193" eb="196">
      <t>アンテイテキ</t>
    </rPh>
    <rPh sb="197" eb="199">
      <t>キュウスイ</t>
    </rPh>
    <rPh sb="199" eb="201">
      <t>カクホ</t>
    </rPh>
    <rPh sb="202" eb="203">
      <t>ハカ</t>
    </rPh>
    <phoneticPr fontId="4"/>
  </si>
  <si>
    <t xml:space="preserve">①収益的収支比率(%)について
(要因)
・料金改定による収益の増加
平成25年度と平成29年度の水道使用料の比較
平成25年度：69,194千円→平成29年度：109,895千円
④企業債残高対収益比率(%)について
(要因)
・給水収益の増加
⑤料金回収率(%)について
(要因)
・平成28年度と比較して、給水収益の増加により微増している。しかし、類似団体平均値と比較して低い値であり、施設管理に関する費用の削減・適切な地方債の借入を行うとともに、料金改定も視野に入れる必要がある。
</t>
    <rPh sb="1" eb="4">
      <t>シュウエキテキ</t>
    </rPh>
    <rPh sb="4" eb="6">
      <t>シュウシ</t>
    </rPh>
    <rPh sb="6" eb="8">
      <t>ヒリツ</t>
    </rPh>
    <rPh sb="17" eb="19">
      <t>ヨウイン</t>
    </rPh>
    <rPh sb="22" eb="24">
      <t>リョウキン</t>
    </rPh>
    <rPh sb="24" eb="26">
      <t>カイテイ</t>
    </rPh>
    <rPh sb="29" eb="31">
      <t>シュウエキ</t>
    </rPh>
    <rPh sb="32" eb="34">
      <t>ゾウカ</t>
    </rPh>
    <rPh sb="35" eb="37">
      <t>ヘイセイ</t>
    </rPh>
    <rPh sb="39" eb="41">
      <t>ネンド</t>
    </rPh>
    <rPh sb="42" eb="44">
      <t>ヘイセイ</t>
    </rPh>
    <rPh sb="46" eb="48">
      <t>ネンド</t>
    </rPh>
    <rPh sb="49" eb="51">
      <t>スイドウ</t>
    </rPh>
    <rPh sb="51" eb="53">
      <t>シヨウ</t>
    </rPh>
    <rPh sb="53" eb="54">
      <t>リョウ</t>
    </rPh>
    <rPh sb="55" eb="57">
      <t>ヒカク</t>
    </rPh>
    <rPh sb="58" eb="60">
      <t>ヘイセイ</t>
    </rPh>
    <rPh sb="62" eb="64">
      <t>ネンド</t>
    </rPh>
    <rPh sb="71" eb="73">
      <t>センエン</t>
    </rPh>
    <rPh sb="74" eb="76">
      <t>ヘイセイ</t>
    </rPh>
    <rPh sb="78" eb="80">
      <t>ネンド</t>
    </rPh>
    <rPh sb="88" eb="90">
      <t>センエン</t>
    </rPh>
    <rPh sb="93" eb="95">
      <t>キギョウ</t>
    </rPh>
    <rPh sb="95" eb="96">
      <t>サイ</t>
    </rPh>
    <rPh sb="96" eb="98">
      <t>ザンダカ</t>
    </rPh>
    <rPh sb="98" eb="99">
      <t>タイ</t>
    </rPh>
    <rPh sb="99" eb="101">
      <t>シュウエキ</t>
    </rPh>
    <rPh sb="101" eb="103">
      <t>ヒリツ</t>
    </rPh>
    <rPh sb="117" eb="119">
      <t>キュウスイ</t>
    </rPh>
    <rPh sb="119" eb="121">
      <t>シュウエキ</t>
    </rPh>
    <rPh sb="122" eb="124">
      <t>ゾウカ</t>
    </rPh>
    <rPh sb="127" eb="129">
      <t>リョウキン</t>
    </rPh>
    <rPh sb="129" eb="131">
      <t>カイシュウ</t>
    </rPh>
    <rPh sb="131" eb="132">
      <t>リツ</t>
    </rPh>
    <rPh sb="141" eb="143">
      <t>ヨウイン</t>
    </rPh>
    <rPh sb="146" eb="148">
      <t>ヘイセイ</t>
    </rPh>
    <rPh sb="150" eb="152">
      <t>ネンド</t>
    </rPh>
    <rPh sb="153" eb="155">
      <t>ヒカク</t>
    </rPh>
    <rPh sb="168" eb="170">
      <t>ビゾウ</t>
    </rPh>
    <rPh sb="179" eb="181">
      <t>ルイジ</t>
    </rPh>
    <rPh sb="181" eb="183">
      <t>ダンタイ</t>
    </rPh>
    <rPh sb="183" eb="186">
      <t>ヘイキンチ</t>
    </rPh>
    <rPh sb="187" eb="189">
      <t>ヒカク</t>
    </rPh>
    <rPh sb="191" eb="192">
      <t>ヒク</t>
    </rPh>
    <rPh sb="193" eb="194">
      <t>アタイ</t>
    </rPh>
    <rPh sb="198" eb="200">
      <t>シセツ</t>
    </rPh>
    <rPh sb="200" eb="202">
      <t>カンリ</t>
    </rPh>
    <rPh sb="203" eb="204">
      <t>カン</t>
    </rPh>
    <rPh sb="206" eb="208">
      <t>ヒヨウ</t>
    </rPh>
    <rPh sb="209" eb="211">
      <t>サクゲン</t>
    </rPh>
    <rPh sb="212" eb="214">
      <t>テキセツ</t>
    </rPh>
    <rPh sb="215" eb="218">
      <t>チホウサイ</t>
    </rPh>
    <rPh sb="219" eb="221">
      <t>カリイレ</t>
    </rPh>
    <rPh sb="222" eb="223">
      <t>オコナ</t>
    </rPh>
    <rPh sb="229" eb="231">
      <t>リョウキン</t>
    </rPh>
    <rPh sb="231" eb="233">
      <t>カイテイ</t>
    </rPh>
    <rPh sb="234" eb="236">
      <t>シヤ</t>
    </rPh>
    <rPh sb="237" eb="238">
      <t>イ</t>
    </rPh>
    <rPh sb="240" eb="2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</si>
</sst>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3.11</c:v>
                </c:pt>
                <c:pt idx="3">
                  <c:v>0</c:v>
                </c:pt>
                <c:pt idx="4">
                  <c:v>0</c:v>
                </c:pt>
              </c:numCache>
            </c:numRef>
          </c:val>
          <c:extLst xmlns:c16r2="http://schemas.microsoft.com/office/drawing/2015/06/chart">
            <c:ext xmlns:c16="http://schemas.microsoft.com/office/drawing/2014/chart" uri="{C3380CC4-5D6E-409C-BE32-E72D297353CC}">
              <c16:uniqueId val="{00000000-D863-4907-9B17-04D09A2EBCDA}"/>
            </c:ext>
          </c:extLst>
        </c:ser>
        <c:dLbls>
          <c:showLegendKey val="0"/>
          <c:showVal val="0"/>
          <c:showCatName val="0"/>
          <c:showSerName val="0"/>
          <c:showPercent val="0"/>
          <c:showBubbleSize val="0"/>
        </c:dLbls>
        <c:gapWidth val="150"/>
        <c:axId val="175631144"/>
        <c:axId val="17563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0.8</c:v>
                </c:pt>
                <c:pt idx="4">
                  <c:v>0.72</c:v>
                </c:pt>
              </c:numCache>
            </c:numRef>
          </c:val>
          <c:smooth val="0"/>
          <c:extLst xmlns:c16r2="http://schemas.microsoft.com/office/drawing/2015/06/chart">
            <c:ext xmlns:c16="http://schemas.microsoft.com/office/drawing/2014/chart" uri="{C3380CC4-5D6E-409C-BE32-E72D297353CC}">
              <c16:uniqueId val="{00000001-D863-4907-9B17-04D09A2EBCDA}"/>
            </c:ext>
          </c:extLst>
        </c:ser>
        <c:dLbls>
          <c:showLegendKey val="0"/>
          <c:showVal val="0"/>
          <c:showCatName val="0"/>
          <c:showSerName val="0"/>
          <c:showPercent val="0"/>
          <c:showBubbleSize val="0"/>
        </c:dLbls>
        <c:marker val="1"/>
        <c:smooth val="0"/>
        <c:axId val="175631144"/>
        <c:axId val="175631528"/>
      </c:lineChart>
      <c:dateAx>
        <c:axId val="175631144"/>
        <c:scaling>
          <c:orientation val="minMax"/>
        </c:scaling>
        <c:delete val="1"/>
        <c:axPos val="b"/>
        <c:numFmt formatCode="ge" sourceLinked="1"/>
        <c:majorTickMark val="none"/>
        <c:minorTickMark val="none"/>
        <c:tickLblPos val="none"/>
        <c:crossAx val="175631528"/>
        <c:crosses val="autoZero"/>
        <c:auto val="1"/>
        <c:lblOffset val="100"/>
        <c:baseTimeUnit val="years"/>
      </c:dateAx>
      <c:valAx>
        <c:axId val="17563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3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60.65</c:v>
                </c:pt>
                <c:pt idx="1">
                  <c:v>62.83</c:v>
                </c:pt>
                <c:pt idx="2">
                  <c:v>63.63</c:v>
                </c:pt>
                <c:pt idx="3">
                  <c:v>67.48</c:v>
                </c:pt>
                <c:pt idx="4">
                  <c:v>68.53</c:v>
                </c:pt>
              </c:numCache>
            </c:numRef>
          </c:val>
          <c:extLst xmlns:c16r2="http://schemas.microsoft.com/office/drawing/2015/06/chart">
            <c:ext xmlns:c16="http://schemas.microsoft.com/office/drawing/2014/chart" uri="{C3380CC4-5D6E-409C-BE32-E72D297353CC}">
              <c16:uniqueId val="{00000000-287A-4B48-909B-C681AD8EC46F}"/>
            </c:ext>
          </c:extLst>
        </c:ser>
        <c:dLbls>
          <c:showLegendKey val="0"/>
          <c:showVal val="0"/>
          <c:showCatName val="0"/>
          <c:showSerName val="0"/>
          <c:showPercent val="0"/>
          <c:showBubbleSize val="0"/>
        </c:dLbls>
        <c:gapWidth val="150"/>
        <c:axId val="174615240"/>
        <c:axId val="17596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56.19</c:v>
                </c:pt>
                <c:pt idx="4">
                  <c:v>57.3</c:v>
                </c:pt>
              </c:numCache>
            </c:numRef>
          </c:val>
          <c:smooth val="0"/>
          <c:extLst xmlns:c16r2="http://schemas.microsoft.com/office/drawing/2015/06/chart">
            <c:ext xmlns:c16="http://schemas.microsoft.com/office/drawing/2014/chart" uri="{C3380CC4-5D6E-409C-BE32-E72D297353CC}">
              <c16:uniqueId val="{00000001-287A-4B48-909B-C681AD8EC46F}"/>
            </c:ext>
          </c:extLst>
        </c:ser>
        <c:dLbls>
          <c:showLegendKey val="0"/>
          <c:showVal val="0"/>
          <c:showCatName val="0"/>
          <c:showSerName val="0"/>
          <c:showPercent val="0"/>
          <c:showBubbleSize val="0"/>
        </c:dLbls>
        <c:marker val="1"/>
        <c:smooth val="0"/>
        <c:axId val="174615240"/>
        <c:axId val="175965872"/>
      </c:lineChart>
      <c:dateAx>
        <c:axId val="174615240"/>
        <c:scaling>
          <c:orientation val="minMax"/>
        </c:scaling>
        <c:delete val="1"/>
        <c:axPos val="b"/>
        <c:numFmt formatCode="ge" sourceLinked="1"/>
        <c:majorTickMark val="none"/>
        <c:minorTickMark val="none"/>
        <c:tickLblPos val="none"/>
        <c:crossAx val="175965872"/>
        <c:crosses val="autoZero"/>
        <c:auto val="1"/>
        <c:lblOffset val="100"/>
        <c:baseTimeUnit val="years"/>
      </c:dateAx>
      <c:valAx>
        <c:axId val="17596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1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90.43</c:v>
                </c:pt>
                <c:pt idx="1">
                  <c:v>88</c:v>
                </c:pt>
                <c:pt idx="2">
                  <c:v>80.02</c:v>
                </c:pt>
                <c:pt idx="3">
                  <c:v>77.09</c:v>
                </c:pt>
                <c:pt idx="4">
                  <c:v>80.87</c:v>
                </c:pt>
              </c:numCache>
            </c:numRef>
          </c:val>
          <c:extLst xmlns:c16r2="http://schemas.microsoft.com/office/drawing/2015/06/chart">
            <c:ext xmlns:c16="http://schemas.microsoft.com/office/drawing/2014/chart" uri="{C3380CC4-5D6E-409C-BE32-E72D297353CC}">
              <c16:uniqueId val="{00000000-F999-4F5B-8D96-7BFAF517C518}"/>
            </c:ext>
          </c:extLst>
        </c:ser>
        <c:dLbls>
          <c:showLegendKey val="0"/>
          <c:showVal val="0"/>
          <c:showCatName val="0"/>
          <c:showSerName val="0"/>
          <c:showPercent val="0"/>
          <c:showBubbleSize val="0"/>
        </c:dLbls>
        <c:gapWidth val="150"/>
        <c:axId val="176244472"/>
        <c:axId val="17624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77.180000000000007</c:v>
                </c:pt>
                <c:pt idx="4">
                  <c:v>72.42</c:v>
                </c:pt>
              </c:numCache>
            </c:numRef>
          </c:val>
          <c:smooth val="0"/>
          <c:extLst xmlns:c16r2="http://schemas.microsoft.com/office/drawing/2015/06/chart">
            <c:ext xmlns:c16="http://schemas.microsoft.com/office/drawing/2014/chart" uri="{C3380CC4-5D6E-409C-BE32-E72D297353CC}">
              <c16:uniqueId val="{00000001-F999-4F5B-8D96-7BFAF517C518}"/>
            </c:ext>
          </c:extLst>
        </c:ser>
        <c:dLbls>
          <c:showLegendKey val="0"/>
          <c:showVal val="0"/>
          <c:showCatName val="0"/>
          <c:showSerName val="0"/>
          <c:showPercent val="0"/>
          <c:showBubbleSize val="0"/>
        </c:dLbls>
        <c:marker val="1"/>
        <c:smooth val="0"/>
        <c:axId val="176244472"/>
        <c:axId val="176244864"/>
      </c:lineChart>
      <c:dateAx>
        <c:axId val="176244472"/>
        <c:scaling>
          <c:orientation val="minMax"/>
        </c:scaling>
        <c:delete val="1"/>
        <c:axPos val="b"/>
        <c:numFmt formatCode="ge" sourceLinked="1"/>
        <c:majorTickMark val="none"/>
        <c:minorTickMark val="none"/>
        <c:tickLblPos val="none"/>
        <c:crossAx val="176244864"/>
        <c:crosses val="autoZero"/>
        <c:auto val="1"/>
        <c:lblOffset val="100"/>
        <c:baseTimeUnit val="years"/>
      </c:dateAx>
      <c:valAx>
        <c:axId val="1762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4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52.37</c:v>
                </c:pt>
                <c:pt idx="1">
                  <c:v>51.11</c:v>
                </c:pt>
                <c:pt idx="2">
                  <c:v>64.8</c:v>
                </c:pt>
                <c:pt idx="3">
                  <c:v>68.28</c:v>
                </c:pt>
                <c:pt idx="4">
                  <c:v>68.48</c:v>
                </c:pt>
              </c:numCache>
            </c:numRef>
          </c:val>
          <c:extLst xmlns:c16r2="http://schemas.microsoft.com/office/drawing/2015/06/chart">
            <c:ext xmlns:c16="http://schemas.microsoft.com/office/drawing/2014/chart" uri="{C3380CC4-5D6E-409C-BE32-E72D297353CC}">
              <c16:uniqueId val="{00000000-5B85-4FDA-A1CB-37EE7646A258}"/>
            </c:ext>
          </c:extLst>
        </c:ser>
        <c:dLbls>
          <c:showLegendKey val="0"/>
          <c:showVal val="0"/>
          <c:showCatName val="0"/>
          <c:showSerName val="0"/>
          <c:showPercent val="0"/>
          <c:showBubbleSize val="0"/>
        </c:dLbls>
        <c:gapWidth val="150"/>
        <c:axId val="175685272"/>
        <c:axId val="17568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76.650000000000006</c:v>
                </c:pt>
                <c:pt idx="4">
                  <c:v>78.510000000000005</c:v>
                </c:pt>
              </c:numCache>
            </c:numRef>
          </c:val>
          <c:smooth val="0"/>
          <c:extLst xmlns:c16r2="http://schemas.microsoft.com/office/drawing/2015/06/chart">
            <c:ext xmlns:c16="http://schemas.microsoft.com/office/drawing/2014/chart" uri="{C3380CC4-5D6E-409C-BE32-E72D297353CC}">
              <c16:uniqueId val="{00000001-5B85-4FDA-A1CB-37EE7646A258}"/>
            </c:ext>
          </c:extLst>
        </c:ser>
        <c:dLbls>
          <c:showLegendKey val="0"/>
          <c:showVal val="0"/>
          <c:showCatName val="0"/>
          <c:showSerName val="0"/>
          <c:showPercent val="0"/>
          <c:showBubbleSize val="0"/>
        </c:dLbls>
        <c:marker val="1"/>
        <c:smooth val="0"/>
        <c:axId val="175685272"/>
        <c:axId val="175687704"/>
      </c:lineChart>
      <c:dateAx>
        <c:axId val="175685272"/>
        <c:scaling>
          <c:orientation val="minMax"/>
        </c:scaling>
        <c:delete val="1"/>
        <c:axPos val="b"/>
        <c:numFmt formatCode="ge" sourceLinked="1"/>
        <c:majorTickMark val="none"/>
        <c:minorTickMark val="none"/>
        <c:tickLblPos val="none"/>
        <c:crossAx val="175687704"/>
        <c:crosses val="autoZero"/>
        <c:auto val="1"/>
        <c:lblOffset val="100"/>
        <c:baseTimeUnit val="years"/>
      </c:dateAx>
      <c:valAx>
        <c:axId val="17568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8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7A-4DE5-879E-959773054947}"/>
            </c:ext>
          </c:extLst>
        </c:ser>
        <c:dLbls>
          <c:showLegendKey val="0"/>
          <c:showVal val="0"/>
          <c:showCatName val="0"/>
          <c:showSerName val="0"/>
          <c:showPercent val="0"/>
          <c:showBubbleSize val="0"/>
        </c:dLbls>
        <c:gapWidth val="150"/>
        <c:axId val="175715744"/>
        <c:axId val="1757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7A-4DE5-879E-959773054947}"/>
            </c:ext>
          </c:extLst>
        </c:ser>
        <c:dLbls>
          <c:showLegendKey val="0"/>
          <c:showVal val="0"/>
          <c:showCatName val="0"/>
          <c:showSerName val="0"/>
          <c:showPercent val="0"/>
          <c:showBubbleSize val="0"/>
        </c:dLbls>
        <c:marker val="1"/>
        <c:smooth val="0"/>
        <c:axId val="175715744"/>
        <c:axId val="175720224"/>
      </c:lineChart>
      <c:dateAx>
        <c:axId val="175715744"/>
        <c:scaling>
          <c:orientation val="minMax"/>
        </c:scaling>
        <c:delete val="1"/>
        <c:axPos val="b"/>
        <c:numFmt formatCode="ge" sourceLinked="1"/>
        <c:majorTickMark val="none"/>
        <c:minorTickMark val="none"/>
        <c:tickLblPos val="none"/>
        <c:crossAx val="175720224"/>
        <c:crosses val="autoZero"/>
        <c:auto val="1"/>
        <c:lblOffset val="100"/>
        <c:baseTimeUnit val="years"/>
      </c:dateAx>
      <c:valAx>
        <c:axId val="1757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5F-4B39-8EC8-13B0BC0486DB}"/>
            </c:ext>
          </c:extLst>
        </c:ser>
        <c:dLbls>
          <c:showLegendKey val="0"/>
          <c:showVal val="0"/>
          <c:showCatName val="0"/>
          <c:showSerName val="0"/>
          <c:showPercent val="0"/>
          <c:showBubbleSize val="0"/>
        </c:dLbls>
        <c:gapWidth val="150"/>
        <c:axId val="176094896"/>
        <c:axId val="17609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5F-4B39-8EC8-13B0BC0486DB}"/>
            </c:ext>
          </c:extLst>
        </c:ser>
        <c:dLbls>
          <c:showLegendKey val="0"/>
          <c:showVal val="0"/>
          <c:showCatName val="0"/>
          <c:showSerName val="0"/>
          <c:showPercent val="0"/>
          <c:showBubbleSize val="0"/>
        </c:dLbls>
        <c:marker val="1"/>
        <c:smooth val="0"/>
        <c:axId val="176094896"/>
        <c:axId val="176099376"/>
      </c:lineChart>
      <c:dateAx>
        <c:axId val="176094896"/>
        <c:scaling>
          <c:orientation val="minMax"/>
        </c:scaling>
        <c:delete val="1"/>
        <c:axPos val="b"/>
        <c:numFmt formatCode="ge" sourceLinked="1"/>
        <c:majorTickMark val="none"/>
        <c:minorTickMark val="none"/>
        <c:tickLblPos val="none"/>
        <c:crossAx val="176099376"/>
        <c:crosses val="autoZero"/>
        <c:auto val="1"/>
        <c:lblOffset val="100"/>
        <c:baseTimeUnit val="years"/>
      </c:dateAx>
      <c:valAx>
        <c:axId val="17609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9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83-4D90-A04B-E236E2B5E38B}"/>
            </c:ext>
          </c:extLst>
        </c:ser>
        <c:dLbls>
          <c:showLegendKey val="0"/>
          <c:showVal val="0"/>
          <c:showCatName val="0"/>
          <c:showSerName val="0"/>
          <c:showPercent val="0"/>
          <c:showBubbleSize val="0"/>
        </c:dLbls>
        <c:gapWidth val="150"/>
        <c:axId val="174616808"/>
        <c:axId val="17461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83-4D90-A04B-E236E2B5E38B}"/>
            </c:ext>
          </c:extLst>
        </c:ser>
        <c:dLbls>
          <c:showLegendKey val="0"/>
          <c:showVal val="0"/>
          <c:showCatName val="0"/>
          <c:showSerName val="0"/>
          <c:showPercent val="0"/>
          <c:showBubbleSize val="0"/>
        </c:dLbls>
        <c:marker val="1"/>
        <c:smooth val="0"/>
        <c:axId val="174616808"/>
        <c:axId val="174617200"/>
      </c:lineChart>
      <c:dateAx>
        <c:axId val="174616808"/>
        <c:scaling>
          <c:orientation val="minMax"/>
        </c:scaling>
        <c:delete val="1"/>
        <c:axPos val="b"/>
        <c:numFmt formatCode="ge" sourceLinked="1"/>
        <c:majorTickMark val="none"/>
        <c:minorTickMark val="none"/>
        <c:tickLblPos val="none"/>
        <c:crossAx val="174617200"/>
        <c:crosses val="autoZero"/>
        <c:auto val="1"/>
        <c:lblOffset val="100"/>
        <c:baseTimeUnit val="years"/>
      </c:dateAx>
      <c:valAx>
        <c:axId val="17461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1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76-47B7-A830-AB67E68DC4A1}"/>
            </c:ext>
          </c:extLst>
        </c:ser>
        <c:dLbls>
          <c:showLegendKey val="0"/>
          <c:showVal val="0"/>
          <c:showCatName val="0"/>
          <c:showSerName val="0"/>
          <c:showPercent val="0"/>
          <c:showBubbleSize val="0"/>
        </c:dLbls>
        <c:gapWidth val="150"/>
        <c:axId val="174618768"/>
        <c:axId val="17461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76-47B7-A830-AB67E68DC4A1}"/>
            </c:ext>
          </c:extLst>
        </c:ser>
        <c:dLbls>
          <c:showLegendKey val="0"/>
          <c:showVal val="0"/>
          <c:showCatName val="0"/>
          <c:showSerName val="0"/>
          <c:showPercent val="0"/>
          <c:showBubbleSize val="0"/>
        </c:dLbls>
        <c:marker val="1"/>
        <c:smooth val="0"/>
        <c:axId val="174618768"/>
        <c:axId val="174619160"/>
      </c:lineChart>
      <c:dateAx>
        <c:axId val="174618768"/>
        <c:scaling>
          <c:orientation val="minMax"/>
        </c:scaling>
        <c:delete val="1"/>
        <c:axPos val="b"/>
        <c:numFmt formatCode="ge" sourceLinked="1"/>
        <c:majorTickMark val="none"/>
        <c:minorTickMark val="none"/>
        <c:tickLblPos val="none"/>
        <c:crossAx val="174619160"/>
        <c:crosses val="autoZero"/>
        <c:auto val="1"/>
        <c:lblOffset val="100"/>
        <c:baseTimeUnit val="years"/>
      </c:dateAx>
      <c:valAx>
        <c:axId val="17461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1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1962.22</c:v>
                </c:pt>
                <c:pt idx="1">
                  <c:v>1748.44</c:v>
                </c:pt>
                <c:pt idx="2">
                  <c:v>1199.73</c:v>
                </c:pt>
                <c:pt idx="3">
                  <c:v>1109.97</c:v>
                </c:pt>
                <c:pt idx="4">
                  <c:v>893.31</c:v>
                </c:pt>
              </c:numCache>
            </c:numRef>
          </c:val>
          <c:extLst xmlns:c16r2="http://schemas.microsoft.com/office/drawing/2015/06/chart">
            <c:ext xmlns:c16="http://schemas.microsoft.com/office/drawing/2014/chart" uri="{C3380CC4-5D6E-409C-BE32-E72D297353CC}">
              <c16:uniqueId val="{00000000-EC71-4608-8A58-F0E6B2B12ACB}"/>
            </c:ext>
          </c:extLst>
        </c:ser>
        <c:dLbls>
          <c:showLegendKey val="0"/>
          <c:showVal val="0"/>
          <c:showCatName val="0"/>
          <c:showSerName val="0"/>
          <c:showPercent val="0"/>
          <c:showBubbleSize val="0"/>
        </c:dLbls>
        <c:gapWidth val="150"/>
        <c:axId val="175962736"/>
        <c:axId val="17596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1346.23</c:v>
                </c:pt>
                <c:pt idx="4">
                  <c:v>1061.58</c:v>
                </c:pt>
              </c:numCache>
            </c:numRef>
          </c:val>
          <c:smooth val="0"/>
          <c:extLst xmlns:c16r2="http://schemas.microsoft.com/office/drawing/2015/06/chart">
            <c:ext xmlns:c16="http://schemas.microsoft.com/office/drawing/2014/chart" uri="{C3380CC4-5D6E-409C-BE32-E72D297353CC}">
              <c16:uniqueId val="{00000001-EC71-4608-8A58-F0E6B2B12ACB}"/>
            </c:ext>
          </c:extLst>
        </c:ser>
        <c:dLbls>
          <c:showLegendKey val="0"/>
          <c:showVal val="0"/>
          <c:showCatName val="0"/>
          <c:showSerName val="0"/>
          <c:showPercent val="0"/>
          <c:showBubbleSize val="0"/>
        </c:dLbls>
        <c:marker val="1"/>
        <c:smooth val="0"/>
        <c:axId val="175962736"/>
        <c:axId val="175963128"/>
      </c:lineChart>
      <c:dateAx>
        <c:axId val="175962736"/>
        <c:scaling>
          <c:orientation val="minMax"/>
        </c:scaling>
        <c:delete val="1"/>
        <c:axPos val="b"/>
        <c:numFmt formatCode="ge" sourceLinked="1"/>
        <c:majorTickMark val="none"/>
        <c:minorTickMark val="none"/>
        <c:tickLblPos val="none"/>
        <c:crossAx val="175963128"/>
        <c:crosses val="autoZero"/>
        <c:auto val="1"/>
        <c:lblOffset val="100"/>
        <c:baseTimeUnit val="years"/>
      </c:dateAx>
      <c:valAx>
        <c:axId val="17596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6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31.45</c:v>
                </c:pt>
                <c:pt idx="1">
                  <c:v>31.52</c:v>
                </c:pt>
                <c:pt idx="2">
                  <c:v>46.84</c:v>
                </c:pt>
                <c:pt idx="3">
                  <c:v>45.06</c:v>
                </c:pt>
                <c:pt idx="4">
                  <c:v>48.88</c:v>
                </c:pt>
              </c:numCache>
            </c:numRef>
          </c:val>
          <c:extLst xmlns:c16r2="http://schemas.microsoft.com/office/drawing/2015/06/chart">
            <c:ext xmlns:c16="http://schemas.microsoft.com/office/drawing/2014/chart" uri="{C3380CC4-5D6E-409C-BE32-E72D297353CC}">
              <c16:uniqueId val="{00000000-DE7C-4B34-84B1-BBD7061B0C6B}"/>
            </c:ext>
          </c:extLst>
        </c:ser>
        <c:dLbls>
          <c:showLegendKey val="0"/>
          <c:showVal val="0"/>
          <c:showCatName val="0"/>
          <c:showSerName val="0"/>
          <c:showPercent val="0"/>
          <c:showBubbleSize val="0"/>
        </c:dLbls>
        <c:gapWidth val="150"/>
        <c:axId val="175964304"/>
        <c:axId val="17596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53.41</c:v>
                </c:pt>
                <c:pt idx="4">
                  <c:v>58.52</c:v>
                </c:pt>
              </c:numCache>
            </c:numRef>
          </c:val>
          <c:smooth val="0"/>
          <c:extLst xmlns:c16r2="http://schemas.microsoft.com/office/drawing/2015/06/chart">
            <c:ext xmlns:c16="http://schemas.microsoft.com/office/drawing/2014/chart" uri="{C3380CC4-5D6E-409C-BE32-E72D297353CC}">
              <c16:uniqueId val="{00000001-DE7C-4B34-84B1-BBD7061B0C6B}"/>
            </c:ext>
          </c:extLst>
        </c:ser>
        <c:dLbls>
          <c:showLegendKey val="0"/>
          <c:showVal val="0"/>
          <c:showCatName val="0"/>
          <c:showSerName val="0"/>
          <c:showPercent val="0"/>
          <c:showBubbleSize val="0"/>
        </c:dLbls>
        <c:marker val="1"/>
        <c:smooth val="0"/>
        <c:axId val="175964304"/>
        <c:axId val="175964696"/>
      </c:lineChart>
      <c:dateAx>
        <c:axId val="175964304"/>
        <c:scaling>
          <c:orientation val="minMax"/>
        </c:scaling>
        <c:delete val="1"/>
        <c:axPos val="b"/>
        <c:numFmt formatCode="ge" sourceLinked="1"/>
        <c:majorTickMark val="none"/>
        <c:minorTickMark val="none"/>
        <c:tickLblPos val="none"/>
        <c:crossAx val="175964696"/>
        <c:crosses val="autoZero"/>
        <c:auto val="1"/>
        <c:lblOffset val="100"/>
        <c:baseTimeUnit val="years"/>
      </c:dateAx>
      <c:valAx>
        <c:axId val="17596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6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488.09</c:v>
                </c:pt>
                <c:pt idx="1">
                  <c:v>495.68</c:v>
                </c:pt>
                <c:pt idx="2">
                  <c:v>436.58</c:v>
                </c:pt>
                <c:pt idx="3">
                  <c:v>463.59</c:v>
                </c:pt>
                <c:pt idx="4">
                  <c:v>445.47</c:v>
                </c:pt>
              </c:numCache>
            </c:numRef>
          </c:val>
          <c:extLst xmlns:c16r2="http://schemas.microsoft.com/office/drawing/2015/06/chart">
            <c:ext xmlns:c16="http://schemas.microsoft.com/office/drawing/2014/chart" uri="{C3380CC4-5D6E-409C-BE32-E72D297353CC}">
              <c16:uniqueId val="{00000000-650D-47F7-958B-3F5EC61101CA}"/>
            </c:ext>
          </c:extLst>
        </c:ser>
        <c:dLbls>
          <c:showLegendKey val="0"/>
          <c:showVal val="0"/>
          <c:showCatName val="0"/>
          <c:showSerName val="0"/>
          <c:showPercent val="0"/>
          <c:showBubbleSize val="0"/>
        </c:dLbls>
        <c:gapWidth val="150"/>
        <c:axId val="174618376"/>
        <c:axId val="17461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277.39999999999998</c:v>
                </c:pt>
                <c:pt idx="4">
                  <c:v>296.3</c:v>
                </c:pt>
              </c:numCache>
            </c:numRef>
          </c:val>
          <c:smooth val="0"/>
          <c:extLst xmlns:c16r2="http://schemas.microsoft.com/office/drawing/2015/06/chart">
            <c:ext xmlns:c16="http://schemas.microsoft.com/office/drawing/2014/chart" uri="{C3380CC4-5D6E-409C-BE32-E72D297353CC}">
              <c16:uniqueId val="{00000001-650D-47F7-958B-3F5EC61101CA}"/>
            </c:ext>
          </c:extLst>
        </c:ser>
        <c:dLbls>
          <c:showLegendKey val="0"/>
          <c:showVal val="0"/>
          <c:showCatName val="0"/>
          <c:showSerName val="0"/>
          <c:showPercent val="0"/>
          <c:showBubbleSize val="0"/>
        </c:dLbls>
        <c:marker val="1"/>
        <c:smooth val="0"/>
        <c:axId val="174618376"/>
        <c:axId val="174616416"/>
      </c:lineChart>
      <c:dateAx>
        <c:axId val="174618376"/>
        <c:scaling>
          <c:orientation val="minMax"/>
        </c:scaling>
        <c:delete val="1"/>
        <c:axPos val="b"/>
        <c:numFmt formatCode="ge" sourceLinked="1"/>
        <c:majorTickMark val="none"/>
        <c:minorTickMark val="none"/>
        <c:tickLblPos val="none"/>
        <c:crossAx val="174616416"/>
        <c:crosses val="autoZero"/>
        <c:auto val="1"/>
        <c:lblOffset val="100"/>
        <c:baseTimeUnit val="years"/>
      </c:dateAx>
      <c:valAx>
        <c:axId val="17461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1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T9" sqref="BT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美里町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10360</v>
      </c>
      <c r="AM8" s="66"/>
      <c r="AN8" s="66"/>
      <c r="AO8" s="66"/>
      <c r="AP8" s="66"/>
      <c r="AQ8" s="66"/>
      <c r="AR8" s="66"/>
      <c r="AS8" s="66"/>
      <c r="AT8" s="65">
        <f>データ!$S$6</f>
        <v>144</v>
      </c>
      <c r="AU8" s="65"/>
      <c r="AV8" s="65"/>
      <c r="AW8" s="65"/>
      <c r="AX8" s="65"/>
      <c r="AY8" s="65"/>
      <c r="AZ8" s="65"/>
      <c r="BA8" s="65"/>
      <c r="BB8" s="65">
        <f>データ!$T$6</f>
        <v>71.94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48.25</v>
      </c>
      <c r="Q10" s="65"/>
      <c r="R10" s="65"/>
      <c r="S10" s="65"/>
      <c r="T10" s="65"/>
      <c r="U10" s="65"/>
      <c r="V10" s="65"/>
      <c r="W10" s="66">
        <f>データ!$Q$6</f>
        <v>3888</v>
      </c>
      <c r="X10" s="66"/>
      <c r="Y10" s="66"/>
      <c r="Z10" s="66"/>
      <c r="AA10" s="66"/>
      <c r="AB10" s="66"/>
      <c r="AC10" s="66"/>
      <c r="AD10" s="2"/>
      <c r="AE10" s="2"/>
      <c r="AF10" s="2"/>
      <c r="AG10" s="2"/>
      <c r="AH10" s="2"/>
      <c r="AI10" s="2"/>
      <c r="AJ10" s="2"/>
      <c r="AK10" s="2"/>
      <c r="AL10" s="66">
        <f>データ!$U$6</f>
        <v>4932</v>
      </c>
      <c r="AM10" s="66"/>
      <c r="AN10" s="66"/>
      <c r="AO10" s="66"/>
      <c r="AP10" s="66"/>
      <c r="AQ10" s="66"/>
      <c r="AR10" s="66"/>
      <c r="AS10" s="66"/>
      <c r="AT10" s="65">
        <f>データ!$V$6</f>
        <v>40.1</v>
      </c>
      <c r="AU10" s="65"/>
      <c r="AV10" s="65"/>
      <c r="AW10" s="65"/>
      <c r="AX10" s="65"/>
      <c r="AY10" s="65"/>
      <c r="AZ10" s="65"/>
      <c r="BA10" s="65"/>
      <c r="BB10" s="65">
        <f>データ!$W$6</f>
        <v>122.99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baHSacxkRbD5bafJPmikML0lYsoR5dKDAboVpL+sppaJwazTFak5FiqWcavMUFjeok9mTbdZPJYnadARr0cyyw==" saltValue="Horl3JPhEPadauRdF61Lu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433489</v>
      </c>
      <c r="D6" s="33">
        <f t="shared" si="3"/>
        <v>47</v>
      </c>
      <c r="E6" s="33">
        <f t="shared" si="3"/>
        <v>1</v>
      </c>
      <c r="F6" s="33">
        <f t="shared" si="3"/>
        <v>0</v>
      </c>
      <c r="G6" s="33">
        <f t="shared" si="3"/>
        <v>0</v>
      </c>
      <c r="H6" s="33" t="str">
        <f t="shared" si="3"/>
        <v>熊本県　美里町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48.25</v>
      </c>
      <c r="Q6" s="34">
        <f t="shared" si="3"/>
        <v>3888</v>
      </c>
      <c r="R6" s="34">
        <f t="shared" si="3"/>
        <v>10360</v>
      </c>
      <c r="S6" s="34">
        <f t="shared" si="3"/>
        <v>144</v>
      </c>
      <c r="T6" s="34">
        <f t="shared" si="3"/>
        <v>71.94</v>
      </c>
      <c r="U6" s="34">
        <f t="shared" si="3"/>
        <v>4932</v>
      </c>
      <c r="V6" s="34">
        <f t="shared" si="3"/>
        <v>40.1</v>
      </c>
      <c r="W6" s="34">
        <f t="shared" si="3"/>
        <v>122.99</v>
      </c>
      <c r="X6" s="35">
        <f>IF(X7="",NA(),X7)</f>
        <v>52.37</v>
      </c>
      <c r="Y6" s="35">
        <f t="shared" ref="Y6:AG6" si="4">IF(Y7="",NA(),Y7)</f>
        <v>51.11</v>
      </c>
      <c r="Z6" s="35">
        <f t="shared" si="4"/>
        <v>64.8</v>
      </c>
      <c r="AA6" s="35">
        <f t="shared" si="4"/>
        <v>68.28</v>
      </c>
      <c r="AB6" s="35">
        <f t="shared" si="4"/>
        <v>68.48</v>
      </c>
      <c r="AC6" s="35">
        <f t="shared" si="4"/>
        <v>76.09</v>
      </c>
      <c r="AD6" s="35">
        <f t="shared" si="4"/>
        <v>75.87</v>
      </c>
      <c r="AE6" s="35">
        <f t="shared" si="4"/>
        <v>76.27</v>
      </c>
      <c r="AF6" s="35">
        <f t="shared" si="4"/>
        <v>76.650000000000006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1962.22</v>
      </c>
      <c r="BF6" s="35">
        <f t="shared" ref="BF6:BN6" si="7">IF(BF7="",NA(),BF7)</f>
        <v>1748.44</v>
      </c>
      <c r="BG6" s="35">
        <f t="shared" si="7"/>
        <v>1199.73</v>
      </c>
      <c r="BH6" s="35">
        <f t="shared" si="7"/>
        <v>1109.97</v>
      </c>
      <c r="BI6" s="35">
        <f t="shared" si="7"/>
        <v>893.31</v>
      </c>
      <c r="BJ6" s="35">
        <f t="shared" si="7"/>
        <v>1113.76</v>
      </c>
      <c r="BK6" s="35">
        <f t="shared" si="7"/>
        <v>1125.69</v>
      </c>
      <c r="BL6" s="35">
        <f t="shared" si="7"/>
        <v>1134.67</v>
      </c>
      <c r="BM6" s="35">
        <f t="shared" si="7"/>
        <v>1346.23</v>
      </c>
      <c r="BN6" s="35">
        <f t="shared" si="7"/>
        <v>1061.58</v>
      </c>
      <c r="BO6" s="34" t="str">
        <f>IF(BO7="","",IF(BO7="-","【-】","【"&amp;SUBSTITUTE(TEXT(BO7,"#,##0.00"),"-","△")&amp;"】"))</f>
        <v>【1,141.75】</v>
      </c>
      <c r="BP6" s="35">
        <f>IF(BP7="",NA(),BP7)</f>
        <v>31.45</v>
      </c>
      <c r="BQ6" s="35">
        <f t="shared" ref="BQ6:BY6" si="8">IF(BQ7="",NA(),BQ7)</f>
        <v>31.52</v>
      </c>
      <c r="BR6" s="35">
        <f t="shared" si="8"/>
        <v>46.84</v>
      </c>
      <c r="BS6" s="35">
        <f t="shared" si="8"/>
        <v>45.06</v>
      </c>
      <c r="BT6" s="35">
        <f t="shared" si="8"/>
        <v>48.88</v>
      </c>
      <c r="BU6" s="35">
        <f t="shared" si="8"/>
        <v>34.25</v>
      </c>
      <c r="BV6" s="35">
        <f t="shared" si="8"/>
        <v>46.48</v>
      </c>
      <c r="BW6" s="35">
        <f t="shared" si="8"/>
        <v>40.6</v>
      </c>
      <c r="BX6" s="35">
        <f t="shared" si="8"/>
        <v>53.41</v>
      </c>
      <c r="BY6" s="35">
        <f t="shared" si="8"/>
        <v>58.52</v>
      </c>
      <c r="BZ6" s="34" t="str">
        <f>IF(BZ7="","",IF(BZ7="-","【-】","【"&amp;SUBSTITUTE(TEXT(BZ7,"#,##0.00"),"-","△")&amp;"】"))</f>
        <v>【54.93】</v>
      </c>
      <c r="CA6" s="35">
        <f>IF(CA7="",NA(),CA7)</f>
        <v>488.09</v>
      </c>
      <c r="CB6" s="35">
        <f t="shared" ref="CB6:CJ6" si="9">IF(CB7="",NA(),CB7)</f>
        <v>495.68</v>
      </c>
      <c r="CC6" s="35">
        <f t="shared" si="9"/>
        <v>436.58</v>
      </c>
      <c r="CD6" s="35">
        <f t="shared" si="9"/>
        <v>463.59</v>
      </c>
      <c r="CE6" s="35">
        <f t="shared" si="9"/>
        <v>445.47</v>
      </c>
      <c r="CF6" s="35">
        <f t="shared" si="9"/>
        <v>501.18</v>
      </c>
      <c r="CG6" s="35">
        <f t="shared" si="9"/>
        <v>376.61</v>
      </c>
      <c r="CH6" s="35">
        <f t="shared" si="9"/>
        <v>440.03</v>
      </c>
      <c r="CI6" s="35">
        <f t="shared" si="9"/>
        <v>277.39999999999998</v>
      </c>
      <c r="CJ6" s="35">
        <f t="shared" si="9"/>
        <v>296.3</v>
      </c>
      <c r="CK6" s="34" t="str">
        <f>IF(CK7="","",IF(CK7="-","【-】","【"&amp;SUBSTITUTE(TEXT(CK7,"#,##0.00"),"-","△")&amp;"】"))</f>
        <v>【292.18】</v>
      </c>
      <c r="CL6" s="35">
        <f>IF(CL7="",NA(),CL7)</f>
        <v>60.65</v>
      </c>
      <c r="CM6" s="35">
        <f t="shared" ref="CM6:CU6" si="10">IF(CM7="",NA(),CM7)</f>
        <v>62.83</v>
      </c>
      <c r="CN6" s="35">
        <f t="shared" si="10"/>
        <v>63.63</v>
      </c>
      <c r="CO6" s="35">
        <f t="shared" si="10"/>
        <v>67.48</v>
      </c>
      <c r="CP6" s="35">
        <f t="shared" si="10"/>
        <v>68.53</v>
      </c>
      <c r="CQ6" s="35">
        <f t="shared" si="10"/>
        <v>57.55</v>
      </c>
      <c r="CR6" s="35">
        <f t="shared" si="10"/>
        <v>57.43</v>
      </c>
      <c r="CS6" s="35">
        <f t="shared" si="10"/>
        <v>57.29</v>
      </c>
      <c r="CT6" s="35">
        <f t="shared" si="10"/>
        <v>56.19</v>
      </c>
      <c r="CU6" s="35">
        <f t="shared" si="10"/>
        <v>57.3</v>
      </c>
      <c r="CV6" s="34" t="str">
        <f>IF(CV7="","",IF(CV7="-","【-】","【"&amp;SUBSTITUTE(TEXT(CV7,"#,##0.00"),"-","△")&amp;"】"))</f>
        <v>【56.91】</v>
      </c>
      <c r="CW6" s="35">
        <f>IF(CW7="",NA(),CW7)</f>
        <v>90.43</v>
      </c>
      <c r="CX6" s="35">
        <f t="shared" ref="CX6:DF6" si="11">IF(CX7="",NA(),CX7)</f>
        <v>88</v>
      </c>
      <c r="CY6" s="35">
        <f t="shared" si="11"/>
        <v>80.02</v>
      </c>
      <c r="CZ6" s="35">
        <f t="shared" si="11"/>
        <v>77.09</v>
      </c>
      <c r="DA6" s="35">
        <f t="shared" si="11"/>
        <v>80.87</v>
      </c>
      <c r="DB6" s="35">
        <f t="shared" si="11"/>
        <v>74.14</v>
      </c>
      <c r="DC6" s="35">
        <f t="shared" si="11"/>
        <v>73.83</v>
      </c>
      <c r="DD6" s="35">
        <f t="shared" si="11"/>
        <v>73.69</v>
      </c>
      <c r="DE6" s="35">
        <f t="shared" si="11"/>
        <v>77.180000000000007</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3.11</v>
      </c>
      <c r="EG6" s="34">
        <f t="shared" si="14"/>
        <v>0</v>
      </c>
      <c r="EH6" s="34">
        <f t="shared" si="14"/>
        <v>0</v>
      </c>
      <c r="EI6" s="35">
        <f t="shared" si="14"/>
        <v>0.8</v>
      </c>
      <c r="EJ6" s="35">
        <f t="shared" si="14"/>
        <v>0.69</v>
      </c>
      <c r="EK6" s="35">
        <f t="shared" si="14"/>
        <v>0.65</v>
      </c>
      <c r="EL6" s="35">
        <f t="shared" si="14"/>
        <v>0.8</v>
      </c>
      <c r="EM6" s="35">
        <f t="shared" si="14"/>
        <v>0.72</v>
      </c>
      <c r="EN6" s="34" t="str">
        <f>IF(EN7="","",IF(EN7="-","【-】","【"&amp;SUBSTITUTE(TEXT(EN7,"#,##0.00"),"-","△")&amp;"】"))</f>
        <v>【0.72】</v>
      </c>
    </row>
    <row r="7" spans="1:144" s="36" customFormat="1" x14ac:dyDescent="0.15">
      <c r="A7" s="28"/>
      <c r="B7" s="37">
        <v>2017</v>
      </c>
      <c r="C7" s="37">
        <v>433489</v>
      </c>
      <c r="D7" s="37">
        <v>47</v>
      </c>
      <c r="E7" s="37">
        <v>1</v>
      </c>
      <c r="F7" s="37">
        <v>0</v>
      </c>
      <c r="G7" s="37">
        <v>0</v>
      </c>
      <c r="H7" s="37" t="s">
        <v>109</v>
      </c>
      <c r="I7" s="37" t="s">
        <v>110</v>
      </c>
      <c r="J7" s="37" t="s">
        <v>111</v>
      </c>
      <c r="K7" s="37" t="s">
        <v>112</v>
      </c>
      <c r="L7" s="37" t="s">
        <v>113</v>
      </c>
      <c r="M7" s="37" t="s">
        <v>114</v>
      </c>
      <c r="N7" s="38" t="s">
        <v>115</v>
      </c>
      <c r="O7" s="38" t="s">
        <v>116</v>
      </c>
      <c r="P7" s="38">
        <v>48.25</v>
      </c>
      <c r="Q7" s="38">
        <v>3888</v>
      </c>
      <c r="R7" s="38">
        <v>10360</v>
      </c>
      <c r="S7" s="38">
        <v>144</v>
      </c>
      <c r="T7" s="38">
        <v>71.94</v>
      </c>
      <c r="U7" s="38">
        <v>4932</v>
      </c>
      <c r="V7" s="38">
        <v>40.1</v>
      </c>
      <c r="W7" s="38">
        <v>122.99</v>
      </c>
      <c r="X7" s="38">
        <v>52.37</v>
      </c>
      <c r="Y7" s="38">
        <v>51.11</v>
      </c>
      <c r="Z7" s="38">
        <v>64.8</v>
      </c>
      <c r="AA7" s="38">
        <v>68.28</v>
      </c>
      <c r="AB7" s="38">
        <v>68.48</v>
      </c>
      <c r="AC7" s="38">
        <v>76.09</v>
      </c>
      <c r="AD7" s="38">
        <v>75.87</v>
      </c>
      <c r="AE7" s="38">
        <v>76.27</v>
      </c>
      <c r="AF7" s="38">
        <v>76.650000000000006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1962.22</v>
      </c>
      <c r="BF7" s="38">
        <v>1748.44</v>
      </c>
      <c r="BG7" s="38">
        <v>1199.73</v>
      </c>
      <c r="BH7" s="38">
        <v>1109.97</v>
      </c>
      <c r="BI7" s="38">
        <v>893.31</v>
      </c>
      <c r="BJ7" s="38">
        <v>1113.76</v>
      </c>
      <c r="BK7" s="38">
        <v>1125.69</v>
      </c>
      <c r="BL7" s="38">
        <v>1134.67</v>
      </c>
      <c r="BM7" s="38">
        <v>1346.23</v>
      </c>
      <c r="BN7" s="38">
        <v>1061.58</v>
      </c>
      <c r="BO7" s="38">
        <v>1141.75</v>
      </c>
      <c r="BP7" s="38">
        <v>31.45</v>
      </c>
      <c r="BQ7" s="38">
        <v>31.52</v>
      </c>
      <c r="BR7" s="38">
        <v>46.84</v>
      </c>
      <c r="BS7" s="38">
        <v>45.06</v>
      </c>
      <c r="BT7" s="38">
        <v>48.88</v>
      </c>
      <c r="BU7" s="38">
        <v>34.25</v>
      </c>
      <c r="BV7" s="38">
        <v>46.48</v>
      </c>
      <c r="BW7" s="38">
        <v>40.6</v>
      </c>
      <c r="BX7" s="38">
        <v>53.41</v>
      </c>
      <c r="BY7" s="38">
        <v>58.52</v>
      </c>
      <c r="BZ7" s="38">
        <v>54.93</v>
      </c>
      <c r="CA7" s="38">
        <v>488.09</v>
      </c>
      <c r="CB7" s="38">
        <v>495.68</v>
      </c>
      <c r="CC7" s="38">
        <v>436.58</v>
      </c>
      <c r="CD7" s="38">
        <v>463.59</v>
      </c>
      <c r="CE7" s="38">
        <v>445.47</v>
      </c>
      <c r="CF7" s="38">
        <v>501.18</v>
      </c>
      <c r="CG7" s="38">
        <v>376.61</v>
      </c>
      <c r="CH7" s="38">
        <v>440.03</v>
      </c>
      <c r="CI7" s="38">
        <v>277.39999999999998</v>
      </c>
      <c r="CJ7" s="38">
        <v>296.3</v>
      </c>
      <c r="CK7" s="38">
        <v>292.18</v>
      </c>
      <c r="CL7" s="38">
        <v>60.65</v>
      </c>
      <c r="CM7" s="38">
        <v>62.83</v>
      </c>
      <c r="CN7" s="38">
        <v>63.63</v>
      </c>
      <c r="CO7" s="38">
        <v>67.48</v>
      </c>
      <c r="CP7" s="38">
        <v>68.53</v>
      </c>
      <c r="CQ7" s="38">
        <v>57.55</v>
      </c>
      <c r="CR7" s="38">
        <v>57.43</v>
      </c>
      <c r="CS7" s="38">
        <v>57.29</v>
      </c>
      <c r="CT7" s="38">
        <v>56.19</v>
      </c>
      <c r="CU7" s="38">
        <v>57.3</v>
      </c>
      <c r="CV7" s="38">
        <v>56.91</v>
      </c>
      <c r="CW7" s="38">
        <v>90.43</v>
      </c>
      <c r="CX7" s="38">
        <v>88</v>
      </c>
      <c r="CY7" s="38">
        <v>80.02</v>
      </c>
      <c r="CZ7" s="38">
        <v>77.09</v>
      </c>
      <c r="DA7" s="38">
        <v>80.87</v>
      </c>
      <c r="DB7" s="38">
        <v>74.14</v>
      </c>
      <c r="DC7" s="38">
        <v>73.83</v>
      </c>
      <c r="DD7" s="38">
        <v>73.69</v>
      </c>
      <c r="DE7" s="38">
        <v>77.180000000000007</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3.11</v>
      </c>
      <c r="EG7" s="38">
        <v>0</v>
      </c>
      <c r="EH7" s="38">
        <v>0</v>
      </c>
      <c r="EI7" s="38">
        <v>0.8</v>
      </c>
      <c r="EJ7" s="38">
        <v>0.69</v>
      </c>
      <c r="EK7" s="38">
        <v>0.65</v>
      </c>
      <c r="EL7" s="38">
        <v>0.8</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前田 健一</cp:lastModifiedBy>
  <cp:lastPrinted>2019-01-22T23:41:28Z</cp:lastPrinted>
  <dcterms:created xsi:type="dcterms:W3CDTF">2018-12-03T08:45:52Z</dcterms:created>
  <dcterms:modified xsi:type="dcterms:W3CDTF">2019-01-22T23:42:22Z</dcterms:modified>
  <cp:category/>
</cp:coreProperties>
</file>