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40yAl3oepeByFmSny59O/DUUj9To8glGrxMgflFnI7FLYGRokLsHHpLu2wUFDxen/5e1Xh7DYbMU2oSHO64OQ==" workbookSaltValue="ZXuVkyRUOXiknaZ0Lyy3v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<sst xmlns="http://schemas.openxmlformats.org/spreadsheetml/2006/main" count="237" uniqueCount="125">
  <si>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</si>
  <si>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</si>
  <si>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</si>
  <si>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</si>
  <si>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</si>
  <si>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</si>
  <si>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</si>
  <si>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</si>
  <si>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</si>
  <si>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</si>
  <si>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</si>
  <si>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</si>
  <si>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</si>
  <si>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</si>
  <si>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</si>
  <si>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</si>
  <si>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</si>
  <si>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</si>
  <si>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</si>
  <si>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</si>
  <si>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</si>
  <si>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</si>
  <si>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</si>
  <si>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</si>
  <si>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</si>
  <si>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</si>
  <si>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</si>
  <si>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</si>
  <si>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</si>
  <si>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</si>
  <si>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</si>
  <si>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</si>
  <si>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</si>
  <si>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</si>
  <si>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</si>
  <si>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</si>
  <si>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</si>
  <si>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</si>
  <si>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</si>
  <si>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</si>
  <si>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</si>
  <si>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</si>
  <si>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</si>
  <si>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</si>
  <si>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</si>
  <si>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</si>
  <si>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</si>
  <si>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</si>
  <si>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</si>
  <si>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</si>
  <si>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</si>
  <si>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</si>
  <si>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</si>
  <si>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</si>
  <si>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</si>
  <si>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</si>
  <si>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</si>
  <si>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</si>
  <si>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</si>
  <si>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</si>
  <si>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</si>
  <si>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</si>
  <si>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</si>
  <si>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</si>
  <si>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</si>
  <si>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</si>
  <si>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</si>
  <si>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</si>
  <si>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</si>
  <si>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</si>
  <si>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</si>
  <si>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</si>
  <si>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</si>
  <si>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</si>
  <si>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</si>
  <si>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</si>
  <si>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</si>
  <si>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</si>
  <si>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</si>
  <si>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</si>
  <si>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</si>
  <si>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</si>
  <si>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</si>
  <si>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</si>
  <si>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</si>
  <si>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</si>
  <si>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</si>
  <si>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</si>
  <si>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</si>
  <si>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</si>
  <si>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</si>
  <si>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</si>
  <si>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</si>
  <si>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</si>
  <si>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</si>
  <si>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</si>
  <si>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</si>
  <si>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</si>
  <si>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</si>
  <si>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</si>
  <si>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</si>
  <si>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</si>
  <si>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</si>
  <si>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</si>
  <si>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</si>
  <si>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</si>
  <si>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</si>
  <si>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</si>
  <si>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</si>
  <si>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宇土市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</si>
  <si>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</si>
  <si>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</si>
  <si>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</si>
  <si>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</si>
  <si>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</si>
  <si>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</si>
  <si>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</si>
  <si>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</si>
  <si>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</si>
  <si>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</si>
  <si>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</si>
  <si>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</si>
  <si>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①収支的収支比率は100％を上回っており，類似団体と比較しても高い水準となっており健全な経営状況に見えるが，一般会計繰入金による収益もあるため，料金回収の改善を図り更なる収益向上に努めたい。
④企業債残高対給水収益比率は発行抑制に努めた結果，類似団体と比較してもかなり低い水準を維持しており健全な経営状況である。今後も更新事業において企業債発行する場合は収支のバランスを考慮しながら借入を行うよう努めたい。
⑤料金回収率は100％を上回っており，類似団体に比べるとかなり高い値となっている。今後も料金回収や経費削減に努めたい。
⑥給水原価は135.49円で，類似団体に比べると少額であり経費削減の努力が見られる。
⑦施設利用率は類似団体に比べると低く，施設の利用が遊休状態といえる。今後も人口減少とともに利用率の低下が見込まれるため，施設規模の縮小など検討していく必要がある。
⑧有収率は91.52％で，類似団体と比べ高い値となっている。今後も定期的な漏水調査を行い高い水準が維持できるよう努めたい。</t>
    <rPh sb="1" eb="3">
      <t>シュウシ</t>
    </rPh>
    <rPh sb="3" eb="4">
      <t>テキ</t>
    </rPh>
    <rPh sb="4" eb="6">
      <t>シュウシ</t>
    </rPh>
    <rPh sb="6" eb="8">
      <t>ヒリツ</t>
    </rPh>
    <rPh sb="14" eb="16">
      <t>ウワマワ</t>
    </rPh>
    <rPh sb="21" eb="23">
      <t>ルイジ</t>
    </rPh>
    <rPh sb="23" eb="25">
      <t>ダンタイ</t>
    </rPh>
    <rPh sb="26" eb="28">
      <t>ヒカク</t>
    </rPh>
    <rPh sb="31" eb="32">
      <t>タカ</t>
    </rPh>
    <rPh sb="33" eb="35">
      <t>スイジュン</t>
    </rPh>
    <rPh sb="41" eb="43">
      <t>ケンゼン</t>
    </rPh>
    <rPh sb="44" eb="46">
      <t>ケイエイ</t>
    </rPh>
    <rPh sb="46" eb="48">
      <t>ジョウキョウ</t>
    </rPh>
    <rPh sb="49" eb="50">
      <t>ミ</t>
    </rPh>
    <rPh sb="54" eb="56">
      <t>イッパン</t>
    </rPh>
    <rPh sb="56" eb="58">
      <t>カイケイ</t>
    </rPh>
    <rPh sb="58" eb="60">
      <t>クリイレ</t>
    </rPh>
    <rPh sb="60" eb="61">
      <t>キン</t>
    </rPh>
    <rPh sb="64" eb="66">
      <t>シュウエキ</t>
    </rPh>
    <rPh sb="72" eb="74">
      <t>リョウキン</t>
    </rPh>
    <rPh sb="74" eb="76">
      <t>カイシュウ</t>
    </rPh>
    <rPh sb="77" eb="79">
      <t>カイゼン</t>
    </rPh>
    <rPh sb="80" eb="81">
      <t>ハカ</t>
    </rPh>
    <rPh sb="82" eb="83">
      <t>サラ</t>
    </rPh>
    <rPh sb="85" eb="87">
      <t>シュウエキ</t>
    </rPh>
    <rPh sb="87" eb="89">
      <t>コウジョウ</t>
    </rPh>
    <rPh sb="90" eb="91">
      <t>ツト</t>
    </rPh>
    <rPh sb="97" eb="99">
      <t>キギョウ</t>
    </rPh>
    <rPh sb="99" eb="100">
      <t>サイ</t>
    </rPh>
    <rPh sb="100" eb="102">
      <t>ザンダカ</t>
    </rPh>
    <rPh sb="102" eb="103">
      <t>タイ</t>
    </rPh>
    <rPh sb="103" eb="105">
      <t>キュウスイ</t>
    </rPh>
    <rPh sb="105" eb="107">
      <t>シュウエキ</t>
    </rPh>
    <rPh sb="107" eb="109">
      <t>ヒリツ</t>
    </rPh>
    <rPh sb="110" eb="112">
      <t>ハッコウ</t>
    </rPh>
    <rPh sb="112" eb="114">
      <t>ヨクセイ</t>
    </rPh>
    <rPh sb="115" eb="116">
      <t>ツト</t>
    </rPh>
    <rPh sb="118" eb="120">
      <t>ケッカ</t>
    </rPh>
    <rPh sb="121" eb="123">
      <t>ルイジ</t>
    </rPh>
    <rPh sb="123" eb="125">
      <t>ダンタイ</t>
    </rPh>
    <rPh sb="126" eb="128">
      <t>ヒカク</t>
    </rPh>
    <rPh sb="134" eb="135">
      <t>ヒク</t>
    </rPh>
    <rPh sb="136" eb="138">
      <t>スイジュン</t>
    </rPh>
    <rPh sb="139" eb="141">
      <t>イジ</t>
    </rPh>
    <rPh sb="145" eb="147">
      <t>ケンゼン</t>
    </rPh>
    <rPh sb="148" eb="150">
      <t>ケイエイ</t>
    </rPh>
    <rPh sb="150" eb="152">
      <t>ジョウキョウ</t>
    </rPh>
    <rPh sb="156" eb="158">
      <t>コンゴ</t>
    </rPh>
    <rPh sb="159" eb="161">
      <t>コウシン</t>
    </rPh>
    <rPh sb="161" eb="163">
      <t>ジギョウ</t>
    </rPh>
    <rPh sb="167" eb="169">
      <t>キギョウ</t>
    </rPh>
    <rPh sb="169" eb="170">
      <t>サイ</t>
    </rPh>
    <rPh sb="170" eb="172">
      <t>ハッコウ</t>
    </rPh>
    <rPh sb="174" eb="176">
      <t>バアイ</t>
    </rPh>
    <rPh sb="177" eb="179">
      <t>シュウシ</t>
    </rPh>
    <rPh sb="185" eb="187">
      <t>コウリョ</t>
    </rPh>
    <rPh sb="191" eb="193">
      <t>カリイレ</t>
    </rPh>
    <rPh sb="194" eb="195">
      <t>オコナ</t>
    </rPh>
    <rPh sb="198" eb="199">
      <t>ツト</t>
    </rPh>
    <rPh sb="205" eb="207">
      <t>リョウキン</t>
    </rPh>
    <rPh sb="207" eb="209">
      <t>カイシュウ</t>
    </rPh>
    <rPh sb="209" eb="210">
      <t>リツ</t>
    </rPh>
    <rPh sb="216" eb="218">
      <t>ウワマワ</t>
    </rPh>
    <rPh sb="223" eb="225">
      <t>ルイジ</t>
    </rPh>
    <rPh sb="225" eb="227">
      <t>ダンタイ</t>
    </rPh>
    <rPh sb="228" eb="229">
      <t>クラ</t>
    </rPh>
    <rPh sb="235" eb="236">
      <t>タカ</t>
    </rPh>
    <rPh sb="237" eb="238">
      <t>アタイ</t>
    </rPh>
    <rPh sb="245" eb="247">
      <t>コンゴ</t>
    </rPh>
    <rPh sb="248" eb="250">
      <t>リョウキン</t>
    </rPh>
    <rPh sb="250" eb="252">
      <t>カイシュウ</t>
    </rPh>
    <rPh sb="253" eb="255">
      <t>ケイヒ</t>
    </rPh>
    <rPh sb="255" eb="257">
      <t>サクゲン</t>
    </rPh>
    <rPh sb="258" eb="259">
      <t>ツト</t>
    </rPh>
    <rPh sb="265" eb="267">
      <t>キュウスイ</t>
    </rPh>
    <rPh sb="267" eb="269">
      <t>ゲンカ</t>
    </rPh>
    <rPh sb="276" eb="277">
      <t>エン</t>
    </rPh>
    <rPh sb="279" eb="281">
      <t>ルイジ</t>
    </rPh>
    <rPh sb="281" eb="283">
      <t>ダンタイ</t>
    </rPh>
    <rPh sb="284" eb="285">
      <t>クラ</t>
    </rPh>
    <rPh sb="288" eb="289">
      <t>ショウ</t>
    </rPh>
    <rPh sb="293" eb="295">
      <t>ケイヒ</t>
    </rPh>
    <rPh sb="295" eb="297">
      <t>サクゲン</t>
    </rPh>
    <rPh sb="298" eb="300">
      <t>ドリョク</t>
    </rPh>
    <rPh sb="301" eb="302">
      <t>ミ</t>
    </rPh>
    <rPh sb="308" eb="310">
      <t>シセツ</t>
    </rPh>
    <rPh sb="310" eb="312">
      <t>リヨウ</t>
    </rPh>
    <rPh sb="312" eb="313">
      <t>リツ</t>
    </rPh>
    <rPh sb="314" eb="316">
      <t>ルイジ</t>
    </rPh>
    <rPh sb="316" eb="318">
      <t>ダンタイ</t>
    </rPh>
    <rPh sb="319" eb="320">
      <t>クラ</t>
    </rPh>
    <rPh sb="323" eb="324">
      <t>ヒク</t>
    </rPh>
    <rPh sb="326" eb="328">
      <t>シセツ</t>
    </rPh>
    <rPh sb="329" eb="331">
      <t>リヨウ</t>
    </rPh>
    <rPh sb="332" eb="334">
      <t>ユウキュウ</t>
    </rPh>
    <rPh sb="334" eb="336">
      <t>ジョウタイ</t>
    </rPh>
    <rPh sb="341" eb="343">
      <t>コンゴ</t>
    </rPh>
    <rPh sb="344" eb="346">
      <t>ジンコウ</t>
    </rPh>
    <rPh sb="346" eb="348">
      <t>ゲンショウ</t>
    </rPh>
    <rPh sb="352" eb="355">
      <t>リヨウリツ</t>
    </rPh>
    <rPh sb="356" eb="358">
      <t>テイカ</t>
    </rPh>
    <rPh sb="359" eb="361">
      <t>ミコ</t>
    </rPh>
    <rPh sb="367" eb="369">
      <t>シセツ</t>
    </rPh>
    <rPh sb="369" eb="371">
      <t>キボ</t>
    </rPh>
    <rPh sb="372" eb="374">
      <t>シュクショウ</t>
    </rPh>
    <rPh sb="376" eb="378">
      <t>ケントウ</t>
    </rPh>
    <rPh sb="382" eb="384">
      <t>ヒツヨウ</t>
    </rPh>
    <rPh sb="390" eb="393">
      <t>ユウシュウリツ</t>
    </rPh>
    <rPh sb="402" eb="404">
      <t>ルイジ</t>
    </rPh>
    <rPh sb="404" eb="406">
      <t>ダンタイ</t>
    </rPh>
    <rPh sb="407" eb="408">
      <t>クラ</t>
    </rPh>
    <rPh sb="409" eb="410">
      <t>タカ</t>
    </rPh>
    <rPh sb="411" eb="412">
      <t>アタイ</t>
    </rPh>
    <rPh sb="419" eb="421">
      <t>コンゴ</t>
    </rPh>
    <rPh sb="422" eb="425">
      <t>テイキテキ</t>
    </rPh>
    <rPh sb="426" eb="428">
      <t>ロウスイ</t>
    </rPh>
    <rPh sb="428" eb="430">
      <t>チョウサ</t>
    </rPh>
    <rPh sb="431" eb="432">
      <t>オコナ</t>
    </rPh>
    <rPh sb="433" eb="434">
      <t>タカ</t>
    </rPh>
    <rPh sb="435" eb="437">
      <t>スイジュン</t>
    </rPh>
    <rPh sb="438" eb="440">
      <t>イジ</t>
    </rPh>
    <rPh sb="445" eb="446">
      <t>ツト</t>
    </rPh>
    <phoneticPr fontId="4"/>
  </si>
  <si>
    <t>③市内７簡易水道（飲料水供給施設）の整備年限はそれぞれ違うが，老朽化が著しく進み頻繁に漏水が発生しているところもあるため，順次管路の更新を行っていく必要がある。</t>
    <rPh sb="1" eb="3">
      <t>シナイ</t>
    </rPh>
    <rPh sb="4" eb="6">
      <t>カンイ</t>
    </rPh>
    <rPh sb="6" eb="8">
      <t>スイドウ</t>
    </rPh>
    <rPh sb="9" eb="11">
      <t>インリョウ</t>
    </rPh>
    <rPh sb="11" eb="12">
      <t>スイ</t>
    </rPh>
    <rPh sb="12" eb="14">
      <t>キョウキュウ</t>
    </rPh>
    <rPh sb="14" eb="16">
      <t>シセツ</t>
    </rPh>
    <rPh sb="18" eb="20">
      <t>セイビ</t>
    </rPh>
    <rPh sb="20" eb="22">
      <t>ネンゲン</t>
    </rPh>
    <rPh sb="27" eb="28">
      <t>チガ</t>
    </rPh>
    <rPh sb="31" eb="33">
      <t>ロウキュウ</t>
    </rPh>
    <rPh sb="33" eb="34">
      <t>カ</t>
    </rPh>
    <rPh sb="35" eb="36">
      <t>イチジル</t>
    </rPh>
    <rPh sb="38" eb="39">
      <t>スス</t>
    </rPh>
    <rPh sb="40" eb="42">
      <t>ヒンパン</t>
    </rPh>
    <rPh sb="43" eb="45">
      <t>ロウスイ</t>
    </rPh>
    <rPh sb="46" eb="48">
      <t>ハッセイ</t>
    </rPh>
    <rPh sb="61" eb="63">
      <t>ジュンジ</t>
    </rPh>
    <rPh sb="63" eb="65">
      <t>カンロ</t>
    </rPh>
    <rPh sb="66" eb="68">
      <t>コウシン</t>
    </rPh>
    <rPh sb="69" eb="70">
      <t>オコナ</t>
    </rPh>
    <rPh sb="74" eb="76">
      <t>ヒツヨウ</t>
    </rPh>
    <phoneticPr fontId="4"/>
  </si>
  <si>
    <t>　簡易水道事業は現在法非適用であるため利益や現金保有減価償却費等不明である。平成31年度末に上水道と事業統合を行い企業会計移行を検討中である。また今後人口減少することも踏まえ料金改定を検討中である。</t>
    <rPh sb="1" eb="3">
      <t>カンイ</t>
    </rPh>
    <rPh sb="3" eb="5">
      <t>スイドウ</t>
    </rPh>
    <rPh sb="5" eb="7">
      <t>ジギョウ</t>
    </rPh>
    <rPh sb="8" eb="10">
      <t>ゲンザイ</t>
    </rPh>
    <rPh sb="10" eb="11">
      <t>ホウ</t>
    </rPh>
    <rPh sb="11" eb="12">
      <t>ヒ</t>
    </rPh>
    <rPh sb="12" eb="14">
      <t>テキヨウ</t>
    </rPh>
    <rPh sb="19" eb="21">
      <t>リエキ</t>
    </rPh>
    <rPh sb="22" eb="24">
      <t>ゲンキン</t>
    </rPh>
    <rPh sb="24" eb="26">
      <t>ホユウ</t>
    </rPh>
    <rPh sb="26" eb="28">
      <t>ゲンカ</t>
    </rPh>
    <rPh sb="28" eb="30">
      <t>ショウキャク</t>
    </rPh>
    <rPh sb="30" eb="31">
      <t>ヒ</t>
    </rPh>
    <rPh sb="31" eb="32">
      <t>トウ</t>
    </rPh>
    <rPh sb="32" eb="34">
      <t>フメイ</t>
    </rPh>
    <rPh sb="38" eb="40">
      <t>ヘイセイ</t>
    </rPh>
    <rPh sb="42" eb="44">
      <t>ネンド</t>
    </rPh>
    <rPh sb="44" eb="45">
      <t>マツ</t>
    </rPh>
    <rPh sb="46" eb="48">
      <t>ジョウスイ</t>
    </rPh>
    <rPh sb="48" eb="49">
      <t>ミチ</t>
    </rPh>
    <rPh sb="50" eb="52">
      <t>ジギョウ</t>
    </rPh>
    <rPh sb="52" eb="54">
      <t>トウゴウ</t>
    </rPh>
    <rPh sb="55" eb="56">
      <t>オコナ</t>
    </rPh>
    <rPh sb="57" eb="59">
      <t>キギョウ</t>
    </rPh>
    <rPh sb="59" eb="61">
      <t>カイケイ</t>
    </rPh>
    <rPh sb="61" eb="63">
      <t>イコウ</t>
    </rPh>
    <rPh sb="64" eb="66">
      <t>ケントウ</t>
    </rPh>
    <rPh sb="66" eb="67">
      <t>チュウ</t>
    </rPh>
    <rPh sb="73" eb="75">
      <t>コンゴ</t>
    </rPh>
    <rPh sb="75" eb="77">
      <t>ジンコウ</t>
    </rPh>
    <rPh sb="77" eb="79">
      <t>ゲンショウ</t>
    </rPh>
    <rPh sb="84" eb="85">
      <t>フ</t>
    </rPh>
    <rPh sb="87" eb="89">
      <t>リョウキン</t>
    </rPh>
    <rPh sb="89" eb="91">
      <t>カイテイ</t>
    </rPh>
    <rPh sb="92" eb="95">
      <t>ケントウチュウ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</si>
</sst>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0.52</c:v>
                </c:pt>
                <c:pt idx="1">
                  <c:v>0.65</c:v>
                </c:pt>
                <c:pt idx="2">
                  <c:v>0.97</c:v>
                </c:pt>
                <c:pt idx="3">
                  <c:v>0.66</c:v>
                </c:pt>
                <c:pt idx="4">
                  <c:v>0.48</c:v>
                </c:pt>
              </c:numCache>
            </c:numRef>
          </c:val>
          <c:extLst xmlns:c16r2="http://schemas.microsoft.com/office/drawing/2015/06/chart">
            <c:ext xmlns:c16="http://schemas.microsoft.com/office/drawing/2014/chart" uri="{C3380CC4-5D6E-409C-BE32-E72D297353CC}">
              <c16:uniqueId val="{00000000-F696-4773-B6C2-9D3BCD9CF43A}"/>
            </c:ext>
          </c:extLst>
        </c:ser>
        <c:dLbls>
          <c:showLegendKey val="0"/>
          <c:showVal val="0"/>
          <c:showCatName val="0"/>
          <c:showSerName val="0"/>
          <c:showPercent val="0"/>
          <c:showBubbleSize val="0"/>
        </c:dLbls>
        <c:gapWidth val="150"/>
        <c:axId val="95607424"/>
        <c:axId val="9560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F696-4773-B6C2-9D3BCD9CF43A}"/>
            </c:ext>
          </c:extLst>
        </c:ser>
        <c:dLbls>
          <c:showLegendKey val="0"/>
          <c:showVal val="0"/>
          <c:showCatName val="0"/>
          <c:showSerName val="0"/>
          <c:showPercent val="0"/>
          <c:showBubbleSize val="0"/>
        </c:dLbls>
        <c:marker val="1"/>
        <c:smooth val="0"/>
        <c:axId val="95607424"/>
        <c:axId val="95606656"/>
      </c:lineChart>
      <c:dateAx>
        <c:axId val="95607424"/>
        <c:scaling>
          <c:orientation val="minMax"/>
        </c:scaling>
        <c:delete val="1"/>
        <c:axPos val="b"/>
        <c:numFmt formatCode="ge" sourceLinked="1"/>
        <c:majorTickMark val="none"/>
        <c:minorTickMark val="none"/>
        <c:tickLblPos val="none"/>
        <c:crossAx val="95606656"/>
        <c:crosses val="autoZero"/>
        <c:auto val="1"/>
        <c:lblOffset val="100"/>
        <c:baseTimeUnit val="years"/>
      </c:dateAx>
      <c:valAx>
        <c:axId val="956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0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51.65</c:v>
                </c:pt>
                <c:pt idx="1">
                  <c:v>55.19</c:v>
                </c:pt>
                <c:pt idx="2">
                  <c:v>54.56</c:v>
                </c:pt>
                <c:pt idx="3">
                  <c:v>56.63</c:v>
                </c:pt>
                <c:pt idx="4">
                  <c:v>54.63</c:v>
                </c:pt>
              </c:numCache>
            </c:numRef>
          </c:val>
          <c:extLst xmlns:c16r2="http://schemas.microsoft.com/office/drawing/2015/06/chart">
            <c:ext xmlns:c16="http://schemas.microsoft.com/office/drawing/2014/chart" uri="{C3380CC4-5D6E-409C-BE32-E72D297353CC}">
              <c16:uniqueId val="{00000000-8F05-438F-8F04-46D63A99A89E}"/>
            </c:ext>
          </c:extLst>
        </c:ser>
        <c:dLbls>
          <c:showLegendKey val="0"/>
          <c:showVal val="0"/>
          <c:showCatName val="0"/>
          <c:showSerName val="0"/>
          <c:showPercent val="0"/>
          <c:showBubbleSize val="0"/>
        </c:dLbls>
        <c:gapWidth val="150"/>
        <c:axId val="32351744"/>
        <c:axId val="3235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8F05-438F-8F04-46D63A99A89E}"/>
            </c:ext>
          </c:extLst>
        </c:ser>
        <c:dLbls>
          <c:showLegendKey val="0"/>
          <c:showVal val="0"/>
          <c:showCatName val="0"/>
          <c:showSerName val="0"/>
          <c:showPercent val="0"/>
          <c:showBubbleSize val="0"/>
        </c:dLbls>
        <c:marker val="1"/>
        <c:smooth val="0"/>
        <c:axId val="32351744"/>
        <c:axId val="32353664"/>
      </c:lineChart>
      <c:dateAx>
        <c:axId val="32351744"/>
        <c:scaling>
          <c:orientation val="minMax"/>
        </c:scaling>
        <c:delete val="1"/>
        <c:axPos val="b"/>
        <c:numFmt formatCode="ge" sourceLinked="1"/>
        <c:majorTickMark val="none"/>
        <c:minorTickMark val="none"/>
        <c:tickLblPos val="none"/>
        <c:crossAx val="32353664"/>
        <c:crosses val="autoZero"/>
        <c:auto val="1"/>
        <c:lblOffset val="100"/>
        <c:baseTimeUnit val="years"/>
      </c:dateAx>
      <c:valAx>
        <c:axId val="323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92.02</c:v>
                </c:pt>
                <c:pt idx="1">
                  <c:v>91.48</c:v>
                </c:pt>
                <c:pt idx="2">
                  <c:v>91.83</c:v>
                </c:pt>
                <c:pt idx="3">
                  <c:v>78.760000000000005</c:v>
                </c:pt>
                <c:pt idx="4">
                  <c:v>91.52</c:v>
                </c:pt>
              </c:numCache>
            </c:numRef>
          </c:val>
          <c:extLst xmlns:c16r2="http://schemas.microsoft.com/office/drawing/2015/06/chart">
            <c:ext xmlns:c16="http://schemas.microsoft.com/office/drawing/2014/chart" uri="{C3380CC4-5D6E-409C-BE32-E72D297353CC}">
              <c16:uniqueId val="{00000000-90FB-4B7F-A269-AE93DAE03037}"/>
            </c:ext>
          </c:extLst>
        </c:ser>
        <c:dLbls>
          <c:showLegendKey val="0"/>
          <c:showVal val="0"/>
          <c:showCatName val="0"/>
          <c:showSerName val="0"/>
          <c:showPercent val="0"/>
          <c:showBubbleSize val="0"/>
        </c:dLbls>
        <c:gapWidth val="150"/>
        <c:axId val="32372608"/>
        <c:axId val="3244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90FB-4B7F-A269-AE93DAE03037}"/>
            </c:ext>
          </c:extLst>
        </c:ser>
        <c:dLbls>
          <c:showLegendKey val="0"/>
          <c:showVal val="0"/>
          <c:showCatName val="0"/>
          <c:showSerName val="0"/>
          <c:showPercent val="0"/>
          <c:showBubbleSize val="0"/>
        </c:dLbls>
        <c:marker val="1"/>
        <c:smooth val="0"/>
        <c:axId val="32372608"/>
        <c:axId val="32440320"/>
      </c:lineChart>
      <c:dateAx>
        <c:axId val="32372608"/>
        <c:scaling>
          <c:orientation val="minMax"/>
        </c:scaling>
        <c:delete val="1"/>
        <c:axPos val="b"/>
        <c:numFmt formatCode="ge" sourceLinked="1"/>
        <c:majorTickMark val="none"/>
        <c:minorTickMark val="none"/>
        <c:tickLblPos val="none"/>
        <c:crossAx val="32440320"/>
        <c:crosses val="autoZero"/>
        <c:auto val="1"/>
        <c:lblOffset val="100"/>
        <c:baseTimeUnit val="years"/>
      </c:dateAx>
      <c:valAx>
        <c:axId val="324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104.1</c:v>
                </c:pt>
                <c:pt idx="1">
                  <c:v>121.29</c:v>
                </c:pt>
                <c:pt idx="2">
                  <c:v>112.63</c:v>
                </c:pt>
                <c:pt idx="3">
                  <c:v>100.6</c:v>
                </c:pt>
                <c:pt idx="4">
                  <c:v>116.03</c:v>
                </c:pt>
              </c:numCache>
            </c:numRef>
          </c:val>
          <c:extLst xmlns:c16r2="http://schemas.microsoft.com/office/drawing/2015/06/chart">
            <c:ext xmlns:c16="http://schemas.microsoft.com/office/drawing/2014/chart" uri="{C3380CC4-5D6E-409C-BE32-E72D297353CC}">
              <c16:uniqueId val="{00000000-FB11-4BC6-8172-F55291DAD5CD}"/>
            </c:ext>
          </c:extLst>
        </c:ser>
        <c:dLbls>
          <c:showLegendKey val="0"/>
          <c:showVal val="0"/>
          <c:showCatName val="0"/>
          <c:showSerName val="0"/>
          <c:showPercent val="0"/>
          <c:showBubbleSize val="0"/>
        </c:dLbls>
        <c:gapWidth val="150"/>
        <c:axId val="30996736"/>
        <c:axId val="3146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FB11-4BC6-8172-F55291DAD5CD}"/>
            </c:ext>
          </c:extLst>
        </c:ser>
        <c:dLbls>
          <c:showLegendKey val="0"/>
          <c:showVal val="0"/>
          <c:showCatName val="0"/>
          <c:showSerName val="0"/>
          <c:showPercent val="0"/>
          <c:showBubbleSize val="0"/>
        </c:dLbls>
        <c:marker val="1"/>
        <c:smooth val="0"/>
        <c:axId val="30996736"/>
        <c:axId val="31461760"/>
      </c:lineChart>
      <c:dateAx>
        <c:axId val="30996736"/>
        <c:scaling>
          <c:orientation val="minMax"/>
        </c:scaling>
        <c:delete val="1"/>
        <c:axPos val="b"/>
        <c:numFmt formatCode="ge" sourceLinked="1"/>
        <c:majorTickMark val="none"/>
        <c:minorTickMark val="none"/>
        <c:tickLblPos val="none"/>
        <c:crossAx val="31461760"/>
        <c:crosses val="autoZero"/>
        <c:auto val="1"/>
        <c:lblOffset val="100"/>
        <c:baseTimeUnit val="years"/>
      </c:dateAx>
      <c:valAx>
        <c:axId val="314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84-4EEE-AC78-EE619A89BA6B}"/>
            </c:ext>
          </c:extLst>
        </c:ser>
        <c:dLbls>
          <c:showLegendKey val="0"/>
          <c:showVal val="0"/>
          <c:showCatName val="0"/>
          <c:showSerName val="0"/>
          <c:showPercent val="0"/>
          <c:showBubbleSize val="0"/>
        </c:dLbls>
        <c:gapWidth val="150"/>
        <c:axId val="31472256"/>
        <c:axId val="314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84-4EEE-AC78-EE619A89BA6B}"/>
            </c:ext>
          </c:extLst>
        </c:ser>
        <c:dLbls>
          <c:showLegendKey val="0"/>
          <c:showVal val="0"/>
          <c:showCatName val="0"/>
          <c:showSerName val="0"/>
          <c:showPercent val="0"/>
          <c:showBubbleSize val="0"/>
        </c:dLbls>
        <c:marker val="1"/>
        <c:smooth val="0"/>
        <c:axId val="31472256"/>
        <c:axId val="31474432"/>
      </c:lineChart>
      <c:dateAx>
        <c:axId val="31472256"/>
        <c:scaling>
          <c:orientation val="minMax"/>
        </c:scaling>
        <c:delete val="1"/>
        <c:axPos val="b"/>
        <c:numFmt formatCode="ge" sourceLinked="1"/>
        <c:majorTickMark val="none"/>
        <c:minorTickMark val="none"/>
        <c:tickLblPos val="none"/>
        <c:crossAx val="31474432"/>
        <c:crosses val="autoZero"/>
        <c:auto val="1"/>
        <c:lblOffset val="100"/>
        <c:baseTimeUnit val="years"/>
      </c:dateAx>
      <c:valAx>
        <c:axId val="314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4B-47EB-A5A5-BA6B5F83086E}"/>
            </c:ext>
          </c:extLst>
        </c:ser>
        <c:dLbls>
          <c:showLegendKey val="0"/>
          <c:showVal val="0"/>
          <c:showCatName val="0"/>
          <c:showSerName val="0"/>
          <c:showPercent val="0"/>
          <c:showBubbleSize val="0"/>
        </c:dLbls>
        <c:gapWidth val="150"/>
        <c:axId val="31484928"/>
        <c:axId val="314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4B-47EB-A5A5-BA6B5F83086E}"/>
            </c:ext>
          </c:extLst>
        </c:ser>
        <c:dLbls>
          <c:showLegendKey val="0"/>
          <c:showVal val="0"/>
          <c:showCatName val="0"/>
          <c:showSerName val="0"/>
          <c:showPercent val="0"/>
          <c:showBubbleSize val="0"/>
        </c:dLbls>
        <c:marker val="1"/>
        <c:smooth val="0"/>
        <c:axId val="31484928"/>
        <c:axId val="31495296"/>
      </c:lineChart>
      <c:dateAx>
        <c:axId val="31484928"/>
        <c:scaling>
          <c:orientation val="minMax"/>
        </c:scaling>
        <c:delete val="1"/>
        <c:axPos val="b"/>
        <c:numFmt formatCode="ge" sourceLinked="1"/>
        <c:majorTickMark val="none"/>
        <c:minorTickMark val="none"/>
        <c:tickLblPos val="none"/>
        <c:crossAx val="31495296"/>
        <c:crosses val="autoZero"/>
        <c:auto val="1"/>
        <c:lblOffset val="100"/>
        <c:baseTimeUnit val="years"/>
      </c:dateAx>
      <c:valAx>
        <c:axId val="314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48-4DDA-B5CB-C8430AF6071D}"/>
            </c:ext>
          </c:extLst>
        </c:ser>
        <c:dLbls>
          <c:showLegendKey val="0"/>
          <c:showVal val="0"/>
          <c:showCatName val="0"/>
          <c:showSerName val="0"/>
          <c:showPercent val="0"/>
          <c:showBubbleSize val="0"/>
        </c:dLbls>
        <c:gapWidth val="150"/>
        <c:axId val="31518080"/>
        <c:axId val="321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48-4DDA-B5CB-C8430AF6071D}"/>
            </c:ext>
          </c:extLst>
        </c:ser>
        <c:dLbls>
          <c:showLegendKey val="0"/>
          <c:showVal val="0"/>
          <c:showCatName val="0"/>
          <c:showSerName val="0"/>
          <c:showPercent val="0"/>
          <c:showBubbleSize val="0"/>
        </c:dLbls>
        <c:marker val="1"/>
        <c:smooth val="0"/>
        <c:axId val="31518080"/>
        <c:axId val="32179712"/>
      </c:lineChart>
      <c:dateAx>
        <c:axId val="31518080"/>
        <c:scaling>
          <c:orientation val="minMax"/>
        </c:scaling>
        <c:delete val="1"/>
        <c:axPos val="b"/>
        <c:numFmt formatCode="ge" sourceLinked="1"/>
        <c:majorTickMark val="none"/>
        <c:minorTickMark val="none"/>
        <c:tickLblPos val="none"/>
        <c:crossAx val="32179712"/>
        <c:crosses val="autoZero"/>
        <c:auto val="1"/>
        <c:lblOffset val="100"/>
        <c:baseTimeUnit val="years"/>
      </c:dateAx>
      <c:valAx>
        <c:axId val="321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57-4568-BE68-4F6222BD309F}"/>
            </c:ext>
          </c:extLst>
        </c:ser>
        <c:dLbls>
          <c:showLegendKey val="0"/>
          <c:showVal val="0"/>
          <c:showCatName val="0"/>
          <c:showSerName val="0"/>
          <c:showPercent val="0"/>
          <c:showBubbleSize val="0"/>
        </c:dLbls>
        <c:gapWidth val="150"/>
        <c:axId val="32194944"/>
        <c:axId val="321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57-4568-BE68-4F6222BD309F}"/>
            </c:ext>
          </c:extLst>
        </c:ser>
        <c:dLbls>
          <c:showLegendKey val="0"/>
          <c:showVal val="0"/>
          <c:showCatName val="0"/>
          <c:showSerName val="0"/>
          <c:showPercent val="0"/>
          <c:showBubbleSize val="0"/>
        </c:dLbls>
        <c:marker val="1"/>
        <c:smooth val="0"/>
        <c:axId val="32194944"/>
        <c:axId val="32196864"/>
      </c:lineChart>
      <c:dateAx>
        <c:axId val="32194944"/>
        <c:scaling>
          <c:orientation val="minMax"/>
        </c:scaling>
        <c:delete val="1"/>
        <c:axPos val="b"/>
        <c:numFmt formatCode="ge" sourceLinked="1"/>
        <c:majorTickMark val="none"/>
        <c:minorTickMark val="none"/>
        <c:tickLblPos val="none"/>
        <c:crossAx val="32196864"/>
        <c:crosses val="autoZero"/>
        <c:auto val="1"/>
        <c:lblOffset val="100"/>
        <c:baseTimeUnit val="years"/>
      </c:dateAx>
      <c:valAx>
        <c:axId val="321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256.2</c:v>
                </c:pt>
                <c:pt idx="1">
                  <c:v>213.39</c:v>
                </c:pt>
                <c:pt idx="2">
                  <c:v>195.4</c:v>
                </c:pt>
                <c:pt idx="3">
                  <c:v>209.11</c:v>
                </c:pt>
                <c:pt idx="4">
                  <c:v>174.68</c:v>
                </c:pt>
              </c:numCache>
            </c:numRef>
          </c:val>
          <c:extLst xmlns:c16r2="http://schemas.microsoft.com/office/drawing/2015/06/chart">
            <c:ext xmlns:c16="http://schemas.microsoft.com/office/drawing/2014/chart" uri="{C3380CC4-5D6E-409C-BE32-E72D297353CC}">
              <c16:uniqueId val="{00000000-C476-4E8D-BF03-00F0511A83AF}"/>
            </c:ext>
          </c:extLst>
        </c:ser>
        <c:dLbls>
          <c:showLegendKey val="0"/>
          <c:showVal val="0"/>
          <c:showCatName val="0"/>
          <c:showSerName val="0"/>
          <c:showPercent val="0"/>
          <c:showBubbleSize val="0"/>
        </c:dLbls>
        <c:gapWidth val="150"/>
        <c:axId val="32228096"/>
        <c:axId val="3223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C476-4E8D-BF03-00F0511A83AF}"/>
            </c:ext>
          </c:extLst>
        </c:ser>
        <c:dLbls>
          <c:showLegendKey val="0"/>
          <c:showVal val="0"/>
          <c:showCatName val="0"/>
          <c:showSerName val="0"/>
          <c:showPercent val="0"/>
          <c:showBubbleSize val="0"/>
        </c:dLbls>
        <c:marker val="1"/>
        <c:smooth val="0"/>
        <c:axId val="32228096"/>
        <c:axId val="32230016"/>
      </c:lineChart>
      <c:dateAx>
        <c:axId val="32228096"/>
        <c:scaling>
          <c:orientation val="minMax"/>
        </c:scaling>
        <c:delete val="1"/>
        <c:axPos val="b"/>
        <c:numFmt formatCode="ge" sourceLinked="1"/>
        <c:majorTickMark val="none"/>
        <c:minorTickMark val="none"/>
        <c:tickLblPos val="none"/>
        <c:crossAx val="32230016"/>
        <c:crosses val="autoZero"/>
        <c:auto val="1"/>
        <c:lblOffset val="100"/>
        <c:baseTimeUnit val="years"/>
      </c:dateAx>
      <c:valAx>
        <c:axId val="3223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98.3</c:v>
                </c:pt>
                <c:pt idx="1">
                  <c:v>115.58</c:v>
                </c:pt>
                <c:pt idx="2">
                  <c:v>107.72</c:v>
                </c:pt>
                <c:pt idx="3">
                  <c:v>89.82</c:v>
                </c:pt>
                <c:pt idx="4">
                  <c:v>104.75</c:v>
                </c:pt>
              </c:numCache>
            </c:numRef>
          </c:val>
          <c:extLst xmlns:c16r2="http://schemas.microsoft.com/office/drawing/2015/06/chart">
            <c:ext xmlns:c16="http://schemas.microsoft.com/office/drawing/2014/chart" uri="{C3380CC4-5D6E-409C-BE32-E72D297353CC}">
              <c16:uniqueId val="{00000000-9743-4CD6-A837-1800183993FB}"/>
            </c:ext>
          </c:extLst>
        </c:ser>
        <c:dLbls>
          <c:showLegendKey val="0"/>
          <c:showVal val="0"/>
          <c:showCatName val="0"/>
          <c:showSerName val="0"/>
          <c:showPercent val="0"/>
          <c:showBubbleSize val="0"/>
        </c:dLbls>
        <c:gapWidth val="150"/>
        <c:axId val="32314496"/>
        <c:axId val="3231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9743-4CD6-A837-1800183993FB}"/>
            </c:ext>
          </c:extLst>
        </c:ser>
        <c:dLbls>
          <c:showLegendKey val="0"/>
          <c:showVal val="0"/>
          <c:showCatName val="0"/>
          <c:showSerName val="0"/>
          <c:showPercent val="0"/>
          <c:showBubbleSize val="0"/>
        </c:dLbls>
        <c:marker val="1"/>
        <c:smooth val="0"/>
        <c:axId val="32314496"/>
        <c:axId val="32316416"/>
      </c:lineChart>
      <c:dateAx>
        <c:axId val="32314496"/>
        <c:scaling>
          <c:orientation val="minMax"/>
        </c:scaling>
        <c:delete val="1"/>
        <c:axPos val="b"/>
        <c:numFmt formatCode="ge" sourceLinked="1"/>
        <c:majorTickMark val="none"/>
        <c:minorTickMark val="none"/>
        <c:tickLblPos val="none"/>
        <c:crossAx val="32316416"/>
        <c:crosses val="autoZero"/>
        <c:auto val="1"/>
        <c:lblOffset val="100"/>
        <c:baseTimeUnit val="years"/>
      </c:dateAx>
      <c:valAx>
        <c:axId val="3231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139.26</c:v>
                </c:pt>
                <c:pt idx="1">
                  <c:v>122.83</c:v>
                </c:pt>
                <c:pt idx="2">
                  <c:v>131.16</c:v>
                </c:pt>
                <c:pt idx="3">
                  <c:v>158.78</c:v>
                </c:pt>
                <c:pt idx="4">
                  <c:v>135.49</c:v>
                </c:pt>
              </c:numCache>
            </c:numRef>
          </c:val>
          <c:extLst xmlns:c16r2="http://schemas.microsoft.com/office/drawing/2015/06/chart">
            <c:ext xmlns:c16="http://schemas.microsoft.com/office/drawing/2014/chart" uri="{C3380CC4-5D6E-409C-BE32-E72D297353CC}">
              <c16:uniqueId val="{00000000-F589-489C-89DD-65676EF49319}"/>
            </c:ext>
          </c:extLst>
        </c:ser>
        <c:dLbls>
          <c:showLegendKey val="0"/>
          <c:showVal val="0"/>
          <c:showCatName val="0"/>
          <c:showSerName val="0"/>
          <c:showPercent val="0"/>
          <c:showBubbleSize val="0"/>
        </c:dLbls>
        <c:gapWidth val="150"/>
        <c:axId val="32334976"/>
        <c:axId val="3233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F589-489C-89DD-65676EF49319}"/>
            </c:ext>
          </c:extLst>
        </c:ser>
        <c:dLbls>
          <c:showLegendKey val="0"/>
          <c:showVal val="0"/>
          <c:showCatName val="0"/>
          <c:showSerName val="0"/>
          <c:showPercent val="0"/>
          <c:showBubbleSize val="0"/>
        </c:dLbls>
        <c:marker val="1"/>
        <c:smooth val="0"/>
        <c:axId val="32334976"/>
        <c:axId val="32336896"/>
      </c:lineChart>
      <c:dateAx>
        <c:axId val="32334976"/>
        <c:scaling>
          <c:orientation val="minMax"/>
        </c:scaling>
        <c:delete val="1"/>
        <c:axPos val="b"/>
        <c:numFmt formatCode="ge" sourceLinked="1"/>
        <c:majorTickMark val="none"/>
        <c:minorTickMark val="none"/>
        <c:tickLblPos val="none"/>
        <c:crossAx val="32336896"/>
        <c:crosses val="autoZero"/>
        <c:auto val="1"/>
        <c:lblOffset val="100"/>
        <c:baseTimeUnit val="years"/>
      </c:dateAx>
      <c:valAx>
        <c:axId val="323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7"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宇土市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37403</v>
      </c>
      <c r="AM8" s="66"/>
      <c r="AN8" s="66"/>
      <c r="AO8" s="66"/>
      <c r="AP8" s="66"/>
      <c r="AQ8" s="66"/>
      <c r="AR8" s="66"/>
      <c r="AS8" s="66"/>
      <c r="AT8" s="65">
        <f>データ!$S$6</f>
        <v>74.3</v>
      </c>
      <c r="AU8" s="65"/>
      <c r="AV8" s="65"/>
      <c r="AW8" s="65"/>
      <c r="AX8" s="65"/>
      <c r="AY8" s="65"/>
      <c r="AZ8" s="65"/>
      <c r="BA8" s="65"/>
      <c r="BB8" s="65">
        <f>データ!$T$6</f>
        <v>503.41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13.41</v>
      </c>
      <c r="Q10" s="65"/>
      <c r="R10" s="65"/>
      <c r="S10" s="65"/>
      <c r="T10" s="65"/>
      <c r="U10" s="65"/>
      <c r="V10" s="65"/>
      <c r="W10" s="66">
        <f>データ!$Q$6</f>
        <v>2370</v>
      </c>
      <c r="X10" s="66"/>
      <c r="Y10" s="66"/>
      <c r="Z10" s="66"/>
      <c r="AA10" s="66"/>
      <c r="AB10" s="66"/>
      <c r="AC10" s="66"/>
      <c r="AD10" s="2"/>
      <c r="AE10" s="2"/>
      <c r="AF10" s="2"/>
      <c r="AG10" s="2"/>
      <c r="AH10" s="2"/>
      <c r="AI10" s="2"/>
      <c r="AJ10" s="2"/>
      <c r="AK10" s="2"/>
      <c r="AL10" s="66">
        <f>データ!$U$6</f>
        <v>5007</v>
      </c>
      <c r="AM10" s="66"/>
      <c r="AN10" s="66"/>
      <c r="AO10" s="66"/>
      <c r="AP10" s="66"/>
      <c r="AQ10" s="66"/>
      <c r="AR10" s="66"/>
      <c r="AS10" s="66"/>
      <c r="AT10" s="65">
        <f>データ!$V$6</f>
        <v>10.8</v>
      </c>
      <c r="AU10" s="65"/>
      <c r="AV10" s="65"/>
      <c r="AW10" s="65"/>
      <c r="AX10" s="65"/>
      <c r="AY10" s="65"/>
      <c r="AZ10" s="65"/>
      <c r="BA10" s="65"/>
      <c r="BB10" s="65">
        <f>データ!$W$6</f>
        <v>463.61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DNK8bZFkiwfERIcYgYg3LmGBezYe6KRdert9NOelEPesj9bl49zhTBR4a91mQL2FGbgIBG5iG9sdsHyu1K17Dg==" saltValue="jpmoEkq32TXIrBWE1+W2O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432113</v>
      </c>
      <c r="D6" s="33">
        <f t="shared" si="3"/>
        <v>47</v>
      </c>
      <c r="E6" s="33">
        <f t="shared" si="3"/>
        <v>1</v>
      </c>
      <c r="F6" s="33">
        <f t="shared" si="3"/>
        <v>0</v>
      </c>
      <c r="G6" s="33">
        <f t="shared" si="3"/>
        <v>0</v>
      </c>
      <c r="H6" s="33" t="str">
        <f t="shared" si="3"/>
        <v>熊本県　宇土市</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13.41</v>
      </c>
      <c r="Q6" s="34">
        <f t="shared" si="3"/>
        <v>2370</v>
      </c>
      <c r="R6" s="34">
        <f t="shared" si="3"/>
        <v>37403</v>
      </c>
      <c r="S6" s="34">
        <f t="shared" si="3"/>
        <v>74.3</v>
      </c>
      <c r="T6" s="34">
        <f t="shared" si="3"/>
        <v>503.41</v>
      </c>
      <c r="U6" s="34">
        <f t="shared" si="3"/>
        <v>5007</v>
      </c>
      <c r="V6" s="34">
        <f t="shared" si="3"/>
        <v>10.8</v>
      </c>
      <c r="W6" s="34">
        <f t="shared" si="3"/>
        <v>463.61</v>
      </c>
      <c r="X6" s="35">
        <f>IF(X7="",NA(),X7)</f>
        <v>104.1</v>
      </c>
      <c r="Y6" s="35">
        <f t="shared" ref="Y6:AG6" si="4">IF(Y7="",NA(),Y7)</f>
        <v>121.29</v>
      </c>
      <c r="Z6" s="35">
        <f t="shared" si="4"/>
        <v>112.63</v>
      </c>
      <c r="AA6" s="35">
        <f t="shared" si="4"/>
        <v>100.6</v>
      </c>
      <c r="AB6" s="35">
        <f t="shared" si="4"/>
        <v>116.03</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256.2</v>
      </c>
      <c r="BF6" s="35">
        <f t="shared" ref="BF6:BN6" si="7">IF(BF7="",NA(),BF7)</f>
        <v>213.39</v>
      </c>
      <c r="BG6" s="35">
        <f t="shared" si="7"/>
        <v>195.4</v>
      </c>
      <c r="BH6" s="35">
        <f t="shared" si="7"/>
        <v>209.11</v>
      </c>
      <c r="BI6" s="35">
        <f t="shared" si="7"/>
        <v>174.68</v>
      </c>
      <c r="BJ6" s="35">
        <f t="shared" si="7"/>
        <v>1167.7</v>
      </c>
      <c r="BK6" s="35">
        <f t="shared" si="7"/>
        <v>1228.58</v>
      </c>
      <c r="BL6" s="35">
        <f t="shared" si="7"/>
        <v>1280.18</v>
      </c>
      <c r="BM6" s="35">
        <f t="shared" si="7"/>
        <v>1346.23</v>
      </c>
      <c r="BN6" s="35">
        <f t="shared" si="7"/>
        <v>1295.06</v>
      </c>
      <c r="BO6" s="34" t="str">
        <f>IF(BO7="","",IF(BO7="-","【-】","【"&amp;SUBSTITUTE(TEXT(BO7,"#,##0.00"),"-","△")&amp;"】"))</f>
        <v>【1,141.75】</v>
      </c>
      <c r="BP6" s="35">
        <f>IF(BP7="",NA(),BP7)</f>
        <v>98.3</v>
      </c>
      <c r="BQ6" s="35">
        <f t="shared" ref="BQ6:BY6" si="8">IF(BQ7="",NA(),BQ7)</f>
        <v>115.58</v>
      </c>
      <c r="BR6" s="35">
        <f t="shared" si="8"/>
        <v>107.72</v>
      </c>
      <c r="BS6" s="35">
        <f t="shared" si="8"/>
        <v>89.82</v>
      </c>
      <c r="BT6" s="35">
        <f t="shared" si="8"/>
        <v>104.75</v>
      </c>
      <c r="BU6" s="35">
        <f t="shared" si="8"/>
        <v>54.43</v>
      </c>
      <c r="BV6" s="35">
        <f t="shared" si="8"/>
        <v>53.81</v>
      </c>
      <c r="BW6" s="35">
        <f t="shared" si="8"/>
        <v>53.62</v>
      </c>
      <c r="BX6" s="35">
        <f t="shared" si="8"/>
        <v>53.41</v>
      </c>
      <c r="BY6" s="35">
        <f t="shared" si="8"/>
        <v>53.29</v>
      </c>
      <c r="BZ6" s="34" t="str">
        <f>IF(BZ7="","",IF(BZ7="-","【-】","【"&amp;SUBSTITUTE(TEXT(BZ7,"#,##0.00"),"-","△")&amp;"】"))</f>
        <v>【54.93】</v>
      </c>
      <c r="CA6" s="35">
        <f>IF(CA7="",NA(),CA7)</f>
        <v>139.26</v>
      </c>
      <c r="CB6" s="35">
        <f t="shared" ref="CB6:CJ6" si="9">IF(CB7="",NA(),CB7)</f>
        <v>122.83</v>
      </c>
      <c r="CC6" s="35">
        <f t="shared" si="9"/>
        <v>131.16</v>
      </c>
      <c r="CD6" s="35">
        <f t="shared" si="9"/>
        <v>158.78</v>
      </c>
      <c r="CE6" s="35">
        <f t="shared" si="9"/>
        <v>135.49</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51.65</v>
      </c>
      <c r="CM6" s="35">
        <f t="shared" ref="CM6:CU6" si="10">IF(CM7="",NA(),CM7)</f>
        <v>55.19</v>
      </c>
      <c r="CN6" s="35">
        <f t="shared" si="10"/>
        <v>54.56</v>
      </c>
      <c r="CO6" s="35">
        <f t="shared" si="10"/>
        <v>56.63</v>
      </c>
      <c r="CP6" s="35">
        <f t="shared" si="10"/>
        <v>54.63</v>
      </c>
      <c r="CQ6" s="35">
        <f t="shared" si="10"/>
        <v>60.17</v>
      </c>
      <c r="CR6" s="35">
        <f t="shared" si="10"/>
        <v>58.96</v>
      </c>
      <c r="CS6" s="35">
        <f t="shared" si="10"/>
        <v>58.1</v>
      </c>
      <c r="CT6" s="35">
        <f t="shared" si="10"/>
        <v>56.19</v>
      </c>
      <c r="CU6" s="35">
        <f t="shared" si="10"/>
        <v>56.65</v>
      </c>
      <c r="CV6" s="34" t="str">
        <f>IF(CV7="","",IF(CV7="-","【-】","【"&amp;SUBSTITUTE(TEXT(CV7,"#,##0.00"),"-","△")&amp;"】"))</f>
        <v>【56.91】</v>
      </c>
      <c r="CW6" s="35">
        <f>IF(CW7="",NA(),CW7)</f>
        <v>92.02</v>
      </c>
      <c r="CX6" s="35">
        <f t="shared" ref="CX6:DF6" si="11">IF(CX7="",NA(),CX7)</f>
        <v>91.48</v>
      </c>
      <c r="CY6" s="35">
        <f t="shared" si="11"/>
        <v>91.83</v>
      </c>
      <c r="CZ6" s="35">
        <f t="shared" si="11"/>
        <v>78.760000000000005</v>
      </c>
      <c r="DA6" s="35">
        <f t="shared" si="11"/>
        <v>91.52</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0.52</v>
      </c>
      <c r="EE6" s="35">
        <f t="shared" ref="EE6:EM6" si="14">IF(EE7="",NA(),EE7)</f>
        <v>0.65</v>
      </c>
      <c r="EF6" s="35">
        <f t="shared" si="14"/>
        <v>0.97</v>
      </c>
      <c r="EG6" s="35">
        <f t="shared" si="14"/>
        <v>0.66</v>
      </c>
      <c r="EH6" s="35">
        <f t="shared" si="14"/>
        <v>0.48</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432113</v>
      </c>
      <c r="D7" s="37">
        <v>47</v>
      </c>
      <c r="E7" s="37">
        <v>1</v>
      </c>
      <c r="F7" s="37">
        <v>0</v>
      </c>
      <c r="G7" s="37">
        <v>0</v>
      </c>
      <c r="H7" s="37" t="s">
        <v>109</v>
      </c>
      <c r="I7" s="37" t="s">
        <v>110</v>
      </c>
      <c r="J7" s="37" t="s">
        <v>111</v>
      </c>
      <c r="K7" s="37" t="s">
        <v>112</v>
      </c>
      <c r="L7" s="37" t="s">
        <v>113</v>
      </c>
      <c r="M7" s="37" t="s">
        <v>114</v>
      </c>
      <c r="N7" s="38" t="s">
        <v>115</v>
      </c>
      <c r="O7" s="38" t="s">
        <v>116</v>
      </c>
      <c r="P7" s="38">
        <v>13.41</v>
      </c>
      <c r="Q7" s="38">
        <v>2370</v>
      </c>
      <c r="R7" s="38">
        <v>37403</v>
      </c>
      <c r="S7" s="38">
        <v>74.3</v>
      </c>
      <c r="T7" s="38">
        <v>503.41</v>
      </c>
      <c r="U7" s="38">
        <v>5007</v>
      </c>
      <c r="V7" s="38">
        <v>10.8</v>
      </c>
      <c r="W7" s="38">
        <v>463.61</v>
      </c>
      <c r="X7" s="38">
        <v>104.1</v>
      </c>
      <c r="Y7" s="38">
        <v>121.29</v>
      </c>
      <c r="Z7" s="38">
        <v>112.63</v>
      </c>
      <c r="AA7" s="38">
        <v>100.6</v>
      </c>
      <c r="AB7" s="38">
        <v>116.03</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256.2</v>
      </c>
      <c r="BF7" s="38">
        <v>213.39</v>
      </c>
      <c r="BG7" s="38">
        <v>195.4</v>
      </c>
      <c r="BH7" s="38">
        <v>209.11</v>
      </c>
      <c r="BI7" s="38">
        <v>174.68</v>
      </c>
      <c r="BJ7" s="38">
        <v>1167.7</v>
      </c>
      <c r="BK7" s="38">
        <v>1228.58</v>
      </c>
      <c r="BL7" s="38">
        <v>1280.18</v>
      </c>
      <c r="BM7" s="38">
        <v>1346.23</v>
      </c>
      <c r="BN7" s="38">
        <v>1295.06</v>
      </c>
      <c r="BO7" s="38">
        <v>1141.75</v>
      </c>
      <c r="BP7" s="38">
        <v>98.3</v>
      </c>
      <c r="BQ7" s="38">
        <v>115.58</v>
      </c>
      <c r="BR7" s="38">
        <v>107.72</v>
      </c>
      <c r="BS7" s="38">
        <v>89.82</v>
      </c>
      <c r="BT7" s="38">
        <v>104.75</v>
      </c>
      <c r="BU7" s="38">
        <v>54.43</v>
      </c>
      <c r="BV7" s="38">
        <v>53.81</v>
      </c>
      <c r="BW7" s="38">
        <v>53.62</v>
      </c>
      <c r="BX7" s="38">
        <v>53.41</v>
      </c>
      <c r="BY7" s="38">
        <v>53.29</v>
      </c>
      <c r="BZ7" s="38">
        <v>54.93</v>
      </c>
      <c r="CA7" s="38">
        <v>139.26</v>
      </c>
      <c r="CB7" s="38">
        <v>122.83</v>
      </c>
      <c r="CC7" s="38">
        <v>131.16</v>
      </c>
      <c r="CD7" s="38">
        <v>158.78</v>
      </c>
      <c r="CE7" s="38">
        <v>135.49</v>
      </c>
      <c r="CF7" s="38">
        <v>279.8</v>
      </c>
      <c r="CG7" s="38">
        <v>284.64999999999998</v>
      </c>
      <c r="CH7" s="38">
        <v>287.7</v>
      </c>
      <c r="CI7" s="38">
        <v>277.39999999999998</v>
      </c>
      <c r="CJ7" s="38">
        <v>259.02</v>
      </c>
      <c r="CK7" s="38">
        <v>292.18</v>
      </c>
      <c r="CL7" s="38">
        <v>51.65</v>
      </c>
      <c r="CM7" s="38">
        <v>55.19</v>
      </c>
      <c r="CN7" s="38">
        <v>54.56</v>
      </c>
      <c r="CO7" s="38">
        <v>56.63</v>
      </c>
      <c r="CP7" s="38">
        <v>54.63</v>
      </c>
      <c r="CQ7" s="38">
        <v>60.17</v>
      </c>
      <c r="CR7" s="38">
        <v>58.96</v>
      </c>
      <c r="CS7" s="38">
        <v>58.1</v>
      </c>
      <c r="CT7" s="38">
        <v>56.19</v>
      </c>
      <c r="CU7" s="38">
        <v>56.65</v>
      </c>
      <c r="CV7" s="38">
        <v>56.91</v>
      </c>
      <c r="CW7" s="38">
        <v>92.02</v>
      </c>
      <c r="CX7" s="38">
        <v>91.48</v>
      </c>
      <c r="CY7" s="38">
        <v>91.83</v>
      </c>
      <c r="CZ7" s="38">
        <v>78.760000000000005</v>
      </c>
      <c r="DA7" s="38">
        <v>91.52</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0.52</v>
      </c>
      <c r="EE7" s="38">
        <v>0.65</v>
      </c>
      <c r="EF7" s="38">
        <v>0.97</v>
      </c>
      <c r="EG7" s="38">
        <v>0.66</v>
      </c>
      <c r="EH7" s="38">
        <v>0.48</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2019-02-05T06:54:30Z</cp:lastPrinted>
  <dcterms:created xsi:type="dcterms:W3CDTF">2018-12-03T08:45:51Z</dcterms:created>
  <dcterms:modified xsi:type="dcterms:W3CDTF">2019-02-05T06:56:05Z</dcterms:modified>
  <cp:category/>
</cp:coreProperties>
</file>