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0.80\amxafile\水道局\経営管理課\3.下水道庶務係\照会・回答\R４\財政課\(R050110)公営企業に係る経営比較分析表（令和３年度決算）の分析等について（依頼）\13 天草市\下水道（法非適）\"/>
    </mc:Choice>
  </mc:AlternateContent>
  <workbookProtection workbookAlgorithmName="SHA-512" workbookHashValue="CUdm2Yc5zQs9aGjPWbrQnlglqVSr7qXVlop3gCPE+GwD4K6AHyMLkrWYNkOk7grjsrxjmDn6UKSUkhfikgKPxg==" workbookSaltValue="2VRhhmcM1/qE6gwUAlBoJ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 calcMode="manual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S6" i="5"/>
  <c r="R6" i="5"/>
  <c r="Q6" i="5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P10" i="4"/>
  <c r="I10" i="4"/>
  <c r="B10" i="4"/>
  <c r="BB8" i="4"/>
  <c r="AT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<sst xmlns="http://schemas.openxmlformats.org/spreadsheetml/2006/main" count="247" uniqueCount="121">
  <si>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</si>
  <si>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</si>
  <si>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</si>
  <si>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</si>
  <si>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</si>
  <si>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</si>
  <si>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</si>
  <si>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</si>
  <si>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</si>
  <si>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</si>
  <si>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</si>
  <si>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</si>
  <si>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</si>
  <si>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</si>
  <si>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</si>
  <si>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</si>
  <si>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</si>
  <si>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</si>
  <si>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</si>
  <si>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</si>
  <si>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</si>
  <si>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</si>
  <si>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</si>
  <si>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</si>
  <si>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</si>
  <si>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</si>
  <si>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</si>
  <si>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</si>
  <si>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</si>
  <si>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</si>
  <si>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</si>
  <si>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</si>
  <si>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</si>
  <si>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</si>
  <si>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</si>
  <si>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</si>
  <si>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</si>
  <si>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</si>
  <si>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</si>
  <si>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</si>
  <si>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</si>
  <si>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</si>
  <si>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</si>
  <si>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</si>
  <si>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</si>
  <si>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</si>
  <si>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</si>
  <si>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</si>
  <si>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</si>
  <si>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</si>
  <si>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</si>
  <si>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</si>
  <si>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</si>
  <si>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</si>
  <si>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</si>
  <si>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</si>
  <si>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</si>
  <si>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</si>
  <si>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</si>
  <si>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</si>
  <si>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</si>
  <si>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</si>
  <si>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</si>
  <si>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</si>
  <si>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</si>
  <si>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</si>
  <si>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</si>
  <si>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</si>
  <si>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</si>
  <si>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</si>
  <si>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</si>
  <si>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</si>
  <si>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</si>
  <si>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</si>
  <si>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</si>
  <si>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</si>
  <si>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</si>
  <si>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</si>
  <si>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</si>
  <si>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</si>
  <si>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</si>
  <si>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</si>
  <si>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</si>
  <si>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</si>
  <si>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</si>
  <si>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</si>
  <si>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</si>
  <si>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</si>
  <si>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</si>
  <si>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</si>
  <si>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</si>
  <si>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</si>
  <si>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</si>
  <si>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</si>
  <si>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</si>
  <si>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</si>
  <si>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</si>
  <si>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</si>
  <si>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天草市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</si>
  <si>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</si>
  <si>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</si>
  <si>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</si>
  <si>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</si>
  <si>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</si>
  <si>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</si>
  <si>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</si>
  <si>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</si>
  <si>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</si>
  <si>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</si>
  <si>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</si>
  <si>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</si>
  <si>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</si>
  <si>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</si>
  <si>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</si>
  <si>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</si>
  <si>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</si>
  <si>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</si>
  <si>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</si>
  <si>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法非適用事業のため、該当なし。</t>
    <phoneticPr fontId="4"/>
  </si>
  <si>
    <t>　本事業は、平成28年度をもって新規設置を廃止しました。既存施設の維持・管理についても、令和8年度をもって終了し、その後は財産処分を行い使用者に譲渡することを決定しています。
　経費回収率の不足分は、一般会計繰入金により補てんしており、経営状態が良好とは言えません。全国平均よりも高い使用料を賦課しており、また、既に事業廃止が決定していることから、今後は、経費の抑制に努めながら現行使用料を維持することとしています。</t>
    <phoneticPr fontId="4"/>
  </si>
  <si>
    <t>①収益的収支比率は100%を下回っていますが、収益の不足分は一般会計補助金で補てんしており、経営上は問題ありません。
④企業債残高対事業規模比率は令和8年度をもって事業廃止の決定がなされており、新規借入は行っておりません。
⑤経費回収率は全国・類似団体平均値を上回っていますが、100%を下回っており使用料で経費を回収できておらず、不足分を一般会計補助金で賄っています。
⑥全国・類似団体平均を下回っています。今後も維持管理費の削減、接続率の向上による有収水量を増加させる経営改善に努めます。
⑦施設利用率が低いのは、使用する世帯人員が少ないことが要因であると分析しています。
⑧水洗化率は、浄化槽設置世帯を対象としているため100%となっています。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</si>
</sst>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5D-461C-9CD4-2DF69F762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149888"/>
        <c:axId val="50690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5D-461C-9CD4-2DF69F762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149888"/>
        <c:axId val="506903200"/>
      </c:lineChart>
      <c:dateAx>
        <c:axId val="1911498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6903200"/>
        <c:crosses val="autoZero"/>
        <c:auto val="1"/>
        <c:lblOffset val="100"/>
        <c:baseTimeUnit val="years"/>
      </c:dateAx>
      <c:valAx>
        <c:axId val="50690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114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39.619999999999997</c:v>
                </c:pt>
                <c:pt idx="1">
                  <c:v>37.74</c:v>
                </c:pt>
                <c:pt idx="2">
                  <c:v>38.46</c:v>
                </c:pt>
                <c:pt idx="3">
                  <c:v>42.31</c:v>
                </c:pt>
                <c:pt idx="4">
                  <c:v>42.31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B3-4E03-AC3B-C682F7EDA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593728"/>
        <c:axId val="508594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51.71</c:v>
                </c:pt>
                <c:pt idx="1">
                  <c:v>50.56</c:v>
                </c:pt>
                <c:pt idx="2">
                  <c:v>47.35</c:v>
                </c:pt>
                <c:pt idx="3">
                  <c:v>46.36</c:v>
                </c:pt>
                <c:pt idx="4">
                  <c:v>228.91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B3-4E03-AC3B-C682F7EDA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93728"/>
        <c:axId val="508594904"/>
      </c:lineChart>
      <c:dateAx>
        <c:axId val="508593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8594904"/>
        <c:crosses val="autoZero"/>
        <c:auto val="1"/>
        <c:lblOffset val="100"/>
        <c:baseTimeUnit val="years"/>
      </c:dateAx>
      <c:valAx>
        <c:axId val="508594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859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F6-47DB-9924-3DE6DB373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590200"/>
        <c:axId val="50901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82.91</c:v>
                </c:pt>
                <c:pt idx="1">
                  <c:v>83.85</c:v>
                </c:pt>
                <c:pt idx="2">
                  <c:v>81.209999999999994</c:v>
                </c:pt>
                <c:pt idx="3">
                  <c:v>83.08</c:v>
                </c:pt>
                <c:pt idx="4">
                  <c:v>82.61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F6-47DB-9924-3DE6DB373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90200"/>
        <c:axId val="509011648"/>
      </c:lineChart>
      <c:dateAx>
        <c:axId val="508590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9011648"/>
        <c:crosses val="autoZero"/>
        <c:auto val="1"/>
        <c:lblOffset val="100"/>
        <c:baseTimeUnit val="years"/>
      </c:dateAx>
      <c:valAx>
        <c:axId val="50901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8590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95.69</c:v>
                </c:pt>
                <c:pt idx="1">
                  <c:v>95.5</c:v>
                </c:pt>
                <c:pt idx="2">
                  <c:v>95.42</c:v>
                </c:pt>
                <c:pt idx="3">
                  <c:v>95.78</c:v>
                </c:pt>
                <c:pt idx="4">
                  <c:v>95.34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5A-49DB-A87D-EEAF4E53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900848"/>
        <c:axId val="506901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5A-49DB-A87D-EEAF4E53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900848"/>
        <c:axId val="506901240"/>
      </c:lineChart>
      <c:dateAx>
        <c:axId val="506900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6901240"/>
        <c:crosses val="autoZero"/>
        <c:auto val="1"/>
        <c:lblOffset val="100"/>
        <c:baseTimeUnit val="years"/>
      </c:dateAx>
      <c:valAx>
        <c:axId val="506901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90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21-4EC2-A6F5-F2006AAB9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901632"/>
        <c:axId val="506899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21-4EC2-A6F5-F2006AAB9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901632"/>
        <c:axId val="506899672"/>
      </c:lineChart>
      <c:dateAx>
        <c:axId val="506901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6899672"/>
        <c:crosses val="autoZero"/>
        <c:auto val="1"/>
        <c:lblOffset val="100"/>
        <c:baseTimeUnit val="years"/>
      </c:dateAx>
      <c:valAx>
        <c:axId val="506899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90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57-4DEB-A4B3-3A3CE2A12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903592"/>
        <c:axId val="506902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57-4DEB-A4B3-3A3CE2A12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903592"/>
        <c:axId val="506902024"/>
      </c:lineChart>
      <c:dateAx>
        <c:axId val="506903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6902024"/>
        <c:crosses val="autoZero"/>
        <c:auto val="1"/>
        <c:lblOffset val="100"/>
        <c:baseTimeUnit val="years"/>
      </c:dateAx>
      <c:valAx>
        <c:axId val="506902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903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C3-40DC-91FF-980B91B0C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904768"/>
        <c:axId val="506898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C3-40DC-91FF-980B91B0C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904768"/>
        <c:axId val="506898888"/>
      </c:lineChart>
      <c:dateAx>
        <c:axId val="5069047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6898888"/>
        <c:crosses val="autoZero"/>
        <c:auto val="1"/>
        <c:lblOffset val="100"/>
        <c:baseTimeUnit val="years"/>
      </c:dateAx>
      <c:valAx>
        <c:axId val="506898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90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BF-47E7-B193-5E741E61C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897712"/>
        <c:axId val="508595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BF-47E7-B193-5E741E61C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897712"/>
        <c:axId val="508595688"/>
      </c:lineChart>
      <c:dateAx>
        <c:axId val="5068977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8595688"/>
        <c:crosses val="autoZero"/>
        <c:auto val="1"/>
        <c:lblOffset val="100"/>
        <c:baseTimeUnit val="years"/>
      </c:dateAx>
      <c:valAx>
        <c:axId val="508595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89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F1-43D7-9B34-4BC058F71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588632"/>
        <c:axId val="50859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888.8</c:v>
                </c:pt>
                <c:pt idx="1">
                  <c:v>855.65</c:v>
                </c:pt>
                <c:pt idx="2">
                  <c:v>862.99</c:v>
                </c:pt>
                <c:pt idx="3">
                  <c:v>782.91</c:v>
                </c:pt>
                <c:pt idx="4">
                  <c:v>783.21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F1-43D7-9B34-4BC058F71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88632"/>
        <c:axId val="508595296"/>
      </c:lineChart>
      <c:dateAx>
        <c:axId val="508588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8595296"/>
        <c:crosses val="autoZero"/>
        <c:auto val="1"/>
        <c:lblOffset val="100"/>
        <c:baseTimeUnit val="years"/>
      </c:dateAx>
      <c:valAx>
        <c:axId val="50859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8588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75.37</c:v>
                </c:pt>
                <c:pt idx="1">
                  <c:v>81.34</c:v>
                </c:pt>
                <c:pt idx="2">
                  <c:v>79.760000000000005</c:v>
                </c:pt>
                <c:pt idx="3">
                  <c:v>70.3</c:v>
                </c:pt>
                <c:pt idx="4">
                  <c:v>78.86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1E-4C68-90BF-E9C2F0C5C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590984"/>
        <c:axId val="50859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52.55</c:v>
                </c:pt>
                <c:pt idx="1">
                  <c:v>52.23</c:v>
                </c:pt>
                <c:pt idx="2">
                  <c:v>50.06</c:v>
                </c:pt>
                <c:pt idx="3">
                  <c:v>49.38</c:v>
                </c:pt>
                <c:pt idx="4">
                  <c:v>48.53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1E-4C68-90BF-E9C2F0C5C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90984"/>
        <c:axId val="508592160"/>
      </c:lineChart>
      <c:dateAx>
        <c:axId val="508590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8592160"/>
        <c:crosses val="autoZero"/>
        <c:auto val="1"/>
        <c:lblOffset val="100"/>
        <c:baseTimeUnit val="years"/>
      </c:dateAx>
      <c:valAx>
        <c:axId val="50859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8590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326.08</c:v>
                </c:pt>
                <c:pt idx="1">
                  <c:v>334.74</c:v>
                </c:pt>
                <c:pt idx="2">
                  <c:v>336.12</c:v>
                </c:pt>
                <c:pt idx="3">
                  <c:v>347.55</c:v>
                </c:pt>
                <c:pt idx="4">
                  <c:v>311.35000000000002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CA-44B8-895F-E38DAC034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593336"/>
        <c:axId val="50859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292.45</c:v>
                </c:pt>
                <c:pt idx="1">
                  <c:v>294.05</c:v>
                </c:pt>
                <c:pt idx="2">
                  <c:v>309.22000000000003</c:v>
                </c:pt>
                <c:pt idx="3">
                  <c:v>316.97000000000003</c:v>
                </c:pt>
                <c:pt idx="4">
                  <c:v>326.17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CA-44B8-895F-E38DAC034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93336"/>
        <c:axId val="508594512"/>
      </c:lineChart>
      <c:dateAx>
        <c:axId val="5085933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8594512"/>
        <c:crosses val="autoZero"/>
        <c:auto val="1"/>
        <c:lblOffset val="100"/>
        <c:baseTimeUnit val="years"/>
      </c:dateAx>
      <c:valAx>
        <c:axId val="50859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8593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22" zoomScale="85" zoomScaleNormal="85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熊本県　天草市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個別排水処理</v>
      </c>
      <c r="Q8" s="35"/>
      <c r="R8" s="35"/>
      <c r="S8" s="35"/>
      <c r="T8" s="35"/>
      <c r="U8" s="35"/>
      <c r="V8" s="35"/>
      <c r="W8" s="35" t="str">
        <f>データ!L6</f>
        <v>L2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76683</v>
      </c>
      <c r="AM8" s="37"/>
      <c r="AN8" s="37"/>
      <c r="AO8" s="37"/>
      <c r="AP8" s="37"/>
      <c r="AQ8" s="37"/>
      <c r="AR8" s="37"/>
      <c r="AS8" s="37"/>
      <c r="AT8" s="38">
        <f>データ!T6</f>
        <v>683.82</v>
      </c>
      <c r="AU8" s="38"/>
      <c r="AV8" s="38"/>
      <c r="AW8" s="38"/>
      <c r="AX8" s="38"/>
      <c r="AY8" s="38"/>
      <c r="AZ8" s="38"/>
      <c r="BA8" s="38"/>
      <c r="BB8" s="38">
        <f>データ!U6</f>
        <v>112.14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0.11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3740</v>
      </c>
      <c r="AE10" s="37"/>
      <c r="AF10" s="37"/>
      <c r="AG10" s="37"/>
      <c r="AH10" s="37"/>
      <c r="AI10" s="37"/>
      <c r="AJ10" s="37"/>
      <c r="AK10" s="2"/>
      <c r="AL10" s="37">
        <f>データ!V6</f>
        <v>84</v>
      </c>
      <c r="AM10" s="37"/>
      <c r="AN10" s="37"/>
      <c r="AO10" s="37"/>
      <c r="AP10" s="37"/>
      <c r="AQ10" s="37"/>
      <c r="AR10" s="37"/>
      <c r="AS10" s="37"/>
      <c r="AT10" s="38">
        <f>データ!W6</f>
        <v>0.02</v>
      </c>
      <c r="AU10" s="38"/>
      <c r="AV10" s="38"/>
      <c r="AW10" s="38"/>
      <c r="AX10" s="38"/>
      <c r="AY10" s="38"/>
      <c r="AZ10" s="38"/>
      <c r="BA10" s="38"/>
      <c r="BB10" s="38">
        <f>データ!X6</f>
        <v>4200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120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118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119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【765.05】</v>
      </c>
      <c r="I86" s="12" t="str">
        <f>データ!CA6</f>
        <v>【48.97】</v>
      </c>
      <c r="J86" s="12" t="str">
        <f>データ!CL6</f>
        <v>【328.76】</v>
      </c>
      <c r="K86" s="12" t="str">
        <f>データ!CW6</f>
        <v>【224.12】</v>
      </c>
      <c r="L86" s="12" t="str">
        <f>データ!DH6</f>
        <v>【81.92】</v>
      </c>
      <c r="M86" s="12" t="s">
        <v>44</v>
      </c>
      <c r="N86" s="12" t="s">
        <v>43</v>
      </c>
      <c r="O86" s="12" t="str">
        <f>データ!EO6</f>
        <v>【-】</v>
      </c>
    </row>
  </sheetData>
  <sheetProtection algorithmName="SHA-512" hashValue="IVl6GaXxgV/huKglUb2bj5/drvHjiiVWu6A7BeGaoLyYcgaCtp98ev+1ufeu/Z+4km5BD9KENtmE5QYpZWoyfQ==" saltValue="55n8ilPNeF/sNOplxfw1v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432156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熊本県　天草市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0.11</v>
      </c>
      <c r="Q6" s="20">
        <f t="shared" si="3"/>
        <v>100</v>
      </c>
      <c r="R6" s="20">
        <f t="shared" si="3"/>
        <v>3740</v>
      </c>
      <c r="S6" s="20">
        <f t="shared" si="3"/>
        <v>76683</v>
      </c>
      <c r="T6" s="20">
        <f t="shared" si="3"/>
        <v>683.82</v>
      </c>
      <c r="U6" s="20">
        <f t="shared" si="3"/>
        <v>112.14</v>
      </c>
      <c r="V6" s="20">
        <f t="shared" si="3"/>
        <v>84</v>
      </c>
      <c r="W6" s="20">
        <f t="shared" si="3"/>
        <v>0.02</v>
      </c>
      <c r="X6" s="20">
        <f t="shared" si="3"/>
        <v>4200</v>
      </c>
      <c r="Y6" s="21">
        <f>IF(Y7="",NA(),Y7)</f>
        <v>95.69</v>
      </c>
      <c r="Z6" s="21">
        <f t="shared" ref="Z6:AH6" si="4">IF(Z7="",NA(),Z7)</f>
        <v>95.5</v>
      </c>
      <c r="AA6" s="21">
        <f t="shared" si="4"/>
        <v>95.42</v>
      </c>
      <c r="AB6" s="21">
        <f t="shared" si="4"/>
        <v>95.78</v>
      </c>
      <c r="AC6" s="21">
        <f t="shared" si="4"/>
        <v>95.34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888.8</v>
      </c>
      <c r="BL6" s="21">
        <f t="shared" si="7"/>
        <v>855.65</v>
      </c>
      <c r="BM6" s="21">
        <f t="shared" si="7"/>
        <v>862.99</v>
      </c>
      <c r="BN6" s="21">
        <f t="shared" si="7"/>
        <v>782.91</v>
      </c>
      <c r="BO6" s="21">
        <f t="shared" si="7"/>
        <v>783.21</v>
      </c>
      <c r="BP6" s="20" t="str">
        <f>IF(BP7="","",IF(BP7="-","【-】","【"&amp;SUBSTITUTE(TEXT(BP7,"#,##0.00"),"-","△")&amp;"】"))</f>
        <v>【765.05】</v>
      </c>
      <c r="BQ6" s="21">
        <f>IF(BQ7="",NA(),BQ7)</f>
        <v>75.37</v>
      </c>
      <c r="BR6" s="21">
        <f t="shared" ref="BR6:BZ6" si="8">IF(BR7="",NA(),BR7)</f>
        <v>81.34</v>
      </c>
      <c r="BS6" s="21">
        <f t="shared" si="8"/>
        <v>79.760000000000005</v>
      </c>
      <c r="BT6" s="21">
        <f t="shared" si="8"/>
        <v>70.3</v>
      </c>
      <c r="BU6" s="21">
        <f t="shared" si="8"/>
        <v>78.86</v>
      </c>
      <c r="BV6" s="21">
        <f t="shared" si="8"/>
        <v>52.55</v>
      </c>
      <c r="BW6" s="21">
        <f t="shared" si="8"/>
        <v>52.23</v>
      </c>
      <c r="BX6" s="21">
        <f t="shared" si="8"/>
        <v>50.06</v>
      </c>
      <c r="BY6" s="21">
        <f t="shared" si="8"/>
        <v>49.38</v>
      </c>
      <c r="BZ6" s="21">
        <f t="shared" si="8"/>
        <v>48.53</v>
      </c>
      <c r="CA6" s="20" t="str">
        <f>IF(CA7="","",IF(CA7="-","【-】","【"&amp;SUBSTITUTE(TEXT(CA7,"#,##0.00"),"-","△")&amp;"】"))</f>
        <v>【48.97】</v>
      </c>
      <c r="CB6" s="21">
        <f>IF(CB7="",NA(),CB7)</f>
        <v>326.08</v>
      </c>
      <c r="CC6" s="21">
        <f t="shared" ref="CC6:CK6" si="9">IF(CC7="",NA(),CC7)</f>
        <v>334.74</v>
      </c>
      <c r="CD6" s="21">
        <f t="shared" si="9"/>
        <v>336.12</v>
      </c>
      <c r="CE6" s="21">
        <f t="shared" si="9"/>
        <v>347.55</v>
      </c>
      <c r="CF6" s="21">
        <f t="shared" si="9"/>
        <v>311.35000000000002</v>
      </c>
      <c r="CG6" s="21">
        <f t="shared" si="9"/>
        <v>292.45</v>
      </c>
      <c r="CH6" s="21">
        <f t="shared" si="9"/>
        <v>294.05</v>
      </c>
      <c r="CI6" s="21">
        <f t="shared" si="9"/>
        <v>309.22000000000003</v>
      </c>
      <c r="CJ6" s="21">
        <f t="shared" si="9"/>
        <v>316.97000000000003</v>
      </c>
      <c r="CK6" s="21">
        <f t="shared" si="9"/>
        <v>326.17</v>
      </c>
      <c r="CL6" s="20" t="str">
        <f>IF(CL7="","",IF(CL7="-","【-】","【"&amp;SUBSTITUTE(TEXT(CL7,"#,##0.00"),"-","△")&amp;"】"))</f>
        <v>【328.76】</v>
      </c>
      <c r="CM6" s="21">
        <f>IF(CM7="",NA(),CM7)</f>
        <v>39.619999999999997</v>
      </c>
      <c r="CN6" s="21">
        <f t="shared" ref="CN6:CV6" si="10">IF(CN7="",NA(),CN7)</f>
        <v>37.74</v>
      </c>
      <c r="CO6" s="21">
        <f t="shared" si="10"/>
        <v>38.46</v>
      </c>
      <c r="CP6" s="21">
        <f t="shared" si="10"/>
        <v>42.31</v>
      </c>
      <c r="CQ6" s="21">
        <f t="shared" si="10"/>
        <v>42.31</v>
      </c>
      <c r="CR6" s="21">
        <f t="shared" si="10"/>
        <v>51.71</v>
      </c>
      <c r="CS6" s="21">
        <f t="shared" si="10"/>
        <v>50.56</v>
      </c>
      <c r="CT6" s="21">
        <f t="shared" si="10"/>
        <v>47.35</v>
      </c>
      <c r="CU6" s="21">
        <f t="shared" si="10"/>
        <v>46.36</v>
      </c>
      <c r="CV6" s="21">
        <f t="shared" si="10"/>
        <v>228.91</v>
      </c>
      <c r="CW6" s="20" t="str">
        <f>IF(CW7="","",IF(CW7="-","【-】","【"&amp;SUBSTITUTE(TEXT(CW7,"#,##0.00"),"-","△")&amp;"】"))</f>
        <v>【224.12】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82.91</v>
      </c>
      <c r="DD6" s="21">
        <f t="shared" si="11"/>
        <v>83.85</v>
      </c>
      <c r="DE6" s="21">
        <f t="shared" si="11"/>
        <v>81.209999999999994</v>
      </c>
      <c r="DF6" s="21">
        <f t="shared" si="11"/>
        <v>83.08</v>
      </c>
      <c r="DG6" s="21">
        <f t="shared" si="11"/>
        <v>82.61</v>
      </c>
      <c r="DH6" s="20" t="str">
        <f>IF(DH7="","",IF(DH7="-","【-】","【"&amp;SUBSTITUTE(TEXT(DH7,"#,##0.00"),"-","△")&amp;"】"))</f>
        <v>【81.92】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432156</v>
      </c>
      <c r="D7" s="23">
        <v>47</v>
      </c>
      <c r="E7" s="23">
        <v>18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0.11</v>
      </c>
      <c r="Q7" s="24">
        <v>100</v>
      </c>
      <c r="R7" s="24">
        <v>3740</v>
      </c>
      <c r="S7" s="24">
        <v>76683</v>
      </c>
      <c r="T7" s="24">
        <v>683.82</v>
      </c>
      <c r="U7" s="24">
        <v>112.14</v>
      </c>
      <c r="V7" s="24">
        <v>84</v>
      </c>
      <c r="W7" s="24">
        <v>0.02</v>
      </c>
      <c r="X7" s="24">
        <v>4200</v>
      </c>
      <c r="Y7" s="24">
        <v>95.69</v>
      </c>
      <c r="Z7" s="24">
        <v>95.5</v>
      </c>
      <c r="AA7" s="24">
        <v>95.42</v>
      </c>
      <c r="AB7" s="24">
        <v>95.78</v>
      </c>
      <c r="AC7" s="24">
        <v>95.34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888.8</v>
      </c>
      <c r="BL7" s="24">
        <v>855.65</v>
      </c>
      <c r="BM7" s="24">
        <v>862.99</v>
      </c>
      <c r="BN7" s="24">
        <v>782.91</v>
      </c>
      <c r="BO7" s="24">
        <v>783.21</v>
      </c>
      <c r="BP7" s="24">
        <v>765.05</v>
      </c>
      <c r="BQ7" s="24">
        <v>75.37</v>
      </c>
      <c r="BR7" s="24">
        <v>81.34</v>
      </c>
      <c r="BS7" s="24">
        <v>79.760000000000005</v>
      </c>
      <c r="BT7" s="24">
        <v>70.3</v>
      </c>
      <c r="BU7" s="24">
        <v>78.86</v>
      </c>
      <c r="BV7" s="24">
        <v>52.55</v>
      </c>
      <c r="BW7" s="24">
        <v>52.23</v>
      </c>
      <c r="BX7" s="24">
        <v>50.06</v>
      </c>
      <c r="BY7" s="24">
        <v>49.38</v>
      </c>
      <c r="BZ7" s="24">
        <v>48.53</v>
      </c>
      <c r="CA7" s="24">
        <v>48.97</v>
      </c>
      <c r="CB7" s="24">
        <v>326.08</v>
      </c>
      <c r="CC7" s="24">
        <v>334.74</v>
      </c>
      <c r="CD7" s="24">
        <v>336.12</v>
      </c>
      <c r="CE7" s="24">
        <v>347.55</v>
      </c>
      <c r="CF7" s="24">
        <v>311.35000000000002</v>
      </c>
      <c r="CG7" s="24">
        <v>292.45</v>
      </c>
      <c r="CH7" s="24">
        <v>294.05</v>
      </c>
      <c r="CI7" s="24">
        <v>309.22000000000003</v>
      </c>
      <c r="CJ7" s="24">
        <v>316.97000000000003</v>
      </c>
      <c r="CK7" s="24">
        <v>326.17</v>
      </c>
      <c r="CL7" s="24">
        <v>328.76</v>
      </c>
      <c r="CM7" s="24">
        <v>39.619999999999997</v>
      </c>
      <c r="CN7" s="24">
        <v>37.74</v>
      </c>
      <c r="CO7" s="24">
        <v>38.46</v>
      </c>
      <c r="CP7" s="24">
        <v>42.31</v>
      </c>
      <c r="CQ7" s="24">
        <v>42.31</v>
      </c>
      <c r="CR7" s="24">
        <v>51.71</v>
      </c>
      <c r="CS7" s="24">
        <v>50.56</v>
      </c>
      <c r="CT7" s="24">
        <v>47.35</v>
      </c>
      <c r="CU7" s="24">
        <v>46.36</v>
      </c>
      <c r="CV7" s="24">
        <v>228.91</v>
      </c>
      <c r="CW7" s="24">
        <v>224.12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82.91</v>
      </c>
      <c r="DD7" s="24">
        <v>83.85</v>
      </c>
      <c r="DE7" s="24">
        <v>81.209999999999994</v>
      </c>
      <c r="DF7" s="24">
        <v>83.08</v>
      </c>
      <c r="DG7" s="24">
        <v>82.61</v>
      </c>
      <c r="DH7" s="24">
        <v>81.92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sukeiei82</cp:lastModifiedBy>
  <cp:lastPrinted>2023-02-01T02:34:07Z</cp:lastPrinted>
  <dcterms:created xsi:type="dcterms:W3CDTF">2022-12-01T02:10:52Z</dcterms:created>
  <dcterms:modified xsi:type="dcterms:W3CDTF">2023-02-01T02:34:17Z</dcterms:modified>
  <cp:category/>
</cp:coreProperties>
</file>