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intra303\Desktop\公営企業に係る経営比較分析表（令和３年度決算）\45 苓北町\45 苓北町\下水道\"/>
    </mc:Choice>
  </mc:AlternateContent>
  <xr:revisionPtr revIDLastSave="0" documentId="13_ncr:1_{3D48D005-2C93-4C83-AA19-37D08DFF0424}" xr6:coauthVersionLast="45" xr6:coauthVersionMax="45" xr10:uidLastSave="{00000000-0000-0000-0000-000000000000}"/>
  <workbookProtection workbookAlgorithmName="SHA-512" workbookHashValue="6O7LBF4eTbYVHzl9+9UZ2WJll5ZNGbmBnThZ5SYKuDiUsoF8QH09ngnn8rzQGyXhIuElcPAurj+pcs5bOWs4hA==" workbookSaltValue="l7LIP/BHPLvAkNNLHhs5T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 r="B8"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<sst xmlns="http://schemas.openxmlformats.org/spreadsheetml/2006/main" count="252" uniqueCount="119">
  <si>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</si>
  <si>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</si>
  <si>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</si>
  <si>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</si>
  <si>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</si>
  <si>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</si>
  <si>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</si>
  <si>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</si>
  <si>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</si>
  <si>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</si>
  <si>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</si>
  <si>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</si>
  <si>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</si>
  <si>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</si>
  <si>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</si>
  <si>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</si>
  <si>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</si>
  <si>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</si>
  <si>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</si>
  <si>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</si>
  <si>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</si>
  <si>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</si>
  <si>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</si>
  <si>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</si>
  <si>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</si>
  <si>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</si>
  <si>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</si>
  <si>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</si>
  <si>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</si>
  <si>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</si>
  <si>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</si>
  <si>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</si>
  <si>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</si>
  <si>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</si>
  <si>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</si>
  <si>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</si>
  <si>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</si>
  <si>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</si>
  <si>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</si>
  <si>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</si>
  <si>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</si>
  <si>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</si>
  <si>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</si>
  <si>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</si>
  <si>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</si>
  <si>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</si>
  <si>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</si>
  <si>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</si>
  <si>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</si>
  <si>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</si>
  <si>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</si>
  <si>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</si>
  <si>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</si>
  <si>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</si>
  <si>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</si>
  <si>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</si>
  <si>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</si>
  <si>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</si>
  <si>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</si>
  <si>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</si>
  <si>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</si>
  <si>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</si>
  <si>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</si>
  <si>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</si>
  <si>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</si>
  <si>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</si>
  <si>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</si>
  <si>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</si>
  <si>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</si>
  <si>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</si>
  <si>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</si>
  <si>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</si>
  <si>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</si>
  <si>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</si>
  <si>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</si>
  <si>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</si>
  <si>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</si>
  <si>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</si>
  <si>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</si>
  <si>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</si>
  <si>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</si>
  <si>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</si>
  <si>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</si>
  <si>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</si>
  <si>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</si>
  <si>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</si>
  <si>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</si>
  <si>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</si>
  <si>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</si>
  <si>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</si>
  <si>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</si>
  <si>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</si>
  <si>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</si>
  <si>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</si>
  <si>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</si>
  <si>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</si>
  <si>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</si>
  <si>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</si>
  <si>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</si>
  <si>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</si>
  <si>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</si>
  <si>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</si>
  <si>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</si>
  <si>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</si>
  <si>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</si>
  <si>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</si>
  <si>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</si>
  <si>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</si>
  <si>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</si>
  <si>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</si>
  <si>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</si>
  <si>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</si>
  <si>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</si>
  <si>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</si>
  <si>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</si>
  <si>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</si>
  <si>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特定地域生活排水処理事業は、平成10年から開始しており、それ以前に個人で設置され町へ移管された合併処理浄化槽も併せて維持管理をしている。浄化槽本体からの軽度の漏水が年1件以上発生しているが、ブロワ等の周辺機器の経年劣化による修繕が大半を占めている。ブロワ本体を交換するのではなく、部品の交換による長寿命化を図っている。
　清掃や保守点検を適切に行い、異常の早期発見に努める。</t>
    <rPh sb="86" eb="87">
      <t>ネン</t>
    </rPh>
    <rPh sb="88" eb="89">
      <t>ケン</t>
    </rPh>
    <rPh sb="89" eb="91">
      <t>イジョウ</t>
    </rPh>
    <rPh sb="91" eb="93">
      <t>ハッセイ</t>
    </rPh>
    <rPh sb="102" eb="103">
      <t>トウ</t>
    </rPh>
    <rPh sb="104" eb="106">
      <t>シュウヘン</t>
    </rPh>
    <rPh sb="106" eb="108">
      <t>キキ</t>
    </rPh>
    <rPh sb="109" eb="111">
      <t>ケイネン</t>
    </rPh>
    <rPh sb="111" eb="113">
      <t>レッカ</t>
    </rPh>
    <rPh sb="116" eb="118">
      <t>シュウゼン</t>
    </rPh>
    <rPh sb="119" eb="121">
      <t>タイハン</t>
    </rPh>
    <rPh sb="122" eb="123">
      <t>シ</t>
    </rPh>
    <rPh sb="131" eb="133">
      <t>ホンタイ</t>
    </rPh>
    <rPh sb="134" eb="136">
      <t>コウカン</t>
    </rPh>
    <rPh sb="144" eb="146">
      <t>ブヒン</t>
    </rPh>
    <rPh sb="147" eb="149">
      <t>コウカン</t>
    </rPh>
    <rPh sb="152" eb="156">
      <t>チョウジュミョウカ</t>
    </rPh>
    <rPh sb="157" eb="158">
      <t>ハカ</t>
    </rPh>
    <phoneticPr fontId="4"/>
  </si>
  <si>
    <t>　本町では、浄化槽処理促進区域を指定し、区域内の合併処理浄化槽は公費設置で使用料を徴収しながら公費管理で適切な維持管理に努めているが、現状の使用料収入では維持管理費の全部を賄いきれていない。
　令和6年度から企業会計へ移行し、経営の「見える化」を行い、町民理解のもと料金の見直しを行う。
　今後も合併処理浄化槽の整備については、苓北町循環型社会形成推進地域計画に基づき、循環型社会形成推進交付金と起債を活用して順次整備を行い、水洗化率の向上と水環境の保全に努める。</t>
    <rPh sb="1" eb="3">
      <t>ホンチョウ</t>
    </rPh>
    <rPh sb="6" eb="9">
      <t>ジョウカソウ</t>
    </rPh>
    <rPh sb="9" eb="11">
      <t>ショリ</t>
    </rPh>
    <rPh sb="11" eb="13">
      <t>ソクシン</t>
    </rPh>
    <rPh sb="13" eb="15">
      <t>クイキ</t>
    </rPh>
    <rPh sb="16" eb="18">
      <t>シテイ</t>
    </rPh>
    <rPh sb="20" eb="23">
      <t>クイキナイ</t>
    </rPh>
    <rPh sb="24" eb="26">
      <t>ガッペイ</t>
    </rPh>
    <rPh sb="26" eb="28">
      <t>ショリ</t>
    </rPh>
    <rPh sb="28" eb="31">
      <t>ジョウカソウ</t>
    </rPh>
    <rPh sb="32" eb="34">
      <t>コウヒ</t>
    </rPh>
    <rPh sb="34" eb="36">
      <t>セッチ</t>
    </rPh>
    <rPh sb="37" eb="40">
      <t>シヨウリョウ</t>
    </rPh>
    <rPh sb="41" eb="43">
      <t>チョウシュウ</t>
    </rPh>
    <rPh sb="47" eb="49">
      <t>コウヒ</t>
    </rPh>
    <rPh sb="49" eb="51">
      <t>カンリ</t>
    </rPh>
    <rPh sb="52" eb="54">
      <t>テキセツ</t>
    </rPh>
    <rPh sb="55" eb="57">
      <t>イジ</t>
    </rPh>
    <rPh sb="57" eb="59">
      <t>カンリ</t>
    </rPh>
    <rPh sb="60" eb="61">
      <t>ツト</t>
    </rPh>
    <rPh sb="67" eb="69">
      <t>ゲンジョウ</t>
    </rPh>
    <rPh sb="70" eb="73">
      <t>シヨウリョウ</t>
    </rPh>
    <rPh sb="73" eb="75">
      <t>シュウニュウ</t>
    </rPh>
    <rPh sb="77" eb="79">
      <t>イジ</t>
    </rPh>
    <rPh sb="79" eb="82">
      <t>カンリヒ</t>
    </rPh>
    <rPh sb="83" eb="85">
      <t>ゼンブ</t>
    </rPh>
    <rPh sb="86" eb="87">
      <t>マカナ</t>
    </rPh>
    <rPh sb="97" eb="99">
      <t>レイワ</t>
    </rPh>
    <rPh sb="100" eb="102">
      <t>ネンド</t>
    </rPh>
    <rPh sb="104" eb="106">
      <t>キギョウ</t>
    </rPh>
    <rPh sb="106" eb="108">
      <t>カイケイ</t>
    </rPh>
    <rPh sb="109" eb="111">
      <t>イコウ</t>
    </rPh>
    <rPh sb="113" eb="115">
      <t>ケイエイ</t>
    </rPh>
    <rPh sb="117" eb="118">
      <t>ミ</t>
    </rPh>
    <rPh sb="120" eb="121">
      <t>カ</t>
    </rPh>
    <rPh sb="123" eb="124">
      <t>オコナ</t>
    </rPh>
    <rPh sb="126" eb="128">
      <t>チョウミン</t>
    </rPh>
    <rPh sb="128" eb="130">
      <t>リカイ</t>
    </rPh>
    <rPh sb="133" eb="135">
      <t>リョウキン</t>
    </rPh>
    <rPh sb="136" eb="138">
      <t>ミナオ</t>
    </rPh>
    <rPh sb="140" eb="141">
      <t>オコナ</t>
    </rPh>
    <rPh sb="145" eb="147">
      <t>コンゴ</t>
    </rPh>
    <rPh sb="213" eb="216">
      <t>スイセンカ</t>
    </rPh>
    <rPh sb="216" eb="217">
      <t>リツ</t>
    </rPh>
    <rPh sb="218" eb="220">
      <t>コウジョウ</t>
    </rPh>
    <rPh sb="221" eb="224">
      <t>ミズカンキョウ</t>
    </rPh>
    <rPh sb="225" eb="227">
      <t>ホゼン</t>
    </rPh>
    <rPh sb="228" eb="229">
      <t>ツト</t>
    </rPh>
    <phoneticPr fontId="4"/>
  </si>
  <si>
    <t>①について
　職員を下水道事業と兼務としたことで、人件費が減少したことにより、収益的収支比率が改善した。
④について
　企業債残高対事業規模費率は、類似団体平均値より下回っているが、起債の償還は一般会計繰入金で賄っているのが現状である。
⑤について
　合併処理浄化槽の休止及び廃止に伴い、使用料収入が減少したことで、経費回収率が微減した。
⑥について
　汚水処理費は例年並みであるが、合併処理浄化槽の休止及び廃止があり、有収水量が減少したことに伴い、有収水量が減少したことで汚水処理原価が高くなった。
⑧について
　水洗化率について、令和3年度は新規1件、単独処理浄化槽からの転換1件、汲取り便槽からの転換が1件の計3件の合併処理浄化槽を設置し、水洗化率の向上に努めた。</t>
    <rPh sb="7" eb="9">
      <t>ショクイン</t>
    </rPh>
    <rPh sb="10" eb="13">
      <t>ゲスイドウ</t>
    </rPh>
    <rPh sb="13" eb="15">
      <t>ジギョウ</t>
    </rPh>
    <rPh sb="16" eb="18">
      <t>ケンム</t>
    </rPh>
    <rPh sb="25" eb="28">
      <t>ジンケンヒ</t>
    </rPh>
    <rPh sb="29" eb="31">
      <t>ゲンショウ</t>
    </rPh>
    <rPh sb="39" eb="42">
      <t>シュウエキテキ</t>
    </rPh>
    <rPh sb="42" eb="44">
      <t>シュウシ</t>
    </rPh>
    <rPh sb="44" eb="46">
      <t>ヒリツ</t>
    </rPh>
    <rPh sb="47" eb="49">
      <t>カイゼン</t>
    </rPh>
    <rPh sb="126" eb="128">
      <t>ガッペイ</t>
    </rPh>
    <rPh sb="128" eb="130">
      <t>ショリ</t>
    </rPh>
    <rPh sb="130" eb="133">
      <t>ジョウカソウ</t>
    </rPh>
    <rPh sb="134" eb="136">
      <t>キュウシ</t>
    </rPh>
    <rPh sb="136" eb="137">
      <t>オヨ</t>
    </rPh>
    <rPh sb="138" eb="140">
      <t>ハイシ</t>
    </rPh>
    <rPh sb="141" eb="142">
      <t>トモナ</t>
    </rPh>
    <rPh sb="144" eb="147">
      <t>シヨウリョウ</t>
    </rPh>
    <rPh sb="147" eb="149">
      <t>シュウニュウ</t>
    </rPh>
    <rPh sb="150" eb="152">
      <t>ゲンショウ</t>
    </rPh>
    <rPh sb="158" eb="160">
      <t>ケイヒ</t>
    </rPh>
    <rPh sb="160" eb="163">
      <t>カイシュウリツ</t>
    </rPh>
    <rPh sb="164" eb="166">
      <t>ビゲン</t>
    </rPh>
    <rPh sb="177" eb="179">
      <t>オスイ</t>
    </rPh>
    <rPh sb="179" eb="182">
      <t>ショリヒ</t>
    </rPh>
    <rPh sb="183" eb="185">
      <t>レイネン</t>
    </rPh>
    <rPh sb="185" eb="186">
      <t>ナ</t>
    </rPh>
    <rPh sb="192" eb="194">
      <t>ガッペイ</t>
    </rPh>
    <rPh sb="194" eb="196">
      <t>ショリ</t>
    </rPh>
    <rPh sb="196" eb="199">
      <t>ジョウカソウ</t>
    </rPh>
    <rPh sb="200" eb="202">
      <t>キュウシ</t>
    </rPh>
    <rPh sb="202" eb="203">
      <t>オヨ</t>
    </rPh>
    <rPh sb="204" eb="206">
      <t>ハイシ</t>
    </rPh>
    <rPh sb="210" eb="214">
      <t>ユウシュウスイリョウ</t>
    </rPh>
    <rPh sb="215" eb="217">
      <t>ゲンショウ</t>
    </rPh>
    <rPh sb="222" eb="223">
      <t>トモナ</t>
    </rPh>
    <rPh sb="225" eb="229">
      <t>ユウシュウスイリョウ</t>
    </rPh>
    <rPh sb="230" eb="232">
      <t>ゲンショウ</t>
    </rPh>
    <rPh sb="237" eb="239">
      <t>オスイ</t>
    </rPh>
    <rPh sb="239" eb="241">
      <t>ショリ</t>
    </rPh>
    <rPh sb="241" eb="243">
      <t>ゲンカ</t>
    </rPh>
    <rPh sb="244" eb="24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</si>
</sst>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B-4E09-B763-8AA24147DE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1B-4E09-B763-8AA24147DE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B1-442C-9CCE-EC5309C032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2CB1-442C-9CCE-EC5309C032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78.62</c:v>
                </c:pt>
                <c:pt idx="1">
                  <c:v>78.64</c:v>
                </c:pt>
                <c:pt idx="2">
                  <c:v>80.06</c:v>
                </c:pt>
                <c:pt idx="3">
                  <c:v>81.09</c:v>
                </c:pt>
                <c:pt idx="4">
                  <c:v>81.63</c:v>
                </c:pt>
              </c:numCache>
            </c:numRef>
          </c:val>
          <c:extLst>
            <c:ext xmlns:c16="http://schemas.microsoft.com/office/drawing/2014/chart" uri="{C3380CC4-5D6E-409C-BE32-E72D297353CC}">
              <c16:uniqueId val="{00000000-D7A2-407E-AA5B-15CDC782B1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7A2-407E-AA5B-15CDC782B1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101.13</c:v>
                </c:pt>
                <c:pt idx="1">
                  <c:v>97.99</c:v>
                </c:pt>
                <c:pt idx="2">
                  <c:v>101.98</c:v>
                </c:pt>
                <c:pt idx="3">
                  <c:v>96.2</c:v>
                </c:pt>
                <c:pt idx="4">
                  <c:v>99.99</c:v>
                </c:pt>
              </c:numCache>
            </c:numRef>
          </c:val>
          <c:extLst>
            <c:ext xmlns:c16="http://schemas.microsoft.com/office/drawing/2014/chart" uri="{C3380CC4-5D6E-409C-BE32-E72D297353CC}">
              <c16:uniqueId val="{00000000-BCB3-42EC-9549-F29DBA1D10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3-42EC-9549-F29DBA1D10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97-435F-875A-C12E6F0E95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7-435F-875A-C12E6F0E95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8-4912-B171-99E95E2C70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8-4912-B171-99E95E2C70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B-4AA5-A5BE-ABFFDC7850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B-4AA5-A5BE-ABFFDC7850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2-4DEB-A59E-1771C894A5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2-4DEB-A59E-1771C894A5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9.48</c:v>
                </c:pt>
                <c:pt idx="1">
                  <c:v>7.29</c:v>
                </c:pt>
                <c:pt idx="2">
                  <c:v>6.06</c:v>
                </c:pt>
                <c:pt idx="3">
                  <c:v>4.8899999999999997</c:v>
                </c:pt>
                <c:pt idx="4">
                  <c:v>5.4</c:v>
                </c:pt>
              </c:numCache>
            </c:numRef>
          </c:val>
          <c:extLst>
            <c:ext xmlns:c16="http://schemas.microsoft.com/office/drawing/2014/chart" uri="{C3380CC4-5D6E-409C-BE32-E72D297353CC}">
              <c16:uniqueId val="{00000000-9AC1-40E9-A264-3EF06082A6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9AC1-40E9-A264-3EF06082A6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75.13</c:v>
                </c:pt>
                <c:pt idx="1">
                  <c:v>73.849999999999994</c:v>
                </c:pt>
                <c:pt idx="2">
                  <c:v>74.09</c:v>
                </c:pt>
                <c:pt idx="3">
                  <c:v>74.010000000000005</c:v>
                </c:pt>
                <c:pt idx="4">
                  <c:v>73.8</c:v>
                </c:pt>
              </c:numCache>
            </c:numRef>
          </c:val>
          <c:extLst>
            <c:ext xmlns:c16="http://schemas.microsoft.com/office/drawing/2014/chart" uri="{C3380CC4-5D6E-409C-BE32-E72D297353CC}">
              <c16:uniqueId val="{00000000-ED27-497E-B70D-470C7F7D78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ED27-497E-B70D-470C7F7D78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c:v>
                </c:pt>
                <c:pt idx="1">
                  <c:v>200.77</c:v>
                </c:pt>
                <c:pt idx="2">
                  <c:v>283.33999999999997</c:v>
                </c:pt>
                <c:pt idx="3">
                  <c:v>277.94</c:v>
                </c:pt>
                <c:pt idx="4">
                  <c:v>287.69</c:v>
                </c:pt>
              </c:numCache>
            </c:numRef>
          </c:val>
          <c:extLst>
            <c:ext xmlns:c16="http://schemas.microsoft.com/office/drawing/2014/chart" uri="{C3380CC4-5D6E-409C-BE32-E72D297353CC}">
              <c16:uniqueId val="{00000000-88E3-40F0-9EFB-4F96EEE179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88E3-40F0-9EFB-4F96EEE179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苓北町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6758</v>
      </c>
      <c r="AM8" s="46"/>
      <c r="AN8" s="46"/>
      <c r="AO8" s="46"/>
      <c r="AP8" s="46"/>
      <c r="AQ8" s="46"/>
      <c r="AR8" s="46"/>
      <c r="AS8" s="46"/>
      <c r="AT8" s="45">
        <f>データ!T6</f>
        <v>67.58</v>
      </c>
      <c r="AU8" s="45"/>
      <c r="AV8" s="45"/>
      <c r="AW8" s="45"/>
      <c r="AX8" s="45"/>
      <c r="AY8" s="45"/>
      <c r="AZ8" s="45"/>
      <c r="BA8" s="45"/>
      <c r="BB8" s="45">
        <f>データ!U6</f>
        <v>100</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18.440000000000001</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1225</v>
      </c>
      <c r="AM10" s="46"/>
      <c r="AN10" s="46"/>
      <c r="AO10" s="46"/>
      <c r="AP10" s="46"/>
      <c r="AQ10" s="46"/>
      <c r="AR10" s="46"/>
      <c r="AS10" s="46"/>
      <c r="AT10" s="45">
        <f>データ!W6</f>
        <v>0.1</v>
      </c>
      <c r="AU10" s="45"/>
      <c r="AV10" s="45"/>
      <c r="AW10" s="45"/>
      <c r="AX10" s="45"/>
      <c r="AY10" s="45"/>
      <c r="AZ10" s="45"/>
      <c r="BA10" s="45"/>
      <c r="BB10" s="45">
        <f>データ!X6</f>
        <v>12250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w0IgvKEDyP9ahjjJWWB6HXBFUpsxVdPhX5lNnAbdPJfKZSuvdZAHZfJvNWzBR9+olcWWYN2VDWjbylBRJBx6CA==" saltValue="hhCDI8OQR2c5zhEgAoXH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435317</v>
      </c>
      <c r="D6" s="19">
        <f t="shared" si="3"/>
        <v>47</v>
      </c>
      <c r="E6" s="19">
        <f t="shared" si="3"/>
        <v>18</v>
      </c>
      <c r="F6" s="19">
        <f t="shared" si="3"/>
        <v>0</v>
      </c>
      <c r="G6" s="19">
        <f t="shared" si="3"/>
        <v>0</v>
      </c>
      <c r="H6" s="19" t="str">
        <f t="shared" si="3"/>
        <v>熊本県　苓北町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18.440000000000001</v>
      </c>
      <c r="Q6" s="20">
        <f t="shared" si="3"/>
        <v>100</v>
      </c>
      <c r="R6" s="20">
        <f t="shared" si="3"/>
        <v>3300</v>
      </c>
      <c r="S6" s="20">
        <f t="shared" si="3"/>
        <v>6758</v>
      </c>
      <c r="T6" s="20">
        <f t="shared" si="3"/>
        <v>67.58</v>
      </c>
      <c r="U6" s="20">
        <f t="shared" si="3"/>
        <v>100</v>
      </c>
      <c r="V6" s="20">
        <f t="shared" si="3"/>
        <v>1225</v>
      </c>
      <c r="W6" s="20">
        <f t="shared" si="3"/>
        <v>0.1</v>
      </c>
      <c r="X6" s="20">
        <f t="shared" si="3"/>
        <v>12250</v>
      </c>
      <c r="Y6" s="21">
        <f>IF(Y7="",NA(),Y7)</f>
        <v>101.13</v>
      </c>
      <c r="Z6" s="21">
        <f t="shared" ref="Z6:AH6" si="4">IF(Z7="",NA(),Z7)</f>
        <v>97.99</v>
      </c>
      <c r="AA6" s="21">
        <f t="shared" si="4"/>
        <v>101.98</v>
      </c>
      <c r="AB6" s="21">
        <f t="shared" si="4"/>
        <v>96.2</v>
      </c>
      <c r="AC6" s="21">
        <f t="shared" si="4"/>
        <v>99.99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9.48</v>
      </c>
      <c r="BG6" s="21">
        <f t="shared" ref="BG6:BO6" si="7">IF(BG7="",NA(),BG7)</f>
        <v>7.29</v>
      </c>
      <c r="BH6" s="21">
        <f t="shared" si="7"/>
        <v>6.06</v>
      </c>
      <c r="BI6" s="21">
        <f t="shared" si="7"/>
        <v>4.8899999999999997</v>
      </c>
      <c r="BJ6" s="21">
        <f t="shared" si="7"/>
        <v>5.4</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75.13</v>
      </c>
      <c r="BR6" s="21">
        <f t="shared" ref="BR6:BZ6" si="8">IF(BR7="",NA(),BR7)</f>
        <v>73.849999999999994</v>
      </c>
      <c r="BS6" s="21">
        <f t="shared" si="8"/>
        <v>74.09</v>
      </c>
      <c r="BT6" s="21">
        <f t="shared" si="8"/>
        <v>74.010000000000005</v>
      </c>
      <c r="BU6" s="21">
        <f t="shared" si="8"/>
        <v>73.8</v>
      </c>
      <c r="BV6" s="21">
        <f t="shared" si="8"/>
        <v>64.78</v>
      </c>
      <c r="BW6" s="21">
        <f t="shared" si="8"/>
        <v>63.06</v>
      </c>
      <c r="BX6" s="21">
        <f t="shared" si="8"/>
        <v>62.5</v>
      </c>
      <c r="BY6" s="21">
        <f t="shared" si="8"/>
        <v>60.59</v>
      </c>
      <c r="BZ6" s="21">
        <f t="shared" si="8"/>
        <v>60</v>
      </c>
      <c r="CA6" s="20" t="str">
        <f>IF(CA7="","",IF(CA7="-","【-】","【"&amp;SUBSTITUTE(TEXT(CA7,"#,##0.00"),"-","△")&amp;"】"))</f>
        <v>【57.71】</v>
      </c>
      <c r="CB6" s="21">
        <f>IF(CB7="",NA(),CB7)</f>
        <v>192</v>
      </c>
      <c r="CC6" s="21">
        <f t="shared" ref="CC6:CK6" si="9">IF(CC7="",NA(),CC7)</f>
        <v>200.77</v>
      </c>
      <c r="CD6" s="21">
        <f t="shared" si="9"/>
        <v>283.33999999999997</v>
      </c>
      <c r="CE6" s="21">
        <f t="shared" si="9"/>
        <v>277.94</v>
      </c>
      <c r="CF6" s="21">
        <f t="shared" si="9"/>
        <v>287.69</v>
      </c>
      <c r="CG6" s="21">
        <f t="shared" si="9"/>
        <v>250.21</v>
      </c>
      <c r="CH6" s="21">
        <f t="shared" si="9"/>
        <v>264.77</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61.79</v>
      </c>
      <c r="CS6" s="21">
        <f t="shared" si="10"/>
        <v>59.94</v>
      </c>
      <c r="CT6" s="21">
        <f t="shared" si="10"/>
        <v>59.64</v>
      </c>
      <c r="CU6" s="21">
        <f t="shared" si="10"/>
        <v>58.19</v>
      </c>
      <c r="CV6" s="21">
        <f t="shared" si="10"/>
        <v>56.52</v>
      </c>
      <c r="CW6" s="20" t="str">
        <f>IF(CW7="","",IF(CW7="-","【-】","【"&amp;SUBSTITUTE(TEXT(CW7,"#,##0.00"),"-","△")&amp;"】"))</f>
        <v>【56.80】</v>
      </c>
      <c r="CX6" s="21">
        <f>IF(CX7="",NA(),CX7)</f>
        <v>78.62</v>
      </c>
      <c r="CY6" s="21">
        <f t="shared" ref="CY6:DG6" si="11">IF(CY7="",NA(),CY7)</f>
        <v>78.64</v>
      </c>
      <c r="CZ6" s="21">
        <f t="shared" si="11"/>
        <v>80.06</v>
      </c>
      <c r="DA6" s="21">
        <f t="shared" si="11"/>
        <v>81.09</v>
      </c>
      <c r="DB6" s="21">
        <f t="shared" si="11"/>
        <v>81.63</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435317</v>
      </c>
      <c r="D7" s="23">
        <v>47</v>
      </c>
      <c r="E7" s="23">
        <v>18</v>
      </c>
      <c r="F7" s="23">
        <v>0</v>
      </c>
      <c r="G7" s="23">
        <v>0</v>
      </c>
      <c r="H7" s="23" t="s">
        <v>98</v>
      </c>
      <c r="I7" s="23" t="s">
        <v>99</v>
      </c>
      <c r="J7" s="23" t="s">
        <v>100</v>
      </c>
      <c r="K7" s="23" t="s">
        <v>101</v>
      </c>
      <c r="L7" s="23" t="s">
        <v>102</v>
      </c>
      <c r="M7" s="23" t="s">
        <v>103</v>
      </c>
      <c r="N7" s="24" t="s">
        <v>104</v>
      </c>
      <c r="O7" s="24" t="s">
        <v>105</v>
      </c>
      <c r="P7" s="24">
        <v>18.440000000000001</v>
      </c>
      <c r="Q7" s="24">
        <v>100</v>
      </c>
      <c r="R7" s="24">
        <v>3300</v>
      </c>
      <c r="S7" s="24">
        <v>6758</v>
      </c>
      <c r="T7" s="24">
        <v>67.58</v>
      </c>
      <c r="U7" s="24">
        <v>100</v>
      </c>
      <c r="V7" s="24">
        <v>1225</v>
      </c>
      <c r="W7" s="24">
        <v>0.1</v>
      </c>
      <c r="X7" s="24">
        <v>12250</v>
      </c>
      <c r="Y7" s="24">
        <v>101.13</v>
      </c>
      <c r="Z7" s="24">
        <v>97.99</v>
      </c>
      <c r="AA7" s="24">
        <v>101.98</v>
      </c>
      <c r="AB7" s="24">
        <v>96.2</v>
      </c>
      <c r="AC7" s="24">
        <v>99.99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9.48</v>
      </c>
      <c r="BG7" s="24">
        <v>7.29</v>
      </c>
      <c r="BH7" s="24">
        <v>6.06</v>
      </c>
      <c r="BI7" s="24">
        <v>4.8899999999999997</v>
      </c>
      <c r="BJ7" s="24">
        <v>5.4</v>
      </c>
      <c r="BK7" s="24">
        <v>244.85</v>
      </c>
      <c r="BL7" s="24">
        <v>296.89</v>
      </c>
      <c r="BM7" s="24">
        <v>270.57</v>
      </c>
      <c r="BN7" s="24">
        <v>294.27</v>
      </c>
      <c r="BO7" s="24">
        <v>294.08999999999997</v>
      </c>
      <c r="BP7" s="24">
        <v>310.14</v>
      </c>
      <c r="BQ7" s="24">
        <v>75.13</v>
      </c>
      <c r="BR7" s="24">
        <v>73.849999999999994</v>
      </c>
      <c r="BS7" s="24">
        <v>74.09</v>
      </c>
      <c r="BT7" s="24">
        <v>74.010000000000005</v>
      </c>
      <c r="BU7" s="24">
        <v>73.8</v>
      </c>
      <c r="BV7" s="24">
        <v>64.78</v>
      </c>
      <c r="BW7" s="24">
        <v>63.06</v>
      </c>
      <c r="BX7" s="24">
        <v>62.5</v>
      </c>
      <c r="BY7" s="24">
        <v>60.59</v>
      </c>
      <c r="BZ7" s="24">
        <v>60</v>
      </c>
      <c r="CA7" s="24">
        <v>57.71</v>
      </c>
      <c r="CB7" s="24">
        <v>192</v>
      </c>
      <c r="CC7" s="24">
        <v>200.77</v>
      </c>
      <c r="CD7" s="24">
        <v>283.33999999999997</v>
      </c>
      <c r="CE7" s="24">
        <v>277.94</v>
      </c>
      <c r="CF7" s="24">
        <v>287.69</v>
      </c>
      <c r="CG7" s="24">
        <v>250.21</v>
      </c>
      <c r="CH7" s="24">
        <v>264.77</v>
      </c>
      <c r="CI7" s="24">
        <v>269.33</v>
      </c>
      <c r="CJ7" s="24">
        <v>280.23</v>
      </c>
      <c r="CK7" s="24">
        <v>282.70999999999998</v>
      </c>
      <c r="CL7" s="24">
        <v>286.17</v>
      </c>
      <c r="CM7" s="24" t="s">
        <v>104</v>
      </c>
      <c r="CN7" s="24" t="s">
        <v>104</v>
      </c>
      <c r="CO7" s="24" t="s">
        <v>104</v>
      </c>
      <c r="CP7" s="24" t="s">
        <v>104</v>
      </c>
      <c r="CQ7" s="24" t="s">
        <v>104</v>
      </c>
      <c r="CR7" s="24">
        <v>61.79</v>
      </c>
      <c r="CS7" s="24">
        <v>59.94</v>
      </c>
      <c r="CT7" s="24">
        <v>59.64</v>
      </c>
      <c r="CU7" s="24">
        <v>58.19</v>
      </c>
      <c r="CV7" s="24">
        <v>56.52</v>
      </c>
      <c r="CW7" s="24">
        <v>56.8</v>
      </c>
      <c r="CX7" s="24">
        <v>78.62</v>
      </c>
      <c r="CY7" s="24">
        <v>78.64</v>
      </c>
      <c r="CZ7" s="24">
        <v>80.06</v>
      </c>
      <c r="DA7" s="24">
        <v>81.09</v>
      </c>
      <c r="DB7" s="24">
        <v>81.63</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2023-01-11T02:55:52Z</cp:lastPrinted>
  <dcterms:created xsi:type="dcterms:W3CDTF">2022-12-01T02:08:54Z</dcterms:created>
  <dcterms:modified xsi:type="dcterms:W3CDTF">2023-01-11T03:00:56Z</dcterms:modified>
  <cp:category/>
</cp:coreProperties>
</file>