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3年度分\経営比較分析表\提出\"/>
    </mc:Choice>
  </mc:AlternateContent>
  <xr:revisionPtr revIDLastSave="0" documentId="13_ncr:1_{5C7E04B7-C589-49D5-886B-6EF38763289E}" xr6:coauthVersionLast="45" xr6:coauthVersionMax="45" xr10:uidLastSave="{00000000-0000-0000-0000-000000000000}"/>
  <workbookProtection workbookAlgorithmName="SHA-512" workbookHashValue="QmwN4I4DmkTKXDAO/VzjPqvpOSj4lk4BQ8tZiwMvBbv6RtnceCfKcLACupNlnYYdPEvOwQZoBn+q9wYHTuI06Q==" workbookSaltValue="GvFghVilRhmNl0osoSHr2Q==" workbookSpinCount="100000" lockStructure="1"/>
  <bookViews>
    <workbookView showHorizontalScroll="0" showVerticalScroll="0" showSheetTabs="0" xWindow="-120" yWindow="-12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T10" i="4"/>
  <c r="W10" i="4"/>
  <c r="I10" i="4"/>
  <c r="BB8" i="4"/>
  <c r="AL8" i="4"/>
  <c r="W8" i="4"/>
  <c r="P8" i="4"/>
  <c r="B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<sst xmlns="http://schemas.openxmlformats.org/spreadsheetml/2006/main" count="247" uniqueCount="121">
  <si>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</si>
  <si>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</si>
  <si>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</si>
  <si>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</si>
  <si>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</si>
  <si>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</si>
  <si>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</si>
  <si>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</si>
  <si>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</si>
  <si>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</si>
  <si>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</si>
  <si>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</si>
  <si>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</si>
  <si>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</si>
  <si>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</si>
  <si>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</si>
  <si>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</si>
  <si>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</si>
  <si>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</si>
  <si>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</si>
  <si>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</si>
  <si>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</si>
  <si>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</si>
  <si>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</si>
  <si>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</si>
  <si>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</si>
  <si>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</si>
  <si>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</si>
  <si>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</si>
  <si>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</si>
  <si>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</si>
  <si>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</si>
  <si>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</si>
  <si>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</si>
  <si>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</si>
  <si>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</si>
  <si>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</si>
  <si>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</si>
  <si>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</si>
  <si>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</si>
  <si>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</si>
  <si>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</si>
  <si>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</si>
  <si>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</si>
  <si>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</si>
  <si>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</si>
  <si>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</si>
  <si>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</si>
  <si>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</si>
  <si>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</si>
  <si>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</si>
  <si>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</si>
  <si>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</si>
  <si>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</si>
  <si>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</si>
  <si>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</si>
  <si>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</si>
  <si>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</si>
  <si>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</si>
  <si>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</si>
  <si>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</si>
  <si>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</si>
  <si>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</si>
  <si>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</si>
  <si>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</si>
  <si>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</si>
  <si>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</si>
  <si>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</si>
  <si>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</si>
  <si>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</si>
  <si>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</si>
  <si>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</si>
  <si>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</si>
  <si>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</si>
  <si>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</si>
  <si>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</si>
  <si>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</si>
  <si>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</si>
  <si>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</si>
  <si>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</si>
  <si>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</si>
  <si>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</si>
  <si>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</si>
  <si>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</si>
  <si>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</si>
  <si>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</si>
  <si>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</si>
  <si>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</si>
  <si>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</si>
  <si>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</si>
  <si>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</si>
  <si>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</si>
  <si>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</si>
  <si>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</si>
  <si>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</si>
  <si>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</si>
  <si>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</si>
  <si>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</si>
  <si>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</si>
  <si>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</si>
  <si>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</si>
  <si>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</si>
  <si>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</si>
  <si>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</si>
  <si>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</si>
  <si>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</si>
  <si>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</si>
  <si>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</si>
  <si>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</si>
  <si>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</si>
  <si>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</si>
  <si>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</si>
  <si>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</si>
  <si>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</si>
  <si>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</si>
  <si>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</si>
  <si>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</si>
  <si>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</si>
  <si>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</si>
  <si>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使用料収入以外の収入によって、事業を行っているため、今後の運営方針の検討や経営改善に向けた取組が重要である。
また、令和６年度から地方公営企業法の適用を予定しており、より詳細に経営状況の把握や分析を行い、抜本的な経営改善を行いたい。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41" eb="143">
      <t>レイワ</t>
    </rPh>
    <rPh sb="144" eb="145">
      <t>ネン</t>
    </rPh>
    <rPh sb="145" eb="146">
      <t>ド</t>
    </rPh>
    <rPh sb="148" eb="150">
      <t>チホウ</t>
    </rPh>
    <rPh sb="150" eb="152">
      <t>コウエイ</t>
    </rPh>
    <rPh sb="152" eb="154">
      <t>キギョウ</t>
    </rPh>
    <rPh sb="154" eb="155">
      <t>ホウ</t>
    </rPh>
    <rPh sb="156" eb="158">
      <t>テキヨウ</t>
    </rPh>
    <rPh sb="159" eb="161">
      <t>ヨテイ</t>
    </rPh>
    <rPh sb="171" eb="173">
      <t>ケイエイ</t>
    </rPh>
    <rPh sb="173" eb="175">
      <t>ジョウキョウ</t>
    </rPh>
    <rPh sb="176" eb="178">
      <t>ハアク</t>
    </rPh>
    <rPh sb="179" eb="181">
      <t>ブンセキ</t>
    </rPh>
    <rPh sb="182" eb="183">
      <t>オコナ</t>
    </rPh>
    <rPh sb="185" eb="188">
      <t>バッポンテキ</t>
    </rPh>
    <rPh sb="189" eb="191">
      <t>ケイエイ</t>
    </rPh>
    <rPh sb="191" eb="193">
      <t>カイゼン</t>
    </rPh>
    <rPh sb="194" eb="195">
      <t>オコナ</t>
    </rPh>
    <phoneticPr fontId="4"/>
  </si>
  <si>
    <t>①収益的収支比率については、100％となったが経費回収率は50％を下回っており、半分以上が使用料収入以外の収入で賄っていることがわかる。そのため、今後自己財源での経営が行えるよう経営改善に努め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④企業債残高対事業規模比率は、令和元年度から一般会計負担見込み額を計上した結果、地方債現在高に対し、一般会計負担見込み額が同額であったため、比率0％となったものと思われる。
⑤経費回収率は、50％を下回っており、人口減少の影響により使用料の増収が厳しい状況にあるため、今後も経営の効率を上げるために努めていきたい。
⑥汚水処理原価は、近年増加傾向であり、かなり高額であるため、汚水処理費の削減に努めていく必要がある。
⑦施設利用率は、有収水量の減により、例年より低くなっている。今後接続件数が増加すれば、利用率も向上すると思われるが、各戸整備の浄化槽であり、各世帯人数も減少してきており、高率にはならないと考えている。
⑧水洗化率は、各戸に浄化槽を整備しているため、早急に100％を目指す。</t>
    <rPh sb="1" eb="4">
      <t>シュウエキテキ</t>
    </rPh>
    <rPh sb="4" eb="6">
      <t>シュウシ</t>
    </rPh>
    <rPh sb="6" eb="8">
      <t>ヒリツ</t>
    </rPh>
    <rPh sb="23" eb="25">
      <t>ケイヒ</t>
    </rPh>
    <rPh sb="25" eb="27">
      <t>カイシュウ</t>
    </rPh>
    <rPh sb="27" eb="28">
      <t>リツ</t>
    </rPh>
    <rPh sb="33" eb="35">
      <t>シタマワ</t>
    </rPh>
    <rPh sb="40" eb="42">
      <t>ハンブン</t>
    </rPh>
    <rPh sb="42" eb="44">
      <t>イジョウ</t>
    </rPh>
    <rPh sb="45" eb="47">
      <t>シヨウ</t>
    </rPh>
    <rPh sb="47" eb="48">
      <t>リョウ</t>
    </rPh>
    <rPh sb="48" eb="50">
      <t>シュウニュウ</t>
    </rPh>
    <rPh sb="50" eb="52">
      <t>イガイ</t>
    </rPh>
    <rPh sb="53" eb="55">
      <t>シュウニュウ</t>
    </rPh>
    <rPh sb="56" eb="57">
      <t>マカナ</t>
    </rPh>
    <rPh sb="73" eb="75">
      <t>コンゴ</t>
    </rPh>
    <rPh sb="75" eb="77">
      <t>ジコ</t>
    </rPh>
    <rPh sb="77" eb="79">
      <t>ザイゲン</t>
    </rPh>
    <rPh sb="81" eb="83">
      <t>ケイエイ</t>
    </rPh>
    <rPh sb="84" eb="85">
      <t>オコナ</t>
    </rPh>
    <rPh sb="89" eb="91">
      <t>ケイエイ</t>
    </rPh>
    <rPh sb="91" eb="93">
      <t>カイゼン</t>
    </rPh>
    <rPh sb="94" eb="95">
      <t>ツト</t>
    </rPh>
    <rPh sb="99" eb="101">
      <t>ヒツヨウ</t>
    </rPh>
    <rPh sb="107" eb="109">
      <t>ルイセキ</t>
    </rPh>
    <rPh sb="109" eb="112">
      <t>ケッソンキン</t>
    </rPh>
    <rPh sb="112" eb="114">
      <t>ヒリツ</t>
    </rPh>
    <rPh sb="116" eb="118">
      <t>ガイトウ</t>
    </rPh>
    <rPh sb="118" eb="120">
      <t>スウチ</t>
    </rPh>
    <rPh sb="125" eb="127">
      <t>リュウドウ</t>
    </rPh>
    <rPh sb="127" eb="129">
      <t>ヒリツ</t>
    </rPh>
    <rPh sb="131" eb="133">
      <t>ガイトウ</t>
    </rPh>
    <rPh sb="133" eb="135">
      <t>スウチ</t>
    </rPh>
    <rPh sb="154" eb="156">
      <t>レイワ</t>
    </rPh>
    <rPh sb="156" eb="157">
      <t>モト</t>
    </rPh>
    <rPh sb="157" eb="159">
      <t>ネンド</t>
    </rPh>
    <rPh sb="227" eb="229">
      <t>ケイヒ</t>
    </rPh>
    <rPh sb="229" eb="231">
      <t>カイシュウ</t>
    </rPh>
    <rPh sb="231" eb="232">
      <t>リツ</t>
    </rPh>
    <rPh sb="238" eb="240">
      <t>シタマワ</t>
    </rPh>
    <rPh sb="245" eb="247">
      <t>ジンコウ</t>
    </rPh>
    <rPh sb="247" eb="249">
      <t>ゲンショウ</t>
    </rPh>
    <rPh sb="250" eb="252">
      <t>エイキョウ</t>
    </rPh>
    <rPh sb="259" eb="261">
      <t>ゾウシュウ</t>
    </rPh>
    <rPh sb="262" eb="263">
      <t>キビ</t>
    </rPh>
    <rPh sb="265" eb="267">
      <t>ジョウキョウ</t>
    </rPh>
    <rPh sb="273" eb="275">
      <t>コンゴ</t>
    </rPh>
    <rPh sb="276" eb="278">
      <t>ケイエイ</t>
    </rPh>
    <rPh sb="279" eb="281">
      <t>コウリツ</t>
    </rPh>
    <rPh sb="282" eb="283">
      <t>ア</t>
    </rPh>
    <rPh sb="288" eb="289">
      <t>ツト</t>
    </rPh>
    <rPh sb="298" eb="300">
      <t>オスイ</t>
    </rPh>
    <rPh sb="300" eb="302">
      <t>ショリ</t>
    </rPh>
    <rPh sb="302" eb="304">
      <t>ゲンカ</t>
    </rPh>
    <rPh sb="306" eb="308">
      <t>キンネン</t>
    </rPh>
    <rPh sb="308" eb="310">
      <t>ゾウカ</t>
    </rPh>
    <rPh sb="310" eb="312">
      <t>ケイコウ</t>
    </rPh>
    <rPh sb="319" eb="321">
      <t>コウガク</t>
    </rPh>
    <rPh sb="327" eb="332">
      <t>オスイショリヒ</t>
    </rPh>
    <rPh sb="333" eb="335">
      <t>サクゲン</t>
    </rPh>
    <rPh sb="336" eb="337">
      <t>ツト</t>
    </rPh>
    <rPh sb="341" eb="343">
      <t>ヒツヨウ</t>
    </rPh>
    <rPh sb="349" eb="351">
      <t>シセツ</t>
    </rPh>
    <rPh sb="351" eb="354">
      <t>リヨウリツ</t>
    </rPh>
    <rPh sb="356" eb="360">
      <t>ユウシュウスイリョウ</t>
    </rPh>
    <rPh sb="361" eb="362">
      <t>ゲン</t>
    </rPh>
    <rPh sb="366" eb="368">
      <t>レイネン</t>
    </rPh>
    <rPh sb="370" eb="371">
      <t>ヒク</t>
    </rPh>
    <rPh sb="378" eb="380">
      <t>コンゴ</t>
    </rPh>
    <rPh sb="380" eb="382">
      <t>セツゾク</t>
    </rPh>
    <rPh sb="382" eb="384">
      <t>ケンスウ</t>
    </rPh>
    <rPh sb="385" eb="387">
      <t>ゾウカ</t>
    </rPh>
    <rPh sb="391" eb="394">
      <t>リヨウリツ</t>
    </rPh>
    <rPh sb="395" eb="397">
      <t>コウジョウ</t>
    </rPh>
    <rPh sb="400" eb="401">
      <t>オモ</t>
    </rPh>
    <rPh sb="406" eb="408">
      <t>カッコ</t>
    </rPh>
    <rPh sb="408" eb="410">
      <t>セイビ</t>
    </rPh>
    <rPh sb="411" eb="414">
      <t>ジョウカソウ</t>
    </rPh>
    <rPh sb="418" eb="419">
      <t>カク</t>
    </rPh>
    <rPh sb="419" eb="421">
      <t>セタイ</t>
    </rPh>
    <rPh sb="421" eb="423">
      <t>ニンズウ</t>
    </rPh>
    <rPh sb="424" eb="426">
      <t>ゲンショウ</t>
    </rPh>
    <rPh sb="433" eb="435">
      <t>コウリツ</t>
    </rPh>
    <rPh sb="442" eb="443">
      <t>カンガ</t>
    </rPh>
    <rPh sb="450" eb="453">
      <t>スイセンカ</t>
    </rPh>
    <rPh sb="453" eb="454">
      <t>リツ</t>
    </rPh>
    <rPh sb="456" eb="458">
      <t>カッコ</t>
    </rPh>
    <rPh sb="459" eb="462">
      <t>ジョウカソウ</t>
    </rPh>
    <rPh sb="463" eb="465">
      <t>セイビ</t>
    </rPh>
    <rPh sb="472" eb="474">
      <t>ソウキュウ</t>
    </rPh>
    <rPh sb="480" eb="48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</si>
</sst>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70-4932-BFE4-E1D2106F8C4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470-4932-BFE4-E1D2106F8C4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A49-4CCF-B8D4-905616EC2C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9-4CCF-B8D4-905616EC2C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BA-4BC8-9821-03EDBA8FD7B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BA-4BC8-9821-03EDBA8FD7B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25-4C7C-B691-311341652D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25-4C7C-B691-311341652D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72-41F5-AFC5-C2BE648030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72-41F5-AFC5-C2BE648030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B0-4484-BC48-A3D5F8D807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B0-4484-BC48-A3D5F8D807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692.43</c:v>
                </c:pt>
                <c:pt idx="1">
                  <c:v>528.64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86-40E2-BB3B-DE50922F4C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B986-40E2-BB3B-DE50922F4C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42.59</c:v>
                </c:pt>
                <c:pt idx="1">
                  <c:v>46.65</c:v>
                </c:pt>
                <c:pt idx="2">
                  <c:v>47.8</c:v>
                </c:pt>
                <c:pt idx="3">
                  <c:v>41.67</c:v>
                </c:pt>
                <c:pt idx="4">
                  <c:v>48.01</c:v>
                </c:pt>
              </c:numCache>
            </c:numRef>
          </c:val>
          <c:extLst>
            <c:ext xmlns:c16="http://schemas.microsoft.com/office/drawing/2014/chart" uri="{C3380CC4-5D6E-409C-BE32-E72D297353CC}">
              <c16:uniqueId val="{00000000-A53F-465C-ADB6-8DFC8E2684E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A53F-465C-ADB6-8DFC8E2684E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386.27</c:v>
                </c:pt>
                <c:pt idx="1">
                  <c:v>405.78</c:v>
                </c:pt>
                <c:pt idx="2">
                  <c:v>574.96</c:v>
                </c:pt>
                <c:pt idx="3">
                  <c:v>590.37</c:v>
                </c:pt>
                <c:pt idx="4">
                  <c:v>682.53</c:v>
                </c:pt>
              </c:numCache>
            </c:numRef>
          </c:val>
          <c:extLst>
            <c:ext xmlns:c16="http://schemas.microsoft.com/office/drawing/2014/chart" uri="{C3380CC4-5D6E-409C-BE32-E72D297353CC}">
              <c16:uniqueId val="{00000000-14EC-4AFD-8C10-DAEB74CB66A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14EC-4AFD-8C10-DAEB74CB66A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33.33</c:v>
                </c:pt>
                <c:pt idx="1">
                  <c:v>33.33</c:v>
                </c:pt>
                <c:pt idx="2">
                  <c:v>20.69</c:v>
                </c:pt>
                <c:pt idx="3">
                  <c:v>21.43</c:v>
                </c:pt>
                <c:pt idx="4">
                  <c:v>16.670000000000002</c:v>
                </c:pt>
              </c:numCache>
            </c:numRef>
          </c:val>
          <c:extLst>
            <c:ext xmlns:c16="http://schemas.microsoft.com/office/drawing/2014/chart" uri="{C3380CC4-5D6E-409C-BE32-E72D297353CC}">
              <c16:uniqueId val="{00000000-D2C2-4B4B-A788-B933221464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D2C2-4B4B-A788-B933221464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67.44</c:v>
                </c:pt>
                <c:pt idx="1">
                  <c:v>88.89</c:v>
                </c:pt>
                <c:pt idx="2">
                  <c:v>85.71</c:v>
                </c:pt>
                <c:pt idx="3">
                  <c:v>79.17</c:v>
                </c:pt>
                <c:pt idx="4">
                  <c:v>85.11</c:v>
                </c:pt>
              </c:numCache>
            </c:numRef>
          </c:val>
          <c:extLst>
            <c:ext xmlns:c16="http://schemas.microsoft.com/office/drawing/2014/chart" uri="{C3380CC4-5D6E-409C-BE32-E72D297353CC}">
              <c16:uniqueId val="{00000000-7340-4404-A889-B50F866442D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7340-4404-A889-B50F866442D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1" zoomScale="90" zoomScaleNormal="90" workbookViewId="0">
      <selection activeCell="CB54" sqref="CB5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小国町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55">
        <f>データ!S6</f>
        <v>6730</v>
      </c>
      <c r="AM8" s="55"/>
      <c r="AN8" s="55"/>
      <c r="AO8" s="55"/>
      <c r="AP8" s="55"/>
      <c r="AQ8" s="55"/>
      <c r="AR8" s="55"/>
      <c r="AS8" s="55"/>
      <c r="AT8" s="54">
        <f>データ!T6</f>
        <v>136.94</v>
      </c>
      <c r="AU8" s="54"/>
      <c r="AV8" s="54"/>
      <c r="AW8" s="54"/>
      <c r="AX8" s="54"/>
      <c r="AY8" s="54"/>
      <c r="AZ8" s="54"/>
      <c r="BA8" s="54"/>
      <c r="BB8" s="54">
        <f>データ!U6</f>
        <v>49.15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1.4</v>
      </c>
      <c r="Q10" s="54"/>
      <c r="R10" s="54"/>
      <c r="S10" s="54"/>
      <c r="T10" s="54"/>
      <c r="U10" s="54"/>
      <c r="V10" s="54"/>
      <c r="W10" s="54">
        <f>データ!Q6</f>
        <v>100</v>
      </c>
      <c r="X10" s="54"/>
      <c r="Y10" s="54"/>
      <c r="Z10" s="54"/>
      <c r="AA10" s="54"/>
      <c r="AB10" s="54"/>
      <c r="AC10" s="54"/>
      <c r="AD10" s="55">
        <f>データ!R6</f>
        <v>4840</v>
      </c>
      <c r="AE10" s="55"/>
      <c r="AF10" s="55"/>
      <c r="AG10" s="55"/>
      <c r="AH10" s="55"/>
      <c r="AI10" s="55"/>
      <c r="AJ10" s="55"/>
      <c r="AK10" s="2"/>
      <c r="AL10" s="55">
        <f>データ!V6</f>
        <v>94</v>
      </c>
      <c r="AM10" s="55"/>
      <c r="AN10" s="55"/>
      <c r="AO10" s="55"/>
      <c r="AP10" s="55"/>
      <c r="AQ10" s="55"/>
      <c r="AR10" s="55"/>
      <c r="AS10" s="55"/>
      <c r="AT10" s="54">
        <f>データ!W6</f>
        <v>0.1</v>
      </c>
      <c r="AU10" s="54"/>
      <c r="AV10" s="54"/>
      <c r="AW10" s="54"/>
      <c r="AX10" s="54"/>
      <c r="AY10" s="54"/>
      <c r="AZ10" s="54"/>
      <c r="BA10" s="54"/>
      <c r="BB10" s="54">
        <f>データ!X6</f>
        <v>940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wDfjVh0cvpv6BRcjPnJ0oup24rH7tcS8SyvqbKBImPIF9vOCEmh2mOeJ7IHukg+Znt4LIuD5+iQu5OVBOfPTVA==" saltValue="jYeYyLSMnAvXN9SdDtqT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434248</v>
      </c>
      <c r="D6" s="19">
        <f t="shared" si="3"/>
        <v>47</v>
      </c>
      <c r="E6" s="19">
        <f t="shared" si="3"/>
        <v>18</v>
      </c>
      <c r="F6" s="19">
        <f t="shared" si="3"/>
        <v>0</v>
      </c>
      <c r="G6" s="19">
        <f t="shared" si="3"/>
        <v>0</v>
      </c>
      <c r="H6" s="19" t="str">
        <f t="shared" si="3"/>
        <v>熊本県　小国町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1.4</v>
      </c>
      <c r="Q6" s="20">
        <f t="shared" si="3"/>
        <v>100</v>
      </c>
      <c r="R6" s="20">
        <f t="shared" si="3"/>
        <v>4840</v>
      </c>
      <c r="S6" s="20">
        <f t="shared" si="3"/>
        <v>6730</v>
      </c>
      <c r="T6" s="20">
        <f t="shared" si="3"/>
        <v>136.94</v>
      </c>
      <c r="U6" s="20">
        <f t="shared" si="3"/>
        <v>49.15</v>
      </c>
      <c r="V6" s="20">
        <f t="shared" si="3"/>
        <v>94</v>
      </c>
      <c r="W6" s="20">
        <f t="shared" si="3"/>
        <v>0.1</v>
      </c>
      <c r="X6" s="20">
        <f t="shared" si="3"/>
        <v>940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692.43</v>
      </c>
      <c r="BG6" s="21">
        <f t="shared" ref="BG6:BO6" si="7">IF(BG7="",NA(),BG7)</f>
        <v>528.64</v>
      </c>
      <c r="BH6" s="20">
        <f t="shared" si="7"/>
        <v>0</v>
      </c>
      <c r="BI6" s="20">
        <f t="shared" si="7"/>
        <v>0</v>
      </c>
      <c r="BJ6" s="20">
        <f t="shared" si="7"/>
        <v>0</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42.59</v>
      </c>
      <c r="BR6" s="21">
        <f t="shared" ref="BR6:BZ6" si="8">IF(BR7="",NA(),BR7)</f>
        <v>46.65</v>
      </c>
      <c r="BS6" s="21">
        <f t="shared" si="8"/>
        <v>47.8</v>
      </c>
      <c r="BT6" s="21">
        <f t="shared" si="8"/>
        <v>41.67</v>
      </c>
      <c r="BU6" s="21">
        <f t="shared" si="8"/>
        <v>48.01</v>
      </c>
      <c r="BV6" s="21">
        <f t="shared" si="8"/>
        <v>57.08</v>
      </c>
      <c r="BW6" s="21">
        <f t="shared" si="8"/>
        <v>55.85</v>
      </c>
      <c r="BX6" s="21">
        <f t="shared" si="8"/>
        <v>62.5</v>
      </c>
      <c r="BY6" s="21">
        <f t="shared" si="8"/>
        <v>60.59</v>
      </c>
      <c r="BZ6" s="21">
        <f t="shared" si="8"/>
        <v>60</v>
      </c>
      <c r="CA6" s="20" t="str">
        <f>IF(CA7="","",IF(CA7="-","【-】","【"&amp;SUBSTITUTE(TEXT(CA7,"#,##0.00"),"-","△")&amp;"】"))</f>
        <v>【57.71】</v>
      </c>
      <c r="CB6" s="21">
        <f>IF(CB7="",NA(),CB7)</f>
        <v>386.27</v>
      </c>
      <c r="CC6" s="21">
        <f t="shared" ref="CC6:CK6" si="9">IF(CC7="",NA(),CC7)</f>
        <v>405.78</v>
      </c>
      <c r="CD6" s="21">
        <f t="shared" si="9"/>
        <v>574.96</v>
      </c>
      <c r="CE6" s="21">
        <f t="shared" si="9"/>
        <v>590.37</v>
      </c>
      <c r="CF6" s="21">
        <f t="shared" si="9"/>
        <v>682.53</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33.33</v>
      </c>
      <c r="CN6" s="21">
        <f t="shared" ref="CN6:CV6" si="10">IF(CN7="",NA(),CN7)</f>
        <v>33.33</v>
      </c>
      <c r="CO6" s="21">
        <f t="shared" si="10"/>
        <v>20.69</v>
      </c>
      <c r="CP6" s="21">
        <f t="shared" si="10"/>
        <v>21.43</v>
      </c>
      <c r="CQ6" s="21">
        <f t="shared" si="10"/>
        <v>16.670000000000002</v>
      </c>
      <c r="CR6" s="21">
        <f t="shared" si="10"/>
        <v>57.22</v>
      </c>
      <c r="CS6" s="21">
        <f t="shared" si="10"/>
        <v>54.93</v>
      </c>
      <c r="CT6" s="21">
        <f t="shared" si="10"/>
        <v>59.64</v>
      </c>
      <c r="CU6" s="21">
        <f t="shared" si="10"/>
        <v>58.19</v>
      </c>
      <c r="CV6" s="21">
        <f t="shared" si="10"/>
        <v>56.52</v>
      </c>
      <c r="CW6" s="20" t="str">
        <f>IF(CW7="","",IF(CW7="-","【-】","【"&amp;SUBSTITUTE(TEXT(CW7,"#,##0.00"),"-","△")&amp;"】"))</f>
        <v>【56.80】</v>
      </c>
      <c r="CX6" s="21">
        <f>IF(CX7="",NA(),CX7)</f>
        <v>67.44</v>
      </c>
      <c r="CY6" s="21">
        <f t="shared" ref="CY6:DG6" si="11">IF(CY7="",NA(),CY7)</f>
        <v>88.89</v>
      </c>
      <c r="CZ6" s="21">
        <f t="shared" si="11"/>
        <v>85.71</v>
      </c>
      <c r="DA6" s="21">
        <f t="shared" si="11"/>
        <v>79.17</v>
      </c>
      <c r="DB6" s="21">
        <f t="shared" si="11"/>
        <v>85.11</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434248</v>
      </c>
      <c r="D7" s="23">
        <v>47</v>
      </c>
      <c r="E7" s="23">
        <v>18</v>
      </c>
      <c r="F7" s="23">
        <v>0</v>
      </c>
      <c r="G7" s="23">
        <v>0</v>
      </c>
      <c r="H7" s="23" t="s">
        <v>99</v>
      </c>
      <c r="I7" s="23" t="s">
        <v>100</v>
      </c>
      <c r="J7" s="23" t="s">
        <v>101</v>
      </c>
      <c r="K7" s="23" t="s">
        <v>102</v>
      </c>
      <c r="L7" s="23" t="s">
        <v>103</v>
      </c>
      <c r="M7" s="23" t="s">
        <v>104</v>
      </c>
      <c r="N7" s="24" t="s">
        <v>105</v>
      </c>
      <c r="O7" s="24" t="s">
        <v>106</v>
      </c>
      <c r="P7" s="24">
        <v>1.4</v>
      </c>
      <c r="Q7" s="24">
        <v>100</v>
      </c>
      <c r="R7" s="24">
        <v>4840</v>
      </c>
      <c r="S7" s="24">
        <v>6730</v>
      </c>
      <c r="T7" s="24">
        <v>136.94</v>
      </c>
      <c r="U7" s="24">
        <v>49.15</v>
      </c>
      <c r="V7" s="24">
        <v>94</v>
      </c>
      <c r="W7" s="24">
        <v>0.1</v>
      </c>
      <c r="X7" s="24">
        <v>940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692.43</v>
      </c>
      <c r="BG7" s="24">
        <v>528.64</v>
      </c>
      <c r="BH7" s="24">
        <v>0</v>
      </c>
      <c r="BI7" s="24">
        <v>0</v>
      </c>
      <c r="BJ7" s="24">
        <v>0</v>
      </c>
      <c r="BK7" s="24">
        <v>407.42</v>
      </c>
      <c r="BL7" s="24">
        <v>386.46</v>
      </c>
      <c r="BM7" s="24">
        <v>270.57</v>
      </c>
      <c r="BN7" s="24">
        <v>294.27</v>
      </c>
      <c r="BO7" s="24">
        <v>294.08999999999997</v>
      </c>
      <c r="BP7" s="24">
        <v>310.14</v>
      </c>
      <c r="BQ7" s="24">
        <v>42.59</v>
      </c>
      <c r="BR7" s="24">
        <v>46.65</v>
      </c>
      <c r="BS7" s="24">
        <v>47.8</v>
      </c>
      <c r="BT7" s="24">
        <v>41.67</v>
      </c>
      <c r="BU7" s="24">
        <v>48.01</v>
      </c>
      <c r="BV7" s="24">
        <v>57.08</v>
      </c>
      <c r="BW7" s="24">
        <v>55.85</v>
      </c>
      <c r="BX7" s="24">
        <v>62.5</v>
      </c>
      <c r="BY7" s="24">
        <v>60.59</v>
      </c>
      <c r="BZ7" s="24">
        <v>60</v>
      </c>
      <c r="CA7" s="24">
        <v>57.71</v>
      </c>
      <c r="CB7" s="24">
        <v>386.27</v>
      </c>
      <c r="CC7" s="24">
        <v>405.78</v>
      </c>
      <c r="CD7" s="24">
        <v>574.96</v>
      </c>
      <c r="CE7" s="24">
        <v>590.37</v>
      </c>
      <c r="CF7" s="24">
        <v>682.53</v>
      </c>
      <c r="CG7" s="24">
        <v>286.86</v>
      </c>
      <c r="CH7" s="24">
        <v>287.91000000000003</v>
      </c>
      <c r="CI7" s="24">
        <v>269.33</v>
      </c>
      <c r="CJ7" s="24">
        <v>280.23</v>
      </c>
      <c r="CK7" s="24">
        <v>282.70999999999998</v>
      </c>
      <c r="CL7" s="24">
        <v>286.17</v>
      </c>
      <c r="CM7" s="24">
        <v>33.33</v>
      </c>
      <c r="CN7" s="24">
        <v>33.33</v>
      </c>
      <c r="CO7" s="24">
        <v>20.69</v>
      </c>
      <c r="CP7" s="24">
        <v>21.43</v>
      </c>
      <c r="CQ7" s="24">
        <v>16.670000000000002</v>
      </c>
      <c r="CR7" s="24">
        <v>57.22</v>
      </c>
      <c r="CS7" s="24">
        <v>54.93</v>
      </c>
      <c r="CT7" s="24">
        <v>59.64</v>
      </c>
      <c r="CU7" s="24">
        <v>58.19</v>
      </c>
      <c r="CV7" s="24">
        <v>56.52</v>
      </c>
      <c r="CW7" s="24">
        <v>56.8</v>
      </c>
      <c r="CX7" s="24">
        <v>67.44</v>
      </c>
      <c r="CY7" s="24">
        <v>88.89</v>
      </c>
      <c r="CZ7" s="24">
        <v>85.71</v>
      </c>
      <c r="DA7" s="24">
        <v>79.17</v>
      </c>
      <c r="DB7" s="24">
        <v>85.11</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2023-01-23T07:00:28Z</cp:lastPrinted>
  <dcterms:created xsi:type="dcterms:W3CDTF">2022-12-01T02:08:50Z</dcterms:created>
  <dcterms:modified xsi:type="dcterms:W3CDTF">2023-01-23T07:05:53Z</dcterms:modified>
  <cp:category/>
</cp:coreProperties>
</file>