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810113\Desktop\eml_attachments-35009-4955\"/>
    </mc:Choice>
  </mc:AlternateContent>
  <workbookProtection workbookAlgorithmName="SHA-512" workbookHashValue="etrw+pOh0H3dKryNZKv1saW4Xt+S7hO0/JbI4Q4ZERoec5eD0wMB5Vn6PurZ0R3haD1EaT4W40LZKSoC2Sx5lQ==" workbookSaltValue="SBF3TnoRerrPqTIbZhktn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<sst xmlns="http://schemas.openxmlformats.org/spreadsheetml/2006/main" count="236" uniqueCount="122">
  <si>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</si>
  <si>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</si>
  <si>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</si>
  <si>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</si>
  <si>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</si>
  <si>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</si>
  <si>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</si>
  <si>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</si>
  <si>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</si>
  <si>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</si>
  <si>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</si>
  <si>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</si>
  <si>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</si>
  <si>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</si>
  <si>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</si>
  <si>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</si>
  <si>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</si>
  <si>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</si>
  <si>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</si>
  <si>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</si>
  <si>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</si>
  <si>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</si>
  <si>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</si>
  <si>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</si>
  <si>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</si>
  <si>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</si>
  <si>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</si>
  <si>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</si>
  <si>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</si>
  <si>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</si>
  <si>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</si>
  <si>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</si>
  <si>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</si>
  <si>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</si>
  <si>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</si>
  <si>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</si>
  <si>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</si>
  <si>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</si>
  <si>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</si>
  <si>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</si>
  <si>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</si>
  <si>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</si>
  <si>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</si>
  <si>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</si>
  <si>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</si>
  <si>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</si>
  <si>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</si>
  <si>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</si>
  <si>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</si>
  <si>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</si>
  <si>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</si>
  <si>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</si>
  <si>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</si>
  <si>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</si>
  <si>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</si>
  <si>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</si>
  <si>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</si>
  <si>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</si>
  <si>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</si>
  <si>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</si>
  <si>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</si>
  <si>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</si>
  <si>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</si>
  <si>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</si>
  <si>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</si>
  <si>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</si>
  <si>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</si>
  <si>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</si>
  <si>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</si>
  <si>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</si>
  <si>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</si>
  <si>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</si>
  <si>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</si>
  <si>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</si>
  <si>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</si>
  <si>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</si>
  <si>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</si>
  <si>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</si>
  <si>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</si>
  <si>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</si>
  <si>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</si>
  <si>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</si>
  <si>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</si>
  <si>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</si>
  <si>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</si>
  <si>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</si>
  <si>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</si>
  <si>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</si>
  <si>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</si>
  <si>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</si>
  <si>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</si>
  <si>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</si>
  <si>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</si>
  <si>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</si>
  <si>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</si>
  <si>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</si>
  <si>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</si>
  <si>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</si>
  <si>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水上村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</si>
  <si>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</si>
  <si>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</si>
  <si>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</si>
  <si>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</si>
  <si>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</si>
  <si>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</si>
  <si>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</si>
  <si>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</si>
  <si>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</si>
  <si>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</si>
  <si>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</si>
  <si>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</si>
  <si>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</si>
  <si>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</si>
  <si>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</si>
  <si>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</si>
  <si>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</si>
  <si>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</si>
  <si>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</si>
  <si>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</si>
  <si>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Ｒ1に策定した事業計画に伴い、適正な老朽化対策及び機能強化を実施していく。
現在、公営企業会計移行に向けＲ３年度から事業を開始しており、Ｒ６年度からの法適用化を目指している。</t>
    <phoneticPr fontId="4"/>
  </si>
  <si>
    <t>機械設備の更新時期が来ており、Ｒ1年に事業計画を策定した。
今後は、同計画に基づき処理場の機器更新等を実施していくため、多大な経費が掛かることが予想されるため、適正な運営管理を行っていく上で、接続率の向上及び不必要な経費の削減に努めていきたい。
【経営戦略】
H29.3月　策定済み
※法適用化に伴い見直していく必要あり。</t>
    <phoneticPr fontId="4"/>
  </si>
  <si>
    <r>
      <t xml:space="preserve">①収益的収支比率
施設の機械設備改修の実施に伴い、収支比率は100％未満となっている。使用料収入だけでは賄えず、現状としては、一般会計からの繰入により維持管理を行っている。
今後公営企業会計へと移行するにあたり、基準外繰入を抑えるような検討を行っていく必要がある。
⑤経費回収率
前年度より若干の改善は見られたが、類似団体と比較しても平均を下回っている。人口減少に伴う使用料収入が減少する中、施設の更新等も控えており財源の確保が課題である。
⑥汚水処理原価
類似団体と比較すると処理原価は低く抑えられているが、今後施設の改築更新を実施していく上で、処理費の増加が見込まれる。
⑦施設利用率
表中にはデータが記載されていないが、R1及びR2もH29と同程度の数値を保っており、十分な利用率を確保している。
⑧水洗化率
</t>
    </r>
    <r>
      <rPr>
        <sz val="11"/>
        <color rgb="FFFF0000"/>
        <rFont val="ＭＳ ゴシック"/>
        <family val="3"/>
        <charset val="128"/>
      </rPr>
      <t>昨年度より上昇しており、類似団体平均値を上回っている。</t>
    </r>
    <r>
      <rPr>
        <sz val="11"/>
        <color theme="1"/>
        <rFont val="ＭＳ ゴシック"/>
        <family val="3"/>
        <charset val="128"/>
      </rPr>
      <t>今後とも普及啓発を行い接続率の向上に努めていきたい。</t>
    </r>
    <rPh sb="9" eb="11">
      <t>シセツ</t>
    </rPh>
    <rPh sb="12" eb="14">
      <t>キカイ</t>
    </rPh>
    <rPh sb="14" eb="16">
      <t>セツビ</t>
    </rPh>
    <rPh sb="16" eb="18">
      <t>カイシュウ</t>
    </rPh>
    <rPh sb="19" eb="21">
      <t>ジッシ</t>
    </rPh>
    <rPh sb="22" eb="23">
      <t>トモナ</t>
    </rPh>
    <rPh sb="34" eb="36">
      <t>ミマン</t>
    </rPh>
    <rPh sb="358" eb="361">
      <t>サクネンド</t>
    </rPh>
    <rPh sb="363" eb="365">
      <t>ジョウショウ</t>
    </rPh>
    <rPh sb="370" eb="374">
      <t>ルイジダンタイ</t>
    </rPh>
    <rPh sb="378" eb="380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</si>
</sst>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4-4FE3-A30C-32BCED8BF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4-4FE3-A30C-32BCED8BF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 formatCode="#,##0.00;&quot;△&quot;#,##0.00;&quot;-&quot;">
                  <c:v>61.42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60.19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0-41AE-9822-D7EE1AF0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0-41AE-9822-D7EE1AF0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85.11</c:v>
                </c:pt>
                <c:pt idx="1">
                  <c:v>86.42</c:v>
                </c:pt>
                <c:pt idx="2">
                  <c:v>86.03</c:v>
                </c:pt>
                <c:pt idx="3">
                  <c:v>85.8</c:v>
                </c:pt>
                <c:pt idx="4">
                  <c:v>86.71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6-492E-A3C1-B750D431B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E6-492E-A3C1-B750D431B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98.57</c:v>
                </c:pt>
                <c:pt idx="1">
                  <c:v>100.52</c:v>
                </c:pt>
                <c:pt idx="2">
                  <c:v>100.4</c:v>
                </c:pt>
                <c:pt idx="3">
                  <c:v>102.14</c:v>
                </c:pt>
                <c:pt idx="4">
                  <c:v>95.25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A-42C3-AAB6-64A523D1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A-42C3-AAB6-64A523D1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2-4D6D-9AE1-4A733CEA1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2-4D6D-9AE1-4A733CEA1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2-41AC-A57C-B849163B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2-41AC-A57C-B849163B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F-40AD-9179-6DFE1B72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F-40AD-9179-6DFE1B72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F-4615-82CD-37E632D53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F-4615-82CD-37E632D53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2-44F0-8831-97849C5FD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2-44F0-8831-97849C5FD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48.07</c:v>
                </c:pt>
                <c:pt idx="2">
                  <c:v>38.700000000000003</c:v>
                </c:pt>
                <c:pt idx="3">
                  <c:v>39.880000000000003</c:v>
                </c:pt>
                <c:pt idx="4">
                  <c:v>45.76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4-470C-ABDA-995968D6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4-470C-ABDA-995968D6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199.08</c:v>
                </c:pt>
                <c:pt idx="1">
                  <c:v>206.46</c:v>
                </c:pt>
                <c:pt idx="2">
                  <c:v>252.47</c:v>
                </c:pt>
                <c:pt idx="3">
                  <c:v>239.69</c:v>
                </c:pt>
                <c:pt idx="4">
                  <c:v>205.3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D-4FAF-9B17-941390399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D-4FAF-9B17-941390399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熊本県　水上村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2088</v>
      </c>
      <c r="AM8" s="46"/>
      <c r="AN8" s="46"/>
      <c r="AO8" s="46"/>
      <c r="AP8" s="46"/>
      <c r="AQ8" s="46"/>
      <c r="AR8" s="46"/>
      <c r="AS8" s="46"/>
      <c r="AT8" s="45">
        <f>データ!T6</f>
        <v>190.96</v>
      </c>
      <c r="AU8" s="45"/>
      <c r="AV8" s="45"/>
      <c r="AW8" s="45"/>
      <c r="AX8" s="45"/>
      <c r="AY8" s="45"/>
      <c r="AZ8" s="45"/>
      <c r="BA8" s="45"/>
      <c r="BB8" s="45">
        <f>データ!U6</f>
        <v>10.93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29.92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3160</v>
      </c>
      <c r="AE10" s="46"/>
      <c r="AF10" s="46"/>
      <c r="AG10" s="46"/>
      <c r="AH10" s="46"/>
      <c r="AI10" s="46"/>
      <c r="AJ10" s="46"/>
      <c r="AK10" s="2"/>
      <c r="AL10" s="46">
        <f>データ!V6</f>
        <v>617</v>
      </c>
      <c r="AM10" s="46"/>
      <c r="AN10" s="46"/>
      <c r="AO10" s="46"/>
      <c r="AP10" s="46"/>
      <c r="AQ10" s="46"/>
      <c r="AR10" s="46"/>
      <c r="AS10" s="46"/>
      <c r="AT10" s="45">
        <f>データ!W6</f>
        <v>0.59</v>
      </c>
      <c r="AU10" s="45"/>
      <c r="AV10" s="45"/>
      <c r="AW10" s="45"/>
      <c r="AX10" s="45"/>
      <c r="AY10" s="45"/>
      <c r="AZ10" s="45"/>
      <c r="BA10" s="45"/>
      <c r="BB10" s="45">
        <f>データ!X6</f>
        <v>1045.76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121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120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43</v>
      </c>
      <c r="N86" s="12" t="s">
        <v>44</v>
      </c>
      <c r="O86" s="12" t="str">
        <f>データ!EO6</f>
        <v>【0.03】</v>
      </c>
    </row>
  </sheetData>
  <sheetProtection algorithmName="SHA-512" hashValue="l2F6V7IcT/k1CmWpVHQwnJbBO0eEBbBnhlxxBMb556IzJxRHX/c8mEhjodalftIbRcbui/L872n4ihCMGx86qg==" saltValue="Wdql/iwPcvN2eCc9TRdtz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435074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熊本県　水上村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29.92</v>
      </c>
      <c r="Q6" s="20">
        <f t="shared" si="3"/>
        <v>100</v>
      </c>
      <c r="R6" s="20">
        <f t="shared" si="3"/>
        <v>3160</v>
      </c>
      <c r="S6" s="20">
        <f t="shared" si="3"/>
        <v>2088</v>
      </c>
      <c r="T6" s="20">
        <f t="shared" si="3"/>
        <v>190.96</v>
      </c>
      <c r="U6" s="20">
        <f t="shared" si="3"/>
        <v>10.93</v>
      </c>
      <c r="V6" s="20">
        <f t="shared" si="3"/>
        <v>617</v>
      </c>
      <c r="W6" s="20">
        <f t="shared" si="3"/>
        <v>0.59</v>
      </c>
      <c r="X6" s="20">
        <f t="shared" si="3"/>
        <v>1045.76</v>
      </c>
      <c r="Y6" s="21">
        <f>IF(Y7="",NA(),Y7)</f>
        <v>98.57</v>
      </c>
      <c r="Z6" s="21">
        <f t="shared" ref="Z6:AH6" si="4">IF(Z7="",NA(),Z7)</f>
        <v>100.52</v>
      </c>
      <c r="AA6" s="21">
        <f t="shared" si="4"/>
        <v>100.4</v>
      </c>
      <c r="AB6" s="21">
        <f t="shared" si="4"/>
        <v>102.14</v>
      </c>
      <c r="AC6" s="21">
        <f t="shared" si="4"/>
        <v>95.25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50</v>
      </c>
      <c r="BR6" s="21">
        <f t="shared" ref="BR6:BZ6" si="8">IF(BR7="",NA(),BR7)</f>
        <v>48.07</v>
      </c>
      <c r="BS6" s="21">
        <f t="shared" si="8"/>
        <v>38.700000000000003</v>
      </c>
      <c r="BT6" s="21">
        <f t="shared" si="8"/>
        <v>39.880000000000003</v>
      </c>
      <c r="BU6" s="21">
        <f t="shared" si="8"/>
        <v>45.76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199.08</v>
      </c>
      <c r="CC6" s="21">
        <f t="shared" ref="CC6:CK6" si="9">IF(CC7="",NA(),CC7)</f>
        <v>206.46</v>
      </c>
      <c r="CD6" s="21">
        <f t="shared" si="9"/>
        <v>252.47</v>
      </c>
      <c r="CE6" s="21">
        <f t="shared" si="9"/>
        <v>239.69</v>
      </c>
      <c r="CF6" s="21">
        <f t="shared" si="9"/>
        <v>205.3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61.42</v>
      </c>
      <c r="CN6" s="20">
        <f t="shared" ref="CN6:CV6" si="10">IF(CN7="",NA(),CN7)</f>
        <v>0</v>
      </c>
      <c r="CO6" s="20">
        <f t="shared" si="10"/>
        <v>0</v>
      </c>
      <c r="CP6" s="20">
        <f t="shared" si="10"/>
        <v>0</v>
      </c>
      <c r="CQ6" s="21">
        <f t="shared" si="10"/>
        <v>60.19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85.11</v>
      </c>
      <c r="CY6" s="21">
        <f t="shared" ref="CY6:DG6" si="11">IF(CY7="",NA(),CY7)</f>
        <v>86.42</v>
      </c>
      <c r="CZ6" s="21">
        <f t="shared" si="11"/>
        <v>86.03</v>
      </c>
      <c r="DA6" s="21">
        <f t="shared" si="11"/>
        <v>85.8</v>
      </c>
      <c r="DB6" s="21">
        <f t="shared" si="11"/>
        <v>86.71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435074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29.92</v>
      </c>
      <c r="Q7" s="24">
        <v>100</v>
      </c>
      <c r="R7" s="24">
        <v>3160</v>
      </c>
      <c r="S7" s="24">
        <v>2088</v>
      </c>
      <c r="T7" s="24">
        <v>190.96</v>
      </c>
      <c r="U7" s="24">
        <v>10.93</v>
      </c>
      <c r="V7" s="24">
        <v>617</v>
      </c>
      <c r="W7" s="24">
        <v>0.59</v>
      </c>
      <c r="X7" s="24">
        <v>1045.76</v>
      </c>
      <c r="Y7" s="24">
        <v>98.57</v>
      </c>
      <c r="Z7" s="24">
        <v>100.52</v>
      </c>
      <c r="AA7" s="24">
        <v>100.4</v>
      </c>
      <c r="AB7" s="24">
        <v>102.14</v>
      </c>
      <c r="AC7" s="24">
        <v>95.25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50</v>
      </c>
      <c r="BR7" s="24">
        <v>48.07</v>
      </c>
      <c r="BS7" s="24">
        <v>38.700000000000003</v>
      </c>
      <c r="BT7" s="24">
        <v>39.880000000000003</v>
      </c>
      <c r="BU7" s="24">
        <v>45.76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199.08</v>
      </c>
      <c r="CC7" s="24">
        <v>206.46</v>
      </c>
      <c r="CD7" s="24">
        <v>252.47</v>
      </c>
      <c r="CE7" s="24">
        <v>239.69</v>
      </c>
      <c r="CF7" s="24">
        <v>205.3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61.42</v>
      </c>
      <c r="CN7" s="24">
        <v>0</v>
      </c>
      <c r="CO7" s="24">
        <v>0</v>
      </c>
      <c r="CP7" s="24">
        <v>0</v>
      </c>
      <c r="CQ7" s="24">
        <v>60.19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85.11</v>
      </c>
      <c r="CY7" s="24">
        <v>86.42</v>
      </c>
      <c r="CZ7" s="24">
        <v>86.03</v>
      </c>
      <c r="DA7" s="24">
        <v>85.8</v>
      </c>
      <c r="DB7" s="24">
        <v>86.71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4810113</cp:lastModifiedBy>
  <dcterms:created xsi:type="dcterms:W3CDTF">2022-12-01T02:01:15Z</dcterms:created>
  <dcterms:modified xsi:type="dcterms:W3CDTF">2023-02-15T04:12:18Z</dcterms:modified>
  <cp:category/>
</cp:coreProperties>
</file>