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0\Desktop\市町村課R5.1.10 1.25〆：公営企業経営比較分析\22 南小国町（提出）\下水道\"/>
    </mc:Choice>
  </mc:AlternateContent>
  <workbookProtection workbookAlgorithmName="SHA-512" workbookHashValue="3yo01Mh0SHGIBSIcK1Vq2sTfjdHNmNMbD2VurmoUwQ+0zMYqoEBjAyEQjMHP9mlFI4DrHNHE2JZScUMeo3MupA==" workbookSaltValue="1E9B4VFaObaSssnai83m1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<sst xmlns="http://schemas.openxmlformats.org/spreadsheetml/2006/main" count="236" uniqueCount="118">
  <si>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</si>
  <si>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</si>
  <si>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</si>
  <si>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</si>
  <si>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</si>
  <si>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</si>
  <si>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</si>
  <si>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</si>
  <si>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</si>
  <si>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</si>
  <si>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</si>
  <si>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</si>
  <si>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</si>
  <si>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</si>
  <si>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</si>
  <si>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</si>
  <si>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</si>
  <si>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</si>
  <si>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</si>
  <si>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</si>
  <si>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</si>
  <si>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</si>
  <si>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</si>
  <si>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</si>
  <si>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</si>
  <si>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</si>
  <si>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</si>
  <si>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</si>
  <si>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</si>
  <si>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</si>
  <si>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</si>
  <si>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</si>
  <si>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</si>
  <si>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</si>
  <si>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</si>
  <si>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</si>
  <si>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</si>
  <si>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</si>
  <si>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</si>
  <si>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</si>
  <si>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</si>
  <si>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</si>
  <si>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</si>
  <si>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</si>
  <si>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</si>
  <si>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</si>
  <si>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</si>
  <si>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</si>
  <si>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</si>
  <si>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</si>
  <si>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</si>
  <si>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</si>
  <si>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</si>
  <si>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</si>
  <si>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</si>
  <si>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</si>
  <si>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</si>
  <si>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</si>
  <si>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</si>
  <si>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</si>
  <si>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</si>
  <si>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</si>
  <si>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</si>
  <si>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</si>
  <si>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</si>
  <si>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</si>
  <si>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</si>
  <si>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</si>
  <si>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</si>
  <si>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</si>
  <si>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</si>
  <si>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</si>
  <si>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</si>
  <si>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</si>
  <si>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</si>
  <si>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</si>
  <si>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</si>
  <si>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</si>
  <si>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</si>
  <si>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</si>
  <si>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</si>
  <si>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</si>
  <si>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</si>
  <si>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</si>
  <si>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</si>
  <si>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</si>
  <si>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</si>
  <si>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</si>
  <si>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</si>
  <si>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</si>
  <si>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</si>
  <si>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</si>
  <si>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</si>
  <si>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</si>
  <si>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</si>
  <si>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</si>
  <si>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</si>
  <si>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</si>
  <si>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</si>
  <si>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</si>
  <si>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</si>
  <si>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</si>
  <si>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</si>
  <si>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</si>
  <si>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</si>
  <si>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</si>
  <si>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</si>
  <si>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</si>
  <si>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</si>
  <si>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</si>
  <si>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</si>
  <si>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</si>
  <si>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</si>
  <si>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</si>
  <si>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</si>
  <si>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収益的収支比率及び経費回収率において微減が見られるが、小規模であることを考慮すれば比較的安定した経営状況となっていると考えられる。　　　　汚水処理原価においては増加が見られるが、事後保全による修繕による汚水排水処理費の増加に伴うもので一時的なものであると考えられる。</t>
    <rPh sb="0" eb="3">
      <t>シュウエキテキ</t>
    </rPh>
    <rPh sb="3" eb="5">
      <t>シュウシ</t>
    </rPh>
    <rPh sb="5" eb="7">
      <t>ヒリツ</t>
    </rPh>
    <rPh sb="7" eb="8">
      <t>オヨ</t>
    </rPh>
    <rPh sb="9" eb="11">
      <t>ケイヒ</t>
    </rPh>
    <rPh sb="11" eb="13">
      <t>カイシュウ</t>
    </rPh>
    <rPh sb="13" eb="14">
      <t>リツ</t>
    </rPh>
    <rPh sb="18" eb="20">
      <t>ビゲン</t>
    </rPh>
    <rPh sb="21" eb="22">
      <t>ミ</t>
    </rPh>
    <rPh sb="27" eb="30">
      <t>ショウキボ</t>
    </rPh>
    <rPh sb="36" eb="38">
      <t>コウリョ</t>
    </rPh>
    <rPh sb="41" eb="44">
      <t>ヒカクテキ</t>
    </rPh>
    <rPh sb="44" eb="46">
      <t>アンテイ</t>
    </rPh>
    <rPh sb="48" eb="52">
      <t>ケイエイジョウキョウ</t>
    </rPh>
    <rPh sb="59" eb="60">
      <t>カンガ</t>
    </rPh>
    <rPh sb="69" eb="71">
      <t>オスイ</t>
    </rPh>
    <rPh sb="71" eb="73">
      <t>ショリ</t>
    </rPh>
    <rPh sb="73" eb="75">
      <t>ゲンカ</t>
    </rPh>
    <rPh sb="80" eb="82">
      <t>ゾウカ</t>
    </rPh>
    <rPh sb="83" eb="84">
      <t>ミ</t>
    </rPh>
    <rPh sb="89" eb="91">
      <t>ジゴ</t>
    </rPh>
    <rPh sb="91" eb="93">
      <t>ホゼン</t>
    </rPh>
    <rPh sb="96" eb="98">
      <t>シュウゼン</t>
    </rPh>
    <rPh sb="101" eb="103">
      <t>オスイ</t>
    </rPh>
    <rPh sb="103" eb="105">
      <t>ハイスイ</t>
    </rPh>
    <rPh sb="105" eb="107">
      <t>ショリ</t>
    </rPh>
    <rPh sb="107" eb="108">
      <t>ヒ</t>
    </rPh>
    <rPh sb="109" eb="111">
      <t>ゾウカ</t>
    </rPh>
    <rPh sb="112" eb="113">
      <t>トモナ</t>
    </rPh>
    <rPh sb="117" eb="120">
      <t>イチジテキ</t>
    </rPh>
    <rPh sb="127" eb="128">
      <t>カンガ</t>
    </rPh>
    <phoneticPr fontId="4"/>
  </si>
  <si>
    <t>経営的には比較的安定した経営状況と考えられるが、今後の管渠更新に向けての収入増加につながる取組みが必要であると考えられる。　　　　　　　　今後は更新投資計画を含めた経営改善に向け最適整備構想等の計画を見直す予定としている。</t>
    <rPh sb="0" eb="3">
      <t>ケイエイテキ</t>
    </rPh>
    <rPh sb="5" eb="8">
      <t>ヒカクテキ</t>
    </rPh>
    <rPh sb="8" eb="10">
      <t>アンテイ</t>
    </rPh>
    <rPh sb="12" eb="14">
      <t>ケイエイ</t>
    </rPh>
    <rPh sb="14" eb="16">
      <t>ジョウキョウ</t>
    </rPh>
    <rPh sb="17" eb="18">
      <t>カンガ</t>
    </rPh>
    <rPh sb="24" eb="26">
      <t>コンゴ</t>
    </rPh>
    <rPh sb="27" eb="29">
      <t>カンキョ</t>
    </rPh>
    <rPh sb="29" eb="31">
      <t>コウシン</t>
    </rPh>
    <rPh sb="32" eb="33">
      <t>ム</t>
    </rPh>
    <rPh sb="36" eb="38">
      <t>シュウニュウ</t>
    </rPh>
    <rPh sb="38" eb="40">
      <t>ゾウカ</t>
    </rPh>
    <rPh sb="45" eb="46">
      <t>ト</t>
    </rPh>
    <rPh sb="46" eb="47">
      <t>ク</t>
    </rPh>
    <rPh sb="49" eb="51">
      <t>ヒツヨウ</t>
    </rPh>
    <rPh sb="55" eb="56">
      <t>カンガ</t>
    </rPh>
    <rPh sb="69" eb="71">
      <t>コンゴ</t>
    </rPh>
    <rPh sb="72" eb="74">
      <t>コウシン</t>
    </rPh>
    <rPh sb="74" eb="76">
      <t>トウシ</t>
    </rPh>
    <rPh sb="76" eb="78">
      <t>ケイカク</t>
    </rPh>
    <rPh sb="79" eb="80">
      <t>フク</t>
    </rPh>
    <rPh sb="82" eb="84">
      <t>ケイエイ</t>
    </rPh>
    <rPh sb="84" eb="86">
      <t>カイゼン</t>
    </rPh>
    <rPh sb="87" eb="88">
      <t>ム</t>
    </rPh>
    <rPh sb="89" eb="91">
      <t>サイテキ</t>
    </rPh>
    <rPh sb="91" eb="93">
      <t>セイビ</t>
    </rPh>
    <rPh sb="93" eb="95">
      <t>コウソウ</t>
    </rPh>
    <rPh sb="95" eb="96">
      <t>トウ</t>
    </rPh>
    <rPh sb="97" eb="99">
      <t>ケイカク</t>
    </rPh>
    <rPh sb="100" eb="102">
      <t>ミナオ</t>
    </rPh>
    <rPh sb="103" eb="105">
      <t>ヨテイ</t>
    </rPh>
    <phoneticPr fontId="4"/>
  </si>
  <si>
    <t>平成１２年共有開始から２２年を経過しているが、現段階では老朽化による影響としては比較的少ないものと思われる。</t>
    <rPh sb="0" eb="2">
      <t>ヘイセイ</t>
    </rPh>
    <rPh sb="4" eb="5">
      <t>ネン</t>
    </rPh>
    <rPh sb="5" eb="7">
      <t>キョウユウ</t>
    </rPh>
    <rPh sb="7" eb="9">
      <t>カイシ</t>
    </rPh>
    <rPh sb="13" eb="14">
      <t>ネン</t>
    </rPh>
    <rPh sb="15" eb="17">
      <t>ケイカ</t>
    </rPh>
    <rPh sb="23" eb="26">
      <t>ゲンダンカイ</t>
    </rPh>
    <rPh sb="28" eb="31">
      <t>ロウキュウカ</t>
    </rPh>
    <rPh sb="34" eb="36">
      <t>エイキョウ</t>
    </rPh>
    <rPh sb="40" eb="43">
      <t>ヒカクテキ</t>
    </rPh>
    <rPh sb="43" eb="44">
      <t>スク</t>
    </rPh>
    <rPh sb="49" eb="50">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</si>
</sst>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3A-4BB7-AB0E-F0A08F26BADB}"/>
            </c:ext>
          </c:extLst>
        </c:ser>
        <c:dLbls>
          <c:showLegendKey val="0"/>
          <c:showVal val="0"/>
          <c:showCatName val="0"/>
          <c:showSerName val="0"/>
          <c:showPercent val="0"/>
          <c:showBubbleSize val="0"/>
        </c:dLbls>
        <c:gapWidth val="150"/>
        <c:axId val="122341240"/>
        <c:axId val="1223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CE3A-4BB7-AB0E-F0A08F26BADB}"/>
            </c:ext>
          </c:extLst>
        </c:ser>
        <c:dLbls>
          <c:showLegendKey val="0"/>
          <c:showVal val="0"/>
          <c:showCatName val="0"/>
          <c:showSerName val="0"/>
          <c:showPercent val="0"/>
          <c:showBubbleSize val="0"/>
        </c:dLbls>
        <c:marker val="1"/>
        <c:smooth val="0"/>
        <c:axId val="122341240"/>
        <c:axId val="122341632"/>
      </c:lineChart>
      <c:dateAx>
        <c:axId val="122341240"/>
        <c:scaling>
          <c:orientation val="minMax"/>
        </c:scaling>
        <c:delete val="1"/>
        <c:axPos val="b"/>
        <c:numFmt formatCode="&quot;H&quot;yy" sourceLinked="1"/>
        <c:majorTickMark val="none"/>
        <c:minorTickMark val="none"/>
        <c:tickLblPos val="none"/>
        <c:crossAx val="122341632"/>
        <c:crosses val="autoZero"/>
        <c:auto val="1"/>
        <c:lblOffset val="100"/>
        <c:baseTimeUnit val="years"/>
      </c:dateAx>
      <c:valAx>
        <c:axId val="1223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4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35.06</c:v>
                </c:pt>
                <c:pt idx="1">
                  <c:v>39.39</c:v>
                </c:pt>
                <c:pt idx="2">
                  <c:v>37.659999999999997</c:v>
                </c:pt>
                <c:pt idx="3">
                  <c:v>39.39</c:v>
                </c:pt>
                <c:pt idx="4">
                  <c:v>36.799999999999997</c:v>
                </c:pt>
              </c:numCache>
            </c:numRef>
          </c:val>
          <c:extLst xmlns:c16r2="http://schemas.microsoft.com/office/drawing/2015/06/chart">
            <c:ext xmlns:c16="http://schemas.microsoft.com/office/drawing/2014/chart" uri="{C3380CC4-5D6E-409C-BE32-E72D297353CC}">
              <c16:uniqueId val="{00000000-BF95-4701-8A32-6FE470DBA632}"/>
            </c:ext>
          </c:extLst>
        </c:ser>
        <c:dLbls>
          <c:showLegendKey val="0"/>
          <c:showVal val="0"/>
          <c:showCatName val="0"/>
          <c:showSerName val="0"/>
          <c:showPercent val="0"/>
          <c:showBubbleSize val="0"/>
        </c:dLbls>
        <c:gapWidth val="150"/>
        <c:axId val="284411120"/>
        <c:axId val="2844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BF95-4701-8A32-6FE470DBA632}"/>
            </c:ext>
          </c:extLst>
        </c:ser>
        <c:dLbls>
          <c:showLegendKey val="0"/>
          <c:showVal val="0"/>
          <c:showCatName val="0"/>
          <c:showSerName val="0"/>
          <c:showPercent val="0"/>
          <c:showBubbleSize val="0"/>
        </c:dLbls>
        <c:marker val="1"/>
        <c:smooth val="0"/>
        <c:axId val="284411120"/>
        <c:axId val="284411904"/>
      </c:lineChart>
      <c:dateAx>
        <c:axId val="284411120"/>
        <c:scaling>
          <c:orientation val="minMax"/>
        </c:scaling>
        <c:delete val="1"/>
        <c:axPos val="b"/>
        <c:numFmt formatCode="&quot;H&quot;yy" sourceLinked="1"/>
        <c:majorTickMark val="none"/>
        <c:minorTickMark val="none"/>
        <c:tickLblPos val="none"/>
        <c:crossAx val="284411904"/>
        <c:crosses val="autoZero"/>
        <c:auto val="1"/>
        <c:lblOffset val="100"/>
        <c:baseTimeUnit val="years"/>
      </c:dateAx>
      <c:valAx>
        <c:axId val="2844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1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91.46</c:v>
                </c:pt>
                <c:pt idx="1">
                  <c:v>91.26</c:v>
                </c:pt>
                <c:pt idx="2">
                  <c:v>91.19</c:v>
                </c:pt>
                <c:pt idx="3">
                  <c:v>91.35</c:v>
                </c:pt>
                <c:pt idx="4">
                  <c:v>93.75</c:v>
                </c:pt>
              </c:numCache>
            </c:numRef>
          </c:val>
          <c:extLst xmlns:c16r2="http://schemas.microsoft.com/office/drawing/2015/06/chart">
            <c:ext xmlns:c16="http://schemas.microsoft.com/office/drawing/2014/chart" uri="{C3380CC4-5D6E-409C-BE32-E72D297353CC}">
              <c16:uniqueId val="{00000000-D74F-40D1-B600-AA060AD51F4A}"/>
            </c:ext>
          </c:extLst>
        </c:ser>
        <c:dLbls>
          <c:showLegendKey val="0"/>
          <c:showVal val="0"/>
          <c:showCatName val="0"/>
          <c:showSerName val="0"/>
          <c:showPercent val="0"/>
          <c:showBubbleSize val="0"/>
        </c:dLbls>
        <c:gapWidth val="150"/>
        <c:axId val="284279104"/>
        <c:axId val="28427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D74F-40D1-B600-AA060AD51F4A}"/>
            </c:ext>
          </c:extLst>
        </c:ser>
        <c:dLbls>
          <c:showLegendKey val="0"/>
          <c:showVal val="0"/>
          <c:showCatName val="0"/>
          <c:showSerName val="0"/>
          <c:showPercent val="0"/>
          <c:showBubbleSize val="0"/>
        </c:dLbls>
        <c:marker val="1"/>
        <c:smooth val="0"/>
        <c:axId val="284279104"/>
        <c:axId val="284279496"/>
      </c:lineChart>
      <c:dateAx>
        <c:axId val="284279104"/>
        <c:scaling>
          <c:orientation val="minMax"/>
        </c:scaling>
        <c:delete val="1"/>
        <c:axPos val="b"/>
        <c:numFmt formatCode="&quot;H&quot;yy" sourceLinked="1"/>
        <c:majorTickMark val="none"/>
        <c:minorTickMark val="none"/>
        <c:tickLblPos val="none"/>
        <c:crossAx val="284279496"/>
        <c:crosses val="autoZero"/>
        <c:auto val="1"/>
        <c:lblOffset val="100"/>
        <c:baseTimeUnit val="years"/>
      </c:dateAx>
      <c:valAx>
        <c:axId val="28427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83.52</c:v>
                </c:pt>
                <c:pt idx="1">
                  <c:v>88.34</c:v>
                </c:pt>
                <c:pt idx="2">
                  <c:v>87.22</c:v>
                </c:pt>
                <c:pt idx="3">
                  <c:v>86.51</c:v>
                </c:pt>
                <c:pt idx="4">
                  <c:v>85.54</c:v>
                </c:pt>
              </c:numCache>
            </c:numRef>
          </c:val>
          <c:extLst xmlns:c16r2="http://schemas.microsoft.com/office/drawing/2015/06/chart">
            <c:ext xmlns:c16="http://schemas.microsoft.com/office/drawing/2014/chart" uri="{C3380CC4-5D6E-409C-BE32-E72D297353CC}">
              <c16:uniqueId val="{00000000-0AA6-4BF5-B2CD-87003A990A5A}"/>
            </c:ext>
          </c:extLst>
        </c:ser>
        <c:dLbls>
          <c:showLegendKey val="0"/>
          <c:showVal val="0"/>
          <c:showCatName val="0"/>
          <c:showSerName val="0"/>
          <c:showPercent val="0"/>
          <c:showBubbleSize val="0"/>
        </c:dLbls>
        <c:gapWidth val="150"/>
        <c:axId val="284278320"/>
        <c:axId val="28427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A6-4BF5-B2CD-87003A990A5A}"/>
            </c:ext>
          </c:extLst>
        </c:ser>
        <c:dLbls>
          <c:showLegendKey val="0"/>
          <c:showVal val="0"/>
          <c:showCatName val="0"/>
          <c:showSerName val="0"/>
          <c:showPercent val="0"/>
          <c:showBubbleSize val="0"/>
        </c:dLbls>
        <c:marker val="1"/>
        <c:smooth val="0"/>
        <c:axId val="284278320"/>
        <c:axId val="284275576"/>
      </c:lineChart>
      <c:dateAx>
        <c:axId val="284278320"/>
        <c:scaling>
          <c:orientation val="minMax"/>
        </c:scaling>
        <c:delete val="1"/>
        <c:axPos val="b"/>
        <c:numFmt formatCode="&quot;H&quot;yy" sourceLinked="1"/>
        <c:majorTickMark val="none"/>
        <c:minorTickMark val="none"/>
        <c:tickLblPos val="none"/>
        <c:crossAx val="284275576"/>
        <c:crosses val="autoZero"/>
        <c:auto val="1"/>
        <c:lblOffset val="100"/>
        <c:baseTimeUnit val="years"/>
      </c:dateAx>
      <c:valAx>
        <c:axId val="28427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7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F6-4A41-A173-CD7D06BD0FBF}"/>
            </c:ext>
          </c:extLst>
        </c:ser>
        <c:dLbls>
          <c:showLegendKey val="0"/>
          <c:showVal val="0"/>
          <c:showCatName val="0"/>
          <c:showSerName val="0"/>
          <c:showPercent val="0"/>
          <c:showBubbleSize val="0"/>
        </c:dLbls>
        <c:gapWidth val="150"/>
        <c:axId val="284280672"/>
        <c:axId val="28427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F6-4A41-A173-CD7D06BD0FBF}"/>
            </c:ext>
          </c:extLst>
        </c:ser>
        <c:dLbls>
          <c:showLegendKey val="0"/>
          <c:showVal val="0"/>
          <c:showCatName val="0"/>
          <c:showSerName val="0"/>
          <c:showPercent val="0"/>
          <c:showBubbleSize val="0"/>
        </c:dLbls>
        <c:marker val="1"/>
        <c:smooth val="0"/>
        <c:axId val="284280672"/>
        <c:axId val="284277144"/>
      </c:lineChart>
      <c:dateAx>
        <c:axId val="284280672"/>
        <c:scaling>
          <c:orientation val="minMax"/>
        </c:scaling>
        <c:delete val="1"/>
        <c:axPos val="b"/>
        <c:numFmt formatCode="&quot;H&quot;yy" sourceLinked="1"/>
        <c:majorTickMark val="none"/>
        <c:minorTickMark val="none"/>
        <c:tickLblPos val="none"/>
        <c:crossAx val="284277144"/>
        <c:crosses val="autoZero"/>
        <c:auto val="1"/>
        <c:lblOffset val="100"/>
        <c:baseTimeUnit val="years"/>
      </c:dateAx>
      <c:valAx>
        <c:axId val="28427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AC-4E06-9535-196BD0AE3ECB}"/>
            </c:ext>
          </c:extLst>
        </c:ser>
        <c:dLbls>
          <c:showLegendKey val="0"/>
          <c:showVal val="0"/>
          <c:showCatName val="0"/>
          <c:showSerName val="0"/>
          <c:showPercent val="0"/>
          <c:showBubbleSize val="0"/>
        </c:dLbls>
        <c:gapWidth val="150"/>
        <c:axId val="284279888"/>
        <c:axId val="28428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AC-4E06-9535-196BD0AE3ECB}"/>
            </c:ext>
          </c:extLst>
        </c:ser>
        <c:dLbls>
          <c:showLegendKey val="0"/>
          <c:showVal val="0"/>
          <c:showCatName val="0"/>
          <c:showSerName val="0"/>
          <c:showPercent val="0"/>
          <c:showBubbleSize val="0"/>
        </c:dLbls>
        <c:marker val="1"/>
        <c:smooth val="0"/>
        <c:axId val="284279888"/>
        <c:axId val="284281848"/>
      </c:lineChart>
      <c:dateAx>
        <c:axId val="284279888"/>
        <c:scaling>
          <c:orientation val="minMax"/>
        </c:scaling>
        <c:delete val="1"/>
        <c:axPos val="b"/>
        <c:numFmt formatCode="&quot;H&quot;yy" sourceLinked="1"/>
        <c:majorTickMark val="none"/>
        <c:minorTickMark val="none"/>
        <c:tickLblPos val="none"/>
        <c:crossAx val="284281848"/>
        <c:crosses val="autoZero"/>
        <c:auto val="1"/>
        <c:lblOffset val="100"/>
        <c:baseTimeUnit val="years"/>
      </c:dateAx>
      <c:valAx>
        <c:axId val="28428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7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20-4080-8FBE-F10C9538E1BF}"/>
            </c:ext>
          </c:extLst>
        </c:ser>
        <c:dLbls>
          <c:showLegendKey val="0"/>
          <c:showVal val="0"/>
          <c:showCatName val="0"/>
          <c:showSerName val="0"/>
          <c:showPercent val="0"/>
          <c:showBubbleSize val="0"/>
        </c:dLbls>
        <c:gapWidth val="150"/>
        <c:axId val="284274400"/>
        <c:axId val="28427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20-4080-8FBE-F10C9538E1BF}"/>
            </c:ext>
          </c:extLst>
        </c:ser>
        <c:dLbls>
          <c:showLegendKey val="0"/>
          <c:showVal val="0"/>
          <c:showCatName val="0"/>
          <c:showSerName val="0"/>
          <c:showPercent val="0"/>
          <c:showBubbleSize val="0"/>
        </c:dLbls>
        <c:marker val="1"/>
        <c:smooth val="0"/>
        <c:axId val="284274400"/>
        <c:axId val="284275184"/>
      </c:lineChart>
      <c:dateAx>
        <c:axId val="284274400"/>
        <c:scaling>
          <c:orientation val="minMax"/>
        </c:scaling>
        <c:delete val="1"/>
        <c:axPos val="b"/>
        <c:numFmt formatCode="&quot;H&quot;yy" sourceLinked="1"/>
        <c:majorTickMark val="none"/>
        <c:minorTickMark val="none"/>
        <c:tickLblPos val="none"/>
        <c:crossAx val="284275184"/>
        <c:crosses val="autoZero"/>
        <c:auto val="1"/>
        <c:lblOffset val="100"/>
        <c:baseTimeUnit val="years"/>
      </c:dateAx>
      <c:valAx>
        <c:axId val="28427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80-4941-A6AC-71B2EACAAB05}"/>
            </c:ext>
          </c:extLst>
        </c:ser>
        <c:dLbls>
          <c:showLegendKey val="0"/>
          <c:showVal val="0"/>
          <c:showCatName val="0"/>
          <c:showSerName val="0"/>
          <c:showPercent val="0"/>
          <c:showBubbleSize val="0"/>
        </c:dLbls>
        <c:gapWidth val="150"/>
        <c:axId val="284412296"/>
        <c:axId val="28441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80-4941-A6AC-71B2EACAAB05}"/>
            </c:ext>
          </c:extLst>
        </c:ser>
        <c:dLbls>
          <c:showLegendKey val="0"/>
          <c:showVal val="0"/>
          <c:showCatName val="0"/>
          <c:showSerName val="0"/>
          <c:showPercent val="0"/>
          <c:showBubbleSize val="0"/>
        </c:dLbls>
        <c:marker val="1"/>
        <c:smooth val="0"/>
        <c:axId val="284412296"/>
        <c:axId val="284414256"/>
      </c:lineChart>
      <c:dateAx>
        <c:axId val="284412296"/>
        <c:scaling>
          <c:orientation val="minMax"/>
        </c:scaling>
        <c:delete val="1"/>
        <c:axPos val="b"/>
        <c:numFmt formatCode="&quot;H&quot;yy" sourceLinked="1"/>
        <c:majorTickMark val="none"/>
        <c:minorTickMark val="none"/>
        <c:tickLblPos val="none"/>
        <c:crossAx val="284414256"/>
        <c:crosses val="autoZero"/>
        <c:auto val="1"/>
        <c:lblOffset val="100"/>
        <c:baseTimeUnit val="years"/>
      </c:dateAx>
      <c:valAx>
        <c:axId val="28441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1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EC-44AA-B7A5-10FA187CABEF}"/>
            </c:ext>
          </c:extLst>
        </c:ser>
        <c:dLbls>
          <c:showLegendKey val="0"/>
          <c:showVal val="0"/>
          <c:showCatName val="0"/>
          <c:showSerName val="0"/>
          <c:showPercent val="0"/>
          <c:showBubbleSize val="0"/>
        </c:dLbls>
        <c:gapWidth val="150"/>
        <c:axId val="284413864"/>
        <c:axId val="2844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AFEC-44AA-B7A5-10FA187CABEF}"/>
            </c:ext>
          </c:extLst>
        </c:ser>
        <c:dLbls>
          <c:showLegendKey val="0"/>
          <c:showVal val="0"/>
          <c:showCatName val="0"/>
          <c:showSerName val="0"/>
          <c:showPercent val="0"/>
          <c:showBubbleSize val="0"/>
        </c:dLbls>
        <c:marker val="1"/>
        <c:smooth val="0"/>
        <c:axId val="284413864"/>
        <c:axId val="284415040"/>
      </c:lineChart>
      <c:dateAx>
        <c:axId val="284413864"/>
        <c:scaling>
          <c:orientation val="minMax"/>
        </c:scaling>
        <c:delete val="1"/>
        <c:axPos val="b"/>
        <c:numFmt formatCode="&quot;H&quot;yy" sourceLinked="1"/>
        <c:majorTickMark val="none"/>
        <c:minorTickMark val="none"/>
        <c:tickLblPos val="none"/>
        <c:crossAx val="284415040"/>
        <c:crosses val="autoZero"/>
        <c:auto val="1"/>
        <c:lblOffset val="100"/>
        <c:baseTimeUnit val="years"/>
      </c:dateAx>
      <c:valAx>
        <c:axId val="2844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1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56.58</c:v>
                </c:pt>
                <c:pt idx="1">
                  <c:v>40.11</c:v>
                </c:pt>
                <c:pt idx="2">
                  <c:v>52.62</c:v>
                </c:pt>
                <c:pt idx="3">
                  <c:v>67.69</c:v>
                </c:pt>
                <c:pt idx="4">
                  <c:v>64.760000000000005</c:v>
                </c:pt>
              </c:numCache>
            </c:numRef>
          </c:val>
          <c:extLst xmlns:c16r2="http://schemas.microsoft.com/office/drawing/2015/06/chart">
            <c:ext xmlns:c16="http://schemas.microsoft.com/office/drawing/2014/chart" uri="{C3380CC4-5D6E-409C-BE32-E72D297353CC}">
              <c16:uniqueId val="{00000000-E7F8-477B-85EE-983325A90FA6}"/>
            </c:ext>
          </c:extLst>
        </c:ser>
        <c:dLbls>
          <c:showLegendKey val="0"/>
          <c:showVal val="0"/>
          <c:showCatName val="0"/>
          <c:showSerName val="0"/>
          <c:showPercent val="0"/>
          <c:showBubbleSize val="0"/>
        </c:dLbls>
        <c:gapWidth val="150"/>
        <c:axId val="284414648"/>
        <c:axId val="28440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E7F8-477B-85EE-983325A90FA6}"/>
            </c:ext>
          </c:extLst>
        </c:ser>
        <c:dLbls>
          <c:showLegendKey val="0"/>
          <c:showVal val="0"/>
          <c:showCatName val="0"/>
          <c:showSerName val="0"/>
          <c:showPercent val="0"/>
          <c:showBubbleSize val="0"/>
        </c:dLbls>
        <c:marker val="1"/>
        <c:smooth val="0"/>
        <c:axId val="284414648"/>
        <c:axId val="284407592"/>
      </c:lineChart>
      <c:dateAx>
        <c:axId val="284414648"/>
        <c:scaling>
          <c:orientation val="minMax"/>
        </c:scaling>
        <c:delete val="1"/>
        <c:axPos val="b"/>
        <c:numFmt formatCode="&quot;H&quot;yy" sourceLinked="1"/>
        <c:majorTickMark val="none"/>
        <c:minorTickMark val="none"/>
        <c:tickLblPos val="none"/>
        <c:crossAx val="284407592"/>
        <c:crosses val="autoZero"/>
        <c:auto val="1"/>
        <c:lblOffset val="100"/>
        <c:baseTimeUnit val="years"/>
      </c:dateAx>
      <c:valAx>
        <c:axId val="28440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1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388.09</c:v>
                </c:pt>
                <c:pt idx="1">
                  <c:v>484.05</c:v>
                </c:pt>
                <c:pt idx="2">
                  <c:v>376.44</c:v>
                </c:pt>
                <c:pt idx="3">
                  <c:v>287.89999999999998</c:v>
                </c:pt>
                <c:pt idx="4">
                  <c:v>320.83</c:v>
                </c:pt>
              </c:numCache>
            </c:numRef>
          </c:val>
          <c:extLst xmlns:c16r2="http://schemas.microsoft.com/office/drawing/2015/06/chart">
            <c:ext xmlns:c16="http://schemas.microsoft.com/office/drawing/2014/chart" uri="{C3380CC4-5D6E-409C-BE32-E72D297353CC}">
              <c16:uniqueId val="{00000000-02E4-44A4-B294-ECAE7AA9AE99}"/>
            </c:ext>
          </c:extLst>
        </c:ser>
        <c:dLbls>
          <c:showLegendKey val="0"/>
          <c:showVal val="0"/>
          <c:showCatName val="0"/>
          <c:showSerName val="0"/>
          <c:showPercent val="0"/>
          <c:showBubbleSize val="0"/>
        </c:dLbls>
        <c:gapWidth val="150"/>
        <c:axId val="284408768"/>
        <c:axId val="28440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02E4-44A4-B294-ECAE7AA9AE99}"/>
            </c:ext>
          </c:extLst>
        </c:ser>
        <c:dLbls>
          <c:showLegendKey val="0"/>
          <c:showVal val="0"/>
          <c:showCatName val="0"/>
          <c:showSerName val="0"/>
          <c:showPercent val="0"/>
          <c:showBubbleSize val="0"/>
        </c:dLbls>
        <c:marker val="1"/>
        <c:smooth val="0"/>
        <c:axId val="284408768"/>
        <c:axId val="284409552"/>
      </c:lineChart>
      <c:dateAx>
        <c:axId val="284408768"/>
        <c:scaling>
          <c:orientation val="minMax"/>
        </c:scaling>
        <c:delete val="1"/>
        <c:axPos val="b"/>
        <c:numFmt formatCode="&quot;H&quot;yy" sourceLinked="1"/>
        <c:majorTickMark val="none"/>
        <c:minorTickMark val="none"/>
        <c:tickLblPos val="none"/>
        <c:crossAx val="284409552"/>
        <c:crosses val="autoZero"/>
        <c:auto val="1"/>
        <c:lblOffset val="100"/>
        <c:baseTimeUnit val="years"/>
      </c:dateAx>
      <c:valAx>
        <c:axId val="28440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I4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南小国町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3877</v>
      </c>
      <c r="AM8" s="42"/>
      <c r="AN8" s="42"/>
      <c r="AO8" s="42"/>
      <c r="AP8" s="42"/>
      <c r="AQ8" s="42"/>
      <c r="AR8" s="42"/>
      <c r="AS8" s="42"/>
      <c r="AT8" s="35">
        <f>データ!T6</f>
        <v>115.9</v>
      </c>
      <c r="AU8" s="35"/>
      <c r="AV8" s="35"/>
      <c r="AW8" s="35"/>
      <c r="AX8" s="35"/>
      <c r="AY8" s="35"/>
      <c r="AZ8" s="35"/>
      <c r="BA8" s="35"/>
      <c r="BB8" s="35">
        <f>データ!U6</f>
        <v>33.450000000000003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10.46</v>
      </c>
      <c r="Q10" s="35"/>
      <c r="R10" s="35"/>
      <c r="S10" s="35"/>
      <c r="T10" s="35"/>
      <c r="U10" s="35"/>
      <c r="V10" s="35"/>
      <c r="W10" s="35">
        <f>データ!Q6</f>
        <v>100</v>
      </c>
      <c r="X10" s="35"/>
      <c r="Y10" s="35"/>
      <c r="Z10" s="35"/>
      <c r="AA10" s="35"/>
      <c r="AB10" s="35"/>
      <c r="AC10" s="35"/>
      <c r="AD10" s="42">
        <f>データ!R6</f>
        <v>3810</v>
      </c>
      <c r="AE10" s="42"/>
      <c r="AF10" s="42"/>
      <c r="AG10" s="42"/>
      <c r="AH10" s="42"/>
      <c r="AI10" s="42"/>
      <c r="AJ10" s="42"/>
      <c r="AK10" s="2"/>
      <c r="AL10" s="42">
        <f>データ!V6</f>
        <v>400</v>
      </c>
      <c r="AM10" s="42"/>
      <c r="AN10" s="42"/>
      <c r="AO10" s="42"/>
      <c r="AP10" s="42"/>
      <c r="AQ10" s="42"/>
      <c r="AR10" s="42"/>
      <c r="AS10" s="42"/>
      <c r="AT10" s="35">
        <f>データ!W6</f>
        <v>0.51</v>
      </c>
      <c r="AU10" s="35"/>
      <c r="AV10" s="35"/>
      <c r="AW10" s="35"/>
      <c r="AX10" s="35"/>
      <c r="AY10" s="35"/>
      <c r="AZ10" s="35"/>
      <c r="BA10" s="35"/>
      <c r="BB10" s="35">
        <f>データ!X6</f>
        <v>784.31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9MtC79ngUZnvr1OwTmIgmRoCJnX83xhzZWxj2ElMIRUEjdhZUoEWsvpMpWXGYxMfyV5AzgmYAG2vckLrNwqCcA==" saltValue="DzWaM+9x7bDZdPV4s9Kj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434230</v>
      </c>
      <c r="D6" s="19">
        <f t="shared" si="3"/>
        <v>47</v>
      </c>
      <c r="E6" s="19">
        <f t="shared" si="3"/>
        <v>17</v>
      </c>
      <c r="F6" s="19">
        <f t="shared" si="3"/>
        <v>5</v>
      </c>
      <c r="G6" s="19">
        <f t="shared" si="3"/>
        <v>0</v>
      </c>
      <c r="H6" s="19" t="str">
        <f t="shared" si="3"/>
        <v>熊本県　南小国町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10.46</v>
      </c>
      <c r="Q6" s="20">
        <f t="shared" si="3"/>
        <v>100</v>
      </c>
      <c r="R6" s="20">
        <f t="shared" si="3"/>
        <v>3810</v>
      </c>
      <c r="S6" s="20">
        <f t="shared" si="3"/>
        <v>3877</v>
      </c>
      <c r="T6" s="20">
        <f t="shared" si="3"/>
        <v>115.9</v>
      </c>
      <c r="U6" s="20">
        <f t="shared" si="3"/>
        <v>33.450000000000003</v>
      </c>
      <c r="V6" s="20">
        <f t="shared" si="3"/>
        <v>400</v>
      </c>
      <c r="W6" s="20">
        <f t="shared" si="3"/>
        <v>0.51</v>
      </c>
      <c r="X6" s="20">
        <f t="shared" si="3"/>
        <v>784.31</v>
      </c>
      <c r="Y6" s="21">
        <f>IF(Y7="",NA(),Y7)</f>
        <v>83.52</v>
      </c>
      <c r="Z6" s="21">
        <f t="shared" ref="Z6:AH6" si="4">IF(Z7="",NA(),Z7)</f>
        <v>88.34</v>
      </c>
      <c r="AA6" s="21">
        <f t="shared" si="4"/>
        <v>87.22</v>
      </c>
      <c r="AB6" s="21">
        <f t="shared" si="4"/>
        <v>86.51</v>
      </c>
      <c r="AC6" s="21">
        <f t="shared" si="4"/>
        <v>85.54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56.58</v>
      </c>
      <c r="BR6" s="21">
        <f t="shared" ref="BR6:BZ6" si="8">IF(BR7="",NA(),BR7)</f>
        <v>40.11</v>
      </c>
      <c r="BS6" s="21">
        <f t="shared" si="8"/>
        <v>52.62</v>
      </c>
      <c r="BT6" s="21">
        <f t="shared" si="8"/>
        <v>67.69</v>
      </c>
      <c r="BU6" s="21">
        <f t="shared" si="8"/>
        <v>64.760000000000005</v>
      </c>
      <c r="BV6" s="21">
        <f t="shared" si="8"/>
        <v>59.8</v>
      </c>
      <c r="BW6" s="21">
        <f t="shared" si="8"/>
        <v>57.77</v>
      </c>
      <c r="BX6" s="21">
        <f t="shared" si="8"/>
        <v>57.31</v>
      </c>
      <c r="BY6" s="21">
        <f t="shared" si="8"/>
        <v>57.08</v>
      </c>
      <c r="BZ6" s="21">
        <f t="shared" si="8"/>
        <v>56.26</v>
      </c>
      <c r="CA6" s="20" t="str">
        <f>IF(CA7="","",IF(CA7="-","【-】","【"&amp;SUBSTITUTE(TEXT(CA7,"#,##0.00"),"-","△")&amp;"】"))</f>
        <v>【60.65】</v>
      </c>
      <c r="CB6" s="21">
        <f>IF(CB7="",NA(),CB7)</f>
        <v>388.09</v>
      </c>
      <c r="CC6" s="21">
        <f t="shared" ref="CC6:CK6" si="9">IF(CC7="",NA(),CC7)</f>
        <v>484.05</v>
      </c>
      <c r="CD6" s="21">
        <f t="shared" si="9"/>
        <v>376.44</v>
      </c>
      <c r="CE6" s="21">
        <f t="shared" si="9"/>
        <v>287.89999999999998</v>
      </c>
      <c r="CF6" s="21">
        <f t="shared" si="9"/>
        <v>320.83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35.06</v>
      </c>
      <c r="CN6" s="21">
        <f t="shared" ref="CN6:CV6" si="10">IF(CN7="",NA(),CN7)</f>
        <v>39.39</v>
      </c>
      <c r="CO6" s="21">
        <f t="shared" si="10"/>
        <v>37.659999999999997</v>
      </c>
      <c r="CP6" s="21">
        <f t="shared" si="10"/>
        <v>39.39</v>
      </c>
      <c r="CQ6" s="21">
        <f t="shared" si="10"/>
        <v>36.799999999999997</v>
      </c>
      <c r="CR6" s="21">
        <f t="shared" si="10"/>
        <v>51.75</v>
      </c>
      <c r="CS6" s="21">
        <f t="shared" si="10"/>
        <v>50.68</v>
      </c>
      <c r="CT6" s="21">
        <f t="shared" si="10"/>
        <v>50.14</v>
      </c>
      <c r="CU6" s="21">
        <f t="shared" si="10"/>
        <v>54.83</v>
      </c>
      <c r="CV6" s="21">
        <f t="shared" si="10"/>
        <v>66.53</v>
      </c>
      <c r="CW6" s="20" t="str">
        <f>IF(CW7="","",IF(CW7="-","【-】","【"&amp;SUBSTITUTE(TEXT(CW7,"#,##0.00"),"-","△")&amp;"】"))</f>
        <v>【61.14】</v>
      </c>
      <c r="CX6" s="21">
        <f>IF(CX7="",NA(),CX7)</f>
        <v>91.46</v>
      </c>
      <c r="CY6" s="21">
        <f t="shared" ref="CY6:DG6" si="11">IF(CY7="",NA(),CY7)</f>
        <v>91.26</v>
      </c>
      <c r="CZ6" s="21">
        <f t="shared" si="11"/>
        <v>91.19</v>
      </c>
      <c r="DA6" s="21">
        <f t="shared" si="11"/>
        <v>91.35</v>
      </c>
      <c r="DB6" s="21">
        <f t="shared" si="11"/>
        <v>93.75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434230</v>
      </c>
      <c r="D7" s="23">
        <v>47</v>
      </c>
      <c r="E7" s="23">
        <v>17</v>
      </c>
      <c r="F7" s="23">
        <v>5</v>
      </c>
      <c r="G7" s="23">
        <v>0</v>
      </c>
      <c r="H7" s="23" t="s">
        <v>97</v>
      </c>
      <c r="I7" s="23" t="s">
        <v>98</v>
      </c>
      <c r="J7" s="23" t="s">
        <v>99</v>
      </c>
      <c r="K7" s="23" t="s">
        <v>100</v>
      </c>
      <c r="L7" s="23" t="s">
        <v>101</v>
      </c>
      <c r="M7" s="23" t="s">
        <v>102</v>
      </c>
      <c r="N7" s="24" t="s">
        <v>103</v>
      </c>
      <c r="O7" s="24" t="s">
        <v>104</v>
      </c>
      <c r="P7" s="24">
        <v>10.46</v>
      </c>
      <c r="Q7" s="24">
        <v>100</v>
      </c>
      <c r="R7" s="24">
        <v>3810</v>
      </c>
      <c r="S7" s="24">
        <v>3877</v>
      </c>
      <c r="T7" s="24">
        <v>115.9</v>
      </c>
      <c r="U7" s="24">
        <v>33.450000000000003</v>
      </c>
      <c r="V7" s="24">
        <v>400</v>
      </c>
      <c r="W7" s="24">
        <v>0.51</v>
      </c>
      <c r="X7" s="24">
        <v>784.31</v>
      </c>
      <c r="Y7" s="24">
        <v>83.52</v>
      </c>
      <c r="Z7" s="24">
        <v>88.34</v>
      </c>
      <c r="AA7" s="24">
        <v>87.22</v>
      </c>
      <c r="AB7" s="24">
        <v>86.51</v>
      </c>
      <c r="AC7" s="24">
        <v>85.54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56.58</v>
      </c>
      <c r="BR7" s="24">
        <v>40.11</v>
      </c>
      <c r="BS7" s="24">
        <v>52.62</v>
      </c>
      <c r="BT7" s="24">
        <v>67.69</v>
      </c>
      <c r="BU7" s="24">
        <v>64.760000000000005</v>
      </c>
      <c r="BV7" s="24">
        <v>59.8</v>
      </c>
      <c r="BW7" s="24">
        <v>57.77</v>
      </c>
      <c r="BX7" s="24">
        <v>57.31</v>
      </c>
      <c r="BY7" s="24">
        <v>57.08</v>
      </c>
      <c r="BZ7" s="24">
        <v>56.26</v>
      </c>
      <c r="CA7" s="24">
        <v>60.65</v>
      </c>
      <c r="CB7" s="24">
        <v>388.09</v>
      </c>
      <c r="CC7" s="24">
        <v>484.05</v>
      </c>
      <c r="CD7" s="24">
        <v>376.44</v>
      </c>
      <c r="CE7" s="24">
        <v>287.89999999999998</v>
      </c>
      <c r="CF7" s="24">
        <v>320.83</v>
      </c>
      <c r="CG7" s="24">
        <v>263.76</v>
      </c>
      <c r="CH7" s="24">
        <v>274.35000000000002</v>
      </c>
      <c r="CI7" s="24">
        <v>273.52</v>
      </c>
      <c r="CJ7" s="24">
        <v>274.99</v>
      </c>
      <c r="CK7" s="24">
        <v>282.08999999999997</v>
      </c>
      <c r="CL7" s="24">
        <v>256.97000000000003</v>
      </c>
      <c r="CM7" s="24">
        <v>35.06</v>
      </c>
      <c r="CN7" s="24">
        <v>39.39</v>
      </c>
      <c r="CO7" s="24">
        <v>37.659999999999997</v>
      </c>
      <c r="CP7" s="24">
        <v>39.39</v>
      </c>
      <c r="CQ7" s="24">
        <v>36.799999999999997</v>
      </c>
      <c r="CR7" s="24">
        <v>51.75</v>
      </c>
      <c r="CS7" s="24">
        <v>50.68</v>
      </c>
      <c r="CT7" s="24">
        <v>50.14</v>
      </c>
      <c r="CU7" s="24">
        <v>54.83</v>
      </c>
      <c r="CV7" s="24">
        <v>66.53</v>
      </c>
      <c r="CW7" s="24">
        <v>61.14</v>
      </c>
      <c r="CX7" s="24">
        <v>91.46</v>
      </c>
      <c r="CY7" s="24">
        <v>91.26</v>
      </c>
      <c r="CZ7" s="24">
        <v>91.19</v>
      </c>
      <c r="DA7" s="24">
        <v>91.35</v>
      </c>
      <c r="DB7" s="24">
        <v>93.75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日隈 徹</cp:lastModifiedBy>
  <dcterms:created xsi:type="dcterms:W3CDTF">2022-12-01T02:01:09Z</dcterms:created>
  <dcterms:modified xsi:type="dcterms:W3CDTF">2023-02-13T23:42:20Z</dcterms:modified>
  <cp:category/>
</cp:coreProperties>
</file>