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7.20\data\建設課\公営企業 経営比較分析表\R3年度分\"/>
    </mc:Choice>
  </mc:AlternateContent>
  <workbookProtection workbookAlgorithmName="SHA-512" workbookHashValue="iDD+4WrxMsj1zTtKKUztf9zP7a2dTfez3dtMDpMKUtHi3/eVm15LmoHOpRzVKCBjyRo3xMbgLdMEp2o8A6WoXg==" workbookSaltValue="9ibhIVfxxiqsT+Bk4ldrd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<sst xmlns="http://schemas.openxmlformats.org/spreadsheetml/2006/main" count="233" uniqueCount="118">
  <si>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</si>
  <si>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</si>
  <si>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</si>
  <si>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</si>
  <si>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</si>
  <si>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</si>
  <si>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</si>
  <si>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</si>
  <si>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</si>
  <si>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</si>
  <si>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</si>
  <si>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</si>
  <si>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</si>
  <si>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</si>
  <si>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</si>
  <si>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</si>
  <si>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</si>
  <si>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</si>
  <si>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</si>
  <si>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</si>
  <si>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</si>
  <si>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</si>
  <si>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</si>
  <si>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</si>
  <si>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</si>
  <si>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</si>
  <si>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</si>
  <si>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</si>
  <si>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</si>
  <si>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</si>
  <si>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</si>
  <si>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</si>
  <si>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</si>
  <si>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</si>
  <si>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</si>
  <si>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</si>
  <si>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</si>
  <si>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</si>
  <si>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</si>
  <si>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</si>
  <si>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</si>
  <si>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</si>
  <si>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</si>
  <si>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</si>
  <si>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</si>
  <si>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</si>
  <si>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</si>
  <si>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</si>
  <si>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</si>
  <si>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</si>
  <si>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</si>
  <si>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</si>
  <si>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</si>
  <si>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</si>
  <si>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</si>
  <si>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</si>
  <si>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</si>
  <si>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</si>
  <si>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</si>
  <si>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</si>
  <si>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</si>
  <si>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</si>
  <si>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</si>
  <si>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</si>
  <si>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</si>
  <si>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</si>
  <si>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</si>
  <si>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</si>
  <si>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</si>
  <si>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</si>
  <si>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</si>
  <si>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</si>
  <si>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</si>
  <si>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</si>
  <si>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</si>
  <si>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</si>
  <si>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</si>
  <si>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</si>
  <si>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</si>
  <si>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</si>
  <si>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</si>
  <si>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</si>
  <si>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</si>
  <si>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</si>
  <si>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</si>
  <si>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</si>
  <si>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</si>
  <si>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</si>
  <si>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</si>
  <si>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</si>
  <si>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</si>
  <si>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</si>
  <si>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</si>
  <si>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</si>
  <si>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</si>
  <si>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</si>
  <si>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</si>
  <si>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</si>
  <si>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</si>
  <si>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</si>
  <si>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</si>
  <si>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</si>
  <si>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</si>
  <si>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</si>
  <si>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</si>
  <si>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</si>
  <si>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</si>
  <si>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</si>
  <si>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</si>
  <si>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</si>
  <si>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</si>
  <si>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</si>
  <si>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</si>
  <si>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</si>
  <si>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</si>
  <si>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及び管路ともに老朽化が進んでいる。老朽化が進んだ管路については、アセットマネジメント等を行い計画的な更新を図り、施設についても統廃合を含めた計画的かつ適切な施設更新に努める必要がある。</t>
    <phoneticPr fontId="4"/>
  </si>
  <si>
    <t>収益的収支の状況から類似団体に近い経営が出来ている。給水原価が抑えられていることから、料金回収率は類似団体と比較して高い水準を保っているが、料金未納者対策を適切に実施し今後も回収率の向上を図る。また老朽化に伴う施設更新に備えたアセットマネジメント等の策定・運用が必要であると考える。経営戦略も未だ未策定のため、早急に策定する必要がある。</t>
    <phoneticPr fontId="4"/>
  </si>
  <si>
    <t>①収益的収支比率は、過去4年間は100％以上で横ばいであったが、R3年度は施設更新等に係る新規事業実施に伴い、事業費が増額したことで、100％を下回り、昨年度と比較し、50％程減少している。しかしながら、これらの経費の一部に昨年度からの繰越金を充当しているため、実質収支はマイナスにはなっておらず、例年と同様の水準の経営が行えている。
④企業債残高対給水収益比率について平均値より低いももの、今後の施設更新等に適切な施設規模となるものか分析し経営改善に努める必要がある。
⑤料金回収率は、R2年度同様に例年と比較して30％程減少傾向にある。R3年度は新規事業の実施により事業費が増額したことが挙げられるが、類似団体と比較して30％ほど数値は良い状態にある。今後は更新投資のことを鑑み、経営戦略を策定し経営を続けていく。
⑥給水原価は類似団体と比較して低く抑えられており、費用効果は良好といえる。
⑦施設利用率については平均より高い水準となっており、適切な施設利用が行われている。
⑧有収率は、類似団体と比較して高く、安定した水準である。</t>
    <rPh sb="1" eb="4">
      <t>シュウエキテキ</t>
    </rPh>
    <rPh sb="4" eb="6">
      <t>シュウシ</t>
    </rPh>
    <rPh sb="6" eb="8">
      <t>ヒリツ</t>
    </rPh>
    <rPh sb="10" eb="12">
      <t>カコ</t>
    </rPh>
    <rPh sb="13" eb="15">
      <t>ネンカン</t>
    </rPh>
    <rPh sb="20" eb="22">
      <t>イジョウ</t>
    </rPh>
    <rPh sb="23" eb="24">
      <t>ヨコ</t>
    </rPh>
    <rPh sb="34" eb="36">
      <t>ネンド</t>
    </rPh>
    <rPh sb="37" eb="39">
      <t>シセツ</t>
    </rPh>
    <rPh sb="39" eb="41">
      <t>コウシン</t>
    </rPh>
    <rPh sb="41" eb="42">
      <t>トウ</t>
    </rPh>
    <rPh sb="43" eb="44">
      <t>カカ</t>
    </rPh>
    <rPh sb="45" eb="47">
      <t>シンキ</t>
    </rPh>
    <rPh sb="47" eb="49">
      <t>ジギョウ</t>
    </rPh>
    <rPh sb="49" eb="51">
      <t>ジッシ</t>
    </rPh>
    <rPh sb="52" eb="53">
      <t>トモナ</t>
    </rPh>
    <rPh sb="55" eb="58">
      <t>ジギョウヒ</t>
    </rPh>
    <rPh sb="59" eb="61">
      <t>ゾウガク</t>
    </rPh>
    <rPh sb="72" eb="74">
      <t>シタマワ</t>
    </rPh>
    <rPh sb="76" eb="79">
      <t>サクネンド</t>
    </rPh>
    <rPh sb="80" eb="82">
      <t>ヒカク</t>
    </rPh>
    <rPh sb="87" eb="88">
      <t>ホド</t>
    </rPh>
    <rPh sb="88" eb="90">
      <t>ゲンショウ</t>
    </rPh>
    <rPh sb="106" eb="108">
      <t>ケイヒ</t>
    </rPh>
    <rPh sb="109" eb="111">
      <t>イチブ</t>
    </rPh>
    <rPh sb="112" eb="115">
      <t>サクネンド</t>
    </rPh>
    <rPh sb="118" eb="120">
      <t>クリコシ</t>
    </rPh>
    <rPh sb="120" eb="121">
      <t>キン</t>
    </rPh>
    <rPh sb="122" eb="124">
      <t>ジュウトウ</t>
    </rPh>
    <rPh sb="131" eb="133">
      <t>ジッシツ</t>
    </rPh>
    <rPh sb="133" eb="135">
      <t>シュウシ</t>
    </rPh>
    <rPh sb="149" eb="151">
      <t>レイネン</t>
    </rPh>
    <rPh sb="152" eb="154">
      <t>ドウヨウ</t>
    </rPh>
    <rPh sb="155" eb="157">
      <t>スイジュン</t>
    </rPh>
    <rPh sb="158" eb="160">
      <t>ケイエイ</t>
    </rPh>
    <rPh sb="161" eb="162">
      <t>オコナ</t>
    </rPh>
    <rPh sb="246" eb="248">
      <t>ネンド</t>
    </rPh>
    <rPh sb="248" eb="250">
      <t>ドウヨウ</t>
    </rPh>
    <rPh sb="251" eb="253">
      <t>レイネン</t>
    </rPh>
    <rPh sb="280" eb="28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</si>
</sst>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FD-4440-8200-1B33B98F91D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FEFD-4440-8200-1B33B98F91D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80.33</c:v>
                </c:pt>
                <c:pt idx="1">
                  <c:v>81.290000000000006</c:v>
                </c:pt>
                <c:pt idx="2">
                  <c:v>79.37</c:v>
                </c:pt>
                <c:pt idx="3">
                  <c:v>87.15</c:v>
                </c:pt>
                <c:pt idx="4">
                  <c:v>81.22</c:v>
                </c:pt>
              </c:numCache>
            </c:numRef>
          </c:val>
          <c:extLst>
            <c:ext xmlns:c16="http://schemas.microsoft.com/office/drawing/2014/chart" uri="{C3380CC4-5D6E-409C-BE32-E72D297353CC}">
              <c16:uniqueId val="{00000000-9C36-479D-B95A-526D1DFA94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9C36-479D-B95A-526D1DFA94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83.55</c:v>
                </c:pt>
                <c:pt idx="1">
                  <c:v>83.55</c:v>
                </c:pt>
                <c:pt idx="2">
                  <c:v>83.58</c:v>
                </c:pt>
                <c:pt idx="3">
                  <c:v>83.56</c:v>
                </c:pt>
                <c:pt idx="4">
                  <c:v>83.6</c:v>
                </c:pt>
              </c:numCache>
            </c:numRef>
          </c:val>
          <c:extLst>
            <c:ext xmlns:c16="http://schemas.microsoft.com/office/drawing/2014/chart" uri="{C3380CC4-5D6E-409C-BE32-E72D297353CC}">
              <c16:uniqueId val="{00000000-3687-4583-AA1E-74EF38E629F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3687-4583-AA1E-74EF38E629F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111.67</c:v>
                </c:pt>
                <c:pt idx="1">
                  <c:v>115.49</c:v>
                </c:pt>
                <c:pt idx="2">
                  <c:v>113.42</c:v>
                </c:pt>
                <c:pt idx="3">
                  <c:v>134.72</c:v>
                </c:pt>
                <c:pt idx="4">
                  <c:v>74.89</c:v>
                </c:pt>
              </c:numCache>
            </c:numRef>
          </c:val>
          <c:extLst>
            <c:ext xmlns:c16="http://schemas.microsoft.com/office/drawing/2014/chart" uri="{C3380CC4-5D6E-409C-BE32-E72D297353CC}">
              <c16:uniqueId val="{00000000-3A38-43C3-9EFC-6A8D3E11619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A38-43C3-9EFC-6A8D3E11619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2-46FA-8E8E-FF3269D0418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2-46FA-8E8E-FF3269D0418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98-45D2-BEF0-9EC243A4714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8-45D2-BEF0-9EC243A4714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E-4263-91F3-EA331932CF9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E-4263-91F3-EA331932CF9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D-4EC5-9D96-BB645D57A2F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D-4EC5-9D96-BB645D57A2F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415.13</c:v>
                </c:pt>
                <c:pt idx="1">
                  <c:v>378.57</c:v>
                </c:pt>
                <c:pt idx="2">
                  <c:v>354.17</c:v>
                </c:pt>
                <c:pt idx="3">
                  <c:v>295.75</c:v>
                </c:pt>
                <c:pt idx="4">
                  <c:v>396.92</c:v>
                </c:pt>
              </c:numCache>
            </c:numRef>
          </c:val>
          <c:extLst>
            <c:ext xmlns:c16="http://schemas.microsoft.com/office/drawing/2014/chart" uri="{C3380CC4-5D6E-409C-BE32-E72D297353CC}">
              <c16:uniqueId val="{00000000-0459-4770-B6B6-7BB50B38E31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0459-4770-B6B6-7BB50B38E31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108.84</c:v>
                </c:pt>
                <c:pt idx="1">
                  <c:v>111.31</c:v>
                </c:pt>
                <c:pt idx="2">
                  <c:v>108.52</c:v>
                </c:pt>
                <c:pt idx="3">
                  <c:v>73.33</c:v>
                </c:pt>
                <c:pt idx="4">
                  <c:v>69.75</c:v>
                </c:pt>
              </c:numCache>
            </c:numRef>
          </c:val>
          <c:extLst>
            <c:ext xmlns:c16="http://schemas.microsoft.com/office/drawing/2014/chart" uri="{C3380CC4-5D6E-409C-BE32-E72D297353CC}">
              <c16:uniqueId val="{00000000-7FB1-4070-AC12-E7A740D64A6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7FB1-4070-AC12-E7A740D64A6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120.12</c:v>
                </c:pt>
                <c:pt idx="1">
                  <c:v>117.93</c:v>
                </c:pt>
                <c:pt idx="2">
                  <c:v>121.42</c:v>
                </c:pt>
                <c:pt idx="3">
                  <c:v>179.15</c:v>
                </c:pt>
                <c:pt idx="4">
                  <c:v>190.92</c:v>
                </c:pt>
              </c:numCache>
            </c:numRef>
          </c:val>
          <c:extLst>
            <c:ext xmlns:c16="http://schemas.microsoft.com/office/drawing/2014/chart" uri="{C3380CC4-5D6E-409C-BE32-E72D297353CC}">
              <c16:uniqueId val="{00000000-ECDD-4473-AE2A-DD89141B69F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ECDD-4473-AE2A-DD89141B69F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水上村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2088</v>
      </c>
      <c r="AM8" s="37"/>
      <c r="AN8" s="37"/>
      <c r="AO8" s="37"/>
      <c r="AP8" s="37"/>
      <c r="AQ8" s="37"/>
      <c r="AR8" s="37"/>
      <c r="AS8" s="37"/>
      <c r="AT8" s="38">
        <f>データ!$S$6</f>
        <v>190.96</v>
      </c>
      <c r="AU8" s="38"/>
      <c r="AV8" s="38"/>
      <c r="AW8" s="38"/>
      <c r="AX8" s="38"/>
      <c r="AY8" s="38"/>
      <c r="AZ8" s="38"/>
      <c r="BA8" s="38"/>
      <c r="BB8" s="38">
        <f>データ!$T$6</f>
        <v>10.93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89.23</v>
      </c>
      <c r="Q10" s="38"/>
      <c r="R10" s="38"/>
      <c r="S10" s="38"/>
      <c r="T10" s="38"/>
      <c r="U10" s="38"/>
      <c r="V10" s="38"/>
      <c r="W10" s="37">
        <f>データ!$Q$6</f>
        <v>2470</v>
      </c>
      <c r="X10" s="37"/>
      <c r="Y10" s="37"/>
      <c r="Z10" s="37"/>
      <c r="AA10" s="37"/>
      <c r="AB10" s="37"/>
      <c r="AC10" s="37"/>
      <c r="AD10" s="2"/>
      <c r="AE10" s="2"/>
      <c r="AF10" s="2"/>
      <c r="AG10" s="2"/>
      <c r="AH10" s="2"/>
      <c r="AI10" s="2"/>
      <c r="AJ10" s="2"/>
      <c r="AK10" s="2"/>
      <c r="AL10" s="37">
        <f>データ!$U$6</f>
        <v>1840</v>
      </c>
      <c r="AM10" s="37"/>
      <c r="AN10" s="37"/>
      <c r="AO10" s="37"/>
      <c r="AP10" s="37"/>
      <c r="AQ10" s="37"/>
      <c r="AR10" s="37"/>
      <c r="AS10" s="37"/>
      <c r="AT10" s="38">
        <f>データ!$V$6</f>
        <v>6.75</v>
      </c>
      <c r="AU10" s="38"/>
      <c r="AV10" s="38"/>
      <c r="AW10" s="38"/>
      <c r="AX10" s="38"/>
      <c r="AY10" s="38"/>
      <c r="AZ10" s="38"/>
      <c r="BA10" s="38"/>
      <c r="BB10" s="38">
        <f>データ!$W$6</f>
        <v>272.58999999999997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lLV4gSR0h8akMZ7/b8ZddwgyNXf9tokTqNx6sw7mqpwm8Xfr5YjMcMq0ohH+8a0DjxyijLRRoqpEnESoXmpniA==" saltValue="IIx9x+6vJ3O7W0bvIgS/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435074</v>
      </c>
      <c r="D6" s="20">
        <f t="shared" si="3"/>
        <v>47</v>
      </c>
      <c r="E6" s="20">
        <f t="shared" si="3"/>
        <v>1</v>
      </c>
      <c r="F6" s="20">
        <f t="shared" si="3"/>
        <v>0</v>
      </c>
      <c r="G6" s="20">
        <f t="shared" si="3"/>
        <v>0</v>
      </c>
      <c r="H6" s="20" t="str">
        <f t="shared" si="3"/>
        <v>熊本県　水上村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89.23</v>
      </c>
      <c r="Q6" s="21">
        <f t="shared" si="3"/>
        <v>2470</v>
      </c>
      <c r="R6" s="21">
        <f t="shared" si="3"/>
        <v>2088</v>
      </c>
      <c r="S6" s="21">
        <f t="shared" si="3"/>
        <v>190.96</v>
      </c>
      <c r="T6" s="21">
        <f t="shared" si="3"/>
        <v>10.93</v>
      </c>
      <c r="U6" s="21">
        <f t="shared" si="3"/>
        <v>1840</v>
      </c>
      <c r="V6" s="21">
        <f t="shared" si="3"/>
        <v>6.75</v>
      </c>
      <c r="W6" s="21">
        <f t="shared" si="3"/>
        <v>272.58999999999997</v>
      </c>
      <c r="X6" s="22">
        <f>IF(X7="",NA(),X7)</f>
        <v>111.67</v>
      </c>
      <c r="Y6" s="22">
        <f t="shared" ref="Y6:AG6" si="4">IF(Y7="",NA(),Y7)</f>
        <v>115.49</v>
      </c>
      <c r="Z6" s="22">
        <f t="shared" si="4"/>
        <v>113.42</v>
      </c>
      <c r="AA6" s="22">
        <f t="shared" si="4"/>
        <v>134.72</v>
      </c>
      <c r="AB6" s="22">
        <f t="shared" si="4"/>
        <v>74.89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415.13</v>
      </c>
      <c r="BF6" s="22">
        <f t="shared" ref="BF6:BN6" si="7">IF(BF7="",NA(),BF7)</f>
        <v>378.57</v>
      </c>
      <c r="BG6" s="22">
        <f t="shared" si="7"/>
        <v>354.17</v>
      </c>
      <c r="BH6" s="22">
        <f t="shared" si="7"/>
        <v>295.75</v>
      </c>
      <c r="BI6" s="22">
        <f t="shared" si="7"/>
        <v>396.92</v>
      </c>
      <c r="BJ6" s="22">
        <f t="shared" si="7"/>
        <v>1302.33</v>
      </c>
      <c r="BK6" s="22">
        <f t="shared" si="7"/>
        <v>1274.21</v>
      </c>
      <c r="BL6" s="22">
        <f t="shared" si="7"/>
        <v>1183.92</v>
      </c>
      <c r="BM6" s="22">
        <f t="shared" si="7"/>
        <v>1128.72</v>
      </c>
      <c r="BN6" s="22">
        <f t="shared" si="7"/>
        <v>1125.25</v>
      </c>
      <c r="BO6" s="21" t="str">
        <f>IF(BO7="","",IF(BO7="-","【-】","【"&amp;SUBSTITUTE(TEXT(BO7,"#,##0.00"),"-","△")&amp;"】"))</f>
        <v>【940.88】</v>
      </c>
      <c r="BP6" s="22">
        <f>IF(BP7="",NA(),BP7)</f>
        <v>108.84</v>
      </c>
      <c r="BQ6" s="22">
        <f t="shared" ref="BQ6:BY6" si="8">IF(BQ7="",NA(),BQ7)</f>
        <v>111.31</v>
      </c>
      <c r="BR6" s="22">
        <f t="shared" si="8"/>
        <v>108.52</v>
      </c>
      <c r="BS6" s="22">
        <f t="shared" si="8"/>
        <v>73.33</v>
      </c>
      <c r="BT6" s="22">
        <f t="shared" si="8"/>
        <v>69.75</v>
      </c>
      <c r="BU6" s="22">
        <f t="shared" si="8"/>
        <v>40.89</v>
      </c>
      <c r="BV6" s="22">
        <f t="shared" si="8"/>
        <v>41.25</v>
      </c>
      <c r="BW6" s="22">
        <f t="shared" si="8"/>
        <v>42.5</v>
      </c>
      <c r="BX6" s="22">
        <f t="shared" si="8"/>
        <v>41.84</v>
      </c>
      <c r="BY6" s="22">
        <f t="shared" si="8"/>
        <v>41.44</v>
      </c>
      <c r="BZ6" s="21" t="str">
        <f>IF(BZ7="","",IF(BZ7="-","【-】","【"&amp;SUBSTITUTE(TEXT(BZ7,"#,##0.00"),"-","△")&amp;"】"))</f>
        <v>【54.59】</v>
      </c>
      <c r="CA6" s="22">
        <f>IF(CA7="",NA(),CA7)</f>
        <v>120.12</v>
      </c>
      <c r="CB6" s="22">
        <f t="shared" ref="CB6:CJ6" si="9">IF(CB7="",NA(),CB7)</f>
        <v>117.93</v>
      </c>
      <c r="CC6" s="22">
        <f t="shared" si="9"/>
        <v>121.42</v>
      </c>
      <c r="CD6" s="22">
        <f t="shared" si="9"/>
        <v>179.15</v>
      </c>
      <c r="CE6" s="22">
        <f t="shared" si="9"/>
        <v>190.92</v>
      </c>
      <c r="CF6" s="22">
        <f t="shared" si="9"/>
        <v>383.2</v>
      </c>
      <c r="CG6" s="22">
        <f t="shared" si="9"/>
        <v>383.25</v>
      </c>
      <c r="CH6" s="22">
        <f t="shared" si="9"/>
        <v>377.72</v>
      </c>
      <c r="CI6" s="22">
        <f t="shared" si="9"/>
        <v>390.47</v>
      </c>
      <c r="CJ6" s="22">
        <f t="shared" si="9"/>
        <v>403.61</v>
      </c>
      <c r="CK6" s="21" t="str">
        <f>IF(CK7="","",IF(CK7="-","【-】","【"&amp;SUBSTITUTE(TEXT(CK7,"#,##0.00"),"-","△")&amp;"】"))</f>
        <v>【301.20】</v>
      </c>
      <c r="CL6" s="22">
        <f>IF(CL7="",NA(),CL7)</f>
        <v>80.33</v>
      </c>
      <c r="CM6" s="22">
        <f t="shared" ref="CM6:CU6" si="10">IF(CM7="",NA(),CM7)</f>
        <v>81.290000000000006</v>
      </c>
      <c r="CN6" s="22">
        <f t="shared" si="10"/>
        <v>79.37</v>
      </c>
      <c r="CO6" s="22">
        <f t="shared" si="10"/>
        <v>87.15</v>
      </c>
      <c r="CP6" s="22">
        <f t="shared" si="10"/>
        <v>81.22</v>
      </c>
      <c r="CQ6" s="22">
        <f t="shared" si="10"/>
        <v>47.95</v>
      </c>
      <c r="CR6" s="22">
        <f t="shared" si="10"/>
        <v>48.26</v>
      </c>
      <c r="CS6" s="22">
        <f t="shared" si="10"/>
        <v>48.01</v>
      </c>
      <c r="CT6" s="22">
        <f t="shared" si="10"/>
        <v>49.08</v>
      </c>
      <c r="CU6" s="22">
        <f t="shared" si="10"/>
        <v>51.46</v>
      </c>
      <c r="CV6" s="21" t="str">
        <f>IF(CV7="","",IF(CV7="-","【-】","【"&amp;SUBSTITUTE(TEXT(CV7,"#,##0.00"),"-","△")&amp;"】"))</f>
        <v>【56.42】</v>
      </c>
      <c r="CW6" s="22">
        <f>IF(CW7="",NA(),CW7)</f>
        <v>83.55</v>
      </c>
      <c r="CX6" s="22">
        <f t="shared" ref="CX6:DF6" si="11">IF(CX7="",NA(),CX7)</f>
        <v>83.55</v>
      </c>
      <c r="CY6" s="22">
        <f t="shared" si="11"/>
        <v>83.58</v>
      </c>
      <c r="CZ6" s="22">
        <f t="shared" si="11"/>
        <v>83.56</v>
      </c>
      <c r="DA6" s="22">
        <f t="shared" si="11"/>
        <v>83.6</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435074</v>
      </c>
      <c r="D7" s="24">
        <v>47</v>
      </c>
      <c r="E7" s="24">
        <v>1</v>
      </c>
      <c r="F7" s="24">
        <v>0</v>
      </c>
      <c r="G7" s="24">
        <v>0</v>
      </c>
      <c r="H7" s="24" t="s">
        <v>97</v>
      </c>
      <c r="I7" s="24" t="s">
        <v>98</v>
      </c>
      <c r="J7" s="24" t="s">
        <v>99</v>
      </c>
      <c r="K7" s="24" t="s">
        <v>100</v>
      </c>
      <c r="L7" s="24" t="s">
        <v>101</v>
      </c>
      <c r="M7" s="24" t="s">
        <v>102</v>
      </c>
      <c r="N7" s="25" t="s">
        <v>103</v>
      </c>
      <c r="O7" s="25" t="s">
        <v>104</v>
      </c>
      <c r="P7" s="25">
        <v>89.23</v>
      </c>
      <c r="Q7" s="25">
        <v>2470</v>
      </c>
      <c r="R7" s="25">
        <v>2088</v>
      </c>
      <c r="S7" s="25">
        <v>190.96</v>
      </c>
      <c r="T7" s="25">
        <v>10.93</v>
      </c>
      <c r="U7" s="25">
        <v>1840</v>
      </c>
      <c r="V7" s="25">
        <v>6.75</v>
      </c>
      <c r="W7" s="25">
        <v>272.58999999999997</v>
      </c>
      <c r="X7" s="25">
        <v>111.67</v>
      </c>
      <c r="Y7" s="25">
        <v>115.49</v>
      </c>
      <c r="Z7" s="25">
        <v>113.42</v>
      </c>
      <c r="AA7" s="25">
        <v>134.72</v>
      </c>
      <c r="AB7" s="25">
        <v>74.89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415.13</v>
      </c>
      <c r="BF7" s="25">
        <v>378.57</v>
      </c>
      <c r="BG7" s="25">
        <v>354.17</v>
      </c>
      <c r="BH7" s="25">
        <v>295.75</v>
      </c>
      <c r="BI7" s="25">
        <v>396.92</v>
      </c>
      <c r="BJ7" s="25">
        <v>1302.33</v>
      </c>
      <c r="BK7" s="25">
        <v>1274.21</v>
      </c>
      <c r="BL7" s="25">
        <v>1183.92</v>
      </c>
      <c r="BM7" s="25">
        <v>1128.72</v>
      </c>
      <c r="BN7" s="25">
        <v>1125.25</v>
      </c>
      <c r="BO7" s="25">
        <v>940.88</v>
      </c>
      <c r="BP7" s="25">
        <v>108.84</v>
      </c>
      <c r="BQ7" s="25">
        <v>111.31</v>
      </c>
      <c r="BR7" s="25">
        <v>108.52</v>
      </c>
      <c r="BS7" s="25">
        <v>73.33</v>
      </c>
      <c r="BT7" s="25">
        <v>69.75</v>
      </c>
      <c r="BU7" s="25">
        <v>40.89</v>
      </c>
      <c r="BV7" s="25">
        <v>41.25</v>
      </c>
      <c r="BW7" s="25">
        <v>42.5</v>
      </c>
      <c r="BX7" s="25">
        <v>41.84</v>
      </c>
      <c r="BY7" s="25">
        <v>41.44</v>
      </c>
      <c r="BZ7" s="25">
        <v>54.59</v>
      </c>
      <c r="CA7" s="25">
        <v>120.12</v>
      </c>
      <c r="CB7" s="25">
        <v>117.93</v>
      </c>
      <c r="CC7" s="25">
        <v>121.42</v>
      </c>
      <c r="CD7" s="25">
        <v>179.15</v>
      </c>
      <c r="CE7" s="25">
        <v>190.92</v>
      </c>
      <c r="CF7" s="25">
        <v>383.2</v>
      </c>
      <c r="CG7" s="25">
        <v>383.25</v>
      </c>
      <c r="CH7" s="25">
        <v>377.72</v>
      </c>
      <c r="CI7" s="25">
        <v>390.47</v>
      </c>
      <c r="CJ7" s="25">
        <v>403.61</v>
      </c>
      <c r="CK7" s="25">
        <v>301.2</v>
      </c>
      <c r="CL7" s="25">
        <v>80.33</v>
      </c>
      <c r="CM7" s="25">
        <v>81.290000000000006</v>
      </c>
      <c r="CN7" s="25">
        <v>79.37</v>
      </c>
      <c r="CO7" s="25">
        <v>87.15</v>
      </c>
      <c r="CP7" s="25">
        <v>81.22</v>
      </c>
      <c r="CQ7" s="25">
        <v>47.95</v>
      </c>
      <c r="CR7" s="25">
        <v>48.26</v>
      </c>
      <c r="CS7" s="25">
        <v>48.01</v>
      </c>
      <c r="CT7" s="25">
        <v>49.08</v>
      </c>
      <c r="CU7" s="25">
        <v>51.46</v>
      </c>
      <c r="CV7" s="25">
        <v>56.42</v>
      </c>
      <c r="CW7" s="25">
        <v>83.55</v>
      </c>
      <c r="CX7" s="25">
        <v>83.55</v>
      </c>
      <c r="CY7" s="25">
        <v>83.58</v>
      </c>
      <c r="CZ7" s="25">
        <v>83.56</v>
      </c>
      <c r="DA7" s="25">
        <v>83.6</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2023-01-25T06:56:07Z</cp:lastPrinted>
  <dcterms:created xsi:type="dcterms:W3CDTF">2022-12-01T01:11:48Z</dcterms:created>
  <dcterms:modified xsi:type="dcterms:W3CDTF">2023-01-25T06:59:51Z</dcterms:modified>
  <cp:category/>
</cp:coreProperties>
</file>