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6.2.106\平成31年度\06_建設部\03_下水道課\01_管理係\公営企業\R04\02.照会・回答\【1_24（火）期限】公営企業に係る経営比較分析表（令和３年度決算）の分析等について（依頼）_20230112\08 菊池市\下水道（修正）\"/>
    </mc:Choice>
  </mc:AlternateContent>
  <workbookProtection workbookAlgorithmName="SHA-512" workbookHashValue="i6/RwwSzc0kSd6j5w89ASgSdCnxkdjl+Wguc6sVaARIP6IR0cKd2kgd+KrRHbIjmIi2YuwmT3b3dgwrpUcjXtQ==" workbookSaltValue="EPsgnjGUAa7qfJilkj8tQ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AT8" i="4"/>
  <c r="AL8" i="4"/>
  <c r="W8" i="4"/>
  <c r="P8" i="4"/>
  <c r="I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<sst xmlns="http://schemas.openxmlformats.org/spreadsheetml/2006/main" count="297" uniqueCount="118">
  <si>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</si>
  <si>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</si>
  <si>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</si>
  <si>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</si>
  <si>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</si>
  <si>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</si>
  <si>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</si>
  <si>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</si>
  <si>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</si>
  <si>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</si>
  <si>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</si>
  <si>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</si>
  <si>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</si>
  <si>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</si>
  <si>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</si>
  <si>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</si>
  <si>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</si>
  <si>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</si>
  <si>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</si>
  <si>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</si>
  <si>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</si>
  <si>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</si>
  <si>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</si>
  <si>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</si>
  <si>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</si>
  <si>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</si>
  <si>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</si>
  <si>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</si>
  <si>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</si>
  <si>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</si>
  <si>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</si>
  <si>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</si>
  <si>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</si>
  <si>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</si>
  <si>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</si>
  <si>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</si>
  <si>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</si>
  <si>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</si>
  <si>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</si>
  <si>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</si>
  <si>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</si>
  <si>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</si>
  <si>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</si>
  <si>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</si>
  <si>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</si>
  <si>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</si>
  <si>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</si>
  <si>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</si>
  <si>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</si>
  <si>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</si>
  <si>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</si>
  <si>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</si>
  <si>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</si>
  <si>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</si>
  <si>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</si>
  <si>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</si>
  <si>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</si>
  <si>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</si>
  <si>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</si>
  <si>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</si>
  <si>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</si>
  <si>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</si>
  <si>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</si>
  <si>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</si>
  <si>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</si>
  <si>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</si>
  <si>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</si>
  <si>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</si>
  <si>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</si>
  <si>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</si>
  <si>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</si>
  <si>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</si>
  <si>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</si>
  <si>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</si>
  <si>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</si>
  <si>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</si>
  <si>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</si>
  <si>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</si>
  <si>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</si>
  <si>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</si>
  <si>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</si>
  <si>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</si>
  <si>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</si>
  <si>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</si>
  <si>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</si>
  <si>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</si>
  <si>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</si>
  <si>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</si>
  <si>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</si>
  <si>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</si>
  <si>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</si>
  <si>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</si>
  <si>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</si>
  <si>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</si>
  <si>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</si>
  <si>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</si>
  <si>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</si>
  <si>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</si>
  <si>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</si>
  <si>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</si>
  <si>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</si>
  <si>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</si>
  <si>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</si>
  <si>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</si>
  <si>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</si>
  <si>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</si>
  <si>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</si>
  <si>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</si>
  <si>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</si>
  <si>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</si>
  <si>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</si>
  <si>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</si>
  <si>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</si>
  <si>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</si>
  <si>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</si>
  <si>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現在の経営状況としては、概ね健全であると言える。
　今後は、ストックマネジメント計画により計画的な改築更新・長寿命化を実施していく。また人口減による使用料収入の減少が見込まれるため、汚水処理原価の抑制を図りながら経営戦略を基に適正な使用料を検討し、健全な事業運営を実施していく必要がある。</t>
    <rPh sb="1" eb="3">
      <t>ゲンザイ</t>
    </rPh>
    <rPh sb="4" eb="6">
      <t>ケイエイ</t>
    </rPh>
    <rPh sb="6" eb="8">
      <t>ジョウキョウ</t>
    </rPh>
    <rPh sb="13" eb="14">
      <t>オオム</t>
    </rPh>
    <rPh sb="15" eb="17">
      <t>ケンゼン</t>
    </rPh>
    <rPh sb="21" eb="22">
      <t>イ</t>
    </rPh>
    <rPh sb="27" eb="29">
      <t>コンゴ</t>
    </rPh>
    <rPh sb="41" eb="43">
      <t>ケイカク</t>
    </rPh>
    <rPh sb="46" eb="49">
      <t>ケイカクテキ</t>
    </rPh>
    <rPh sb="50" eb="52">
      <t>カイチク</t>
    </rPh>
    <rPh sb="52" eb="54">
      <t>コウシン</t>
    </rPh>
    <rPh sb="55" eb="59">
      <t>チョウジュミョウカ</t>
    </rPh>
    <rPh sb="60" eb="62">
      <t>ジッシ</t>
    </rPh>
    <rPh sb="69" eb="72">
      <t>ジンコウゲン</t>
    </rPh>
    <rPh sb="75" eb="78">
      <t>シヨウリョウ</t>
    </rPh>
    <rPh sb="78" eb="80">
      <t>シュウニュウ</t>
    </rPh>
    <rPh sb="81" eb="83">
      <t>ゲンショウ</t>
    </rPh>
    <rPh sb="84" eb="86">
      <t>ミコ</t>
    </rPh>
    <rPh sb="92" eb="94">
      <t>オスイ</t>
    </rPh>
    <rPh sb="94" eb="96">
      <t>ショリ</t>
    </rPh>
    <rPh sb="96" eb="98">
      <t>ゲンカ</t>
    </rPh>
    <rPh sb="99" eb="101">
      <t>ヨクセイ</t>
    </rPh>
    <rPh sb="102" eb="103">
      <t>ハカ</t>
    </rPh>
    <rPh sb="107" eb="109">
      <t>ケイエイ</t>
    </rPh>
    <rPh sb="109" eb="111">
      <t>センリャク</t>
    </rPh>
    <rPh sb="112" eb="113">
      <t>モト</t>
    </rPh>
    <rPh sb="114" eb="116">
      <t>テキセイ</t>
    </rPh>
    <rPh sb="117" eb="120">
      <t>シヨウリョウ</t>
    </rPh>
    <rPh sb="121" eb="123">
      <t>ケントウ</t>
    </rPh>
    <rPh sb="125" eb="127">
      <t>ケンゼン</t>
    </rPh>
    <rPh sb="128" eb="130">
      <t>ジギョウ</t>
    </rPh>
    <rPh sb="130" eb="132">
      <t>ウンエイ</t>
    </rPh>
    <rPh sb="133" eb="135">
      <t>ジッシ</t>
    </rPh>
    <rPh sb="139" eb="141">
      <t>ヒツヨウ</t>
    </rPh>
    <phoneticPr fontId="4"/>
  </si>
  <si>
    <t>　経常収支比率は100％を超え、また経費回収率もほぼ100％に近く、経営は安定している。
　流動比率は、前年度より少しは回復しているが依然低く運転資金としての現金が少ないことが要因であり改善策を検討し支払い能力の向上に努める必要がある。
　企業債残高対事業規模比率は類似団体と比較して低くなっているが、今後、処理場・管渠の更新事業等を実施していくと高くなっていくことが予想される。
　施設利用率については、類似団体とほぼ変わらないが、今後も水洗化率及び施設利用率の向上と使用料収入の増加を図る。</t>
    <rPh sb="1" eb="3">
      <t>ケイジョウ</t>
    </rPh>
    <rPh sb="3" eb="5">
      <t>シュウシ</t>
    </rPh>
    <rPh sb="5" eb="7">
      <t>ヒリツ</t>
    </rPh>
    <rPh sb="13" eb="14">
      <t>コ</t>
    </rPh>
    <rPh sb="18" eb="20">
      <t>ケイヒ</t>
    </rPh>
    <rPh sb="20" eb="22">
      <t>カイシュウ</t>
    </rPh>
    <rPh sb="22" eb="23">
      <t>リツ</t>
    </rPh>
    <rPh sb="31" eb="32">
      <t>チカ</t>
    </rPh>
    <rPh sb="34" eb="36">
      <t>ケイエイ</t>
    </rPh>
    <rPh sb="37" eb="39">
      <t>アンテイ</t>
    </rPh>
    <rPh sb="46" eb="48">
      <t>リュウドウ</t>
    </rPh>
    <rPh sb="48" eb="50">
      <t>ヒリツ</t>
    </rPh>
    <rPh sb="52" eb="55">
      <t>ゼンネンド</t>
    </rPh>
    <rPh sb="57" eb="58">
      <t>スコ</t>
    </rPh>
    <rPh sb="60" eb="62">
      <t>カイフク</t>
    </rPh>
    <rPh sb="67" eb="69">
      <t>イゼン</t>
    </rPh>
    <rPh sb="69" eb="70">
      <t>ヒク</t>
    </rPh>
    <rPh sb="71" eb="73">
      <t>ウンテン</t>
    </rPh>
    <rPh sb="73" eb="75">
      <t>シキン</t>
    </rPh>
    <rPh sb="79" eb="81">
      <t>ゲンキン</t>
    </rPh>
    <rPh sb="82" eb="83">
      <t>スク</t>
    </rPh>
    <rPh sb="88" eb="90">
      <t>ヨウイン</t>
    </rPh>
    <rPh sb="93" eb="96">
      <t>カイゼンサク</t>
    </rPh>
    <rPh sb="97" eb="99">
      <t>ケントウ</t>
    </rPh>
    <rPh sb="100" eb="102">
      <t>シハラ</t>
    </rPh>
    <rPh sb="103" eb="105">
      <t>ノウリョク</t>
    </rPh>
    <rPh sb="106" eb="108">
      <t>コウジョウ</t>
    </rPh>
    <rPh sb="109" eb="110">
      <t>ツト</t>
    </rPh>
    <rPh sb="112" eb="114">
      <t>ヒツヨウ</t>
    </rPh>
    <rPh sb="120" eb="122">
      <t>キギョウ</t>
    </rPh>
    <rPh sb="122" eb="123">
      <t>サイ</t>
    </rPh>
    <rPh sb="123" eb="125">
      <t>ザンダカ</t>
    </rPh>
    <rPh sb="125" eb="126">
      <t>タイ</t>
    </rPh>
    <rPh sb="126" eb="128">
      <t>ジギョウ</t>
    </rPh>
    <rPh sb="128" eb="130">
      <t>キボ</t>
    </rPh>
    <rPh sb="130" eb="132">
      <t>ヒリツ</t>
    </rPh>
    <rPh sb="151" eb="153">
      <t>コンゴ</t>
    </rPh>
    <rPh sb="165" eb="166">
      <t>トウ</t>
    </rPh>
    <rPh sb="192" eb="194">
      <t>シセツ</t>
    </rPh>
    <rPh sb="194" eb="196">
      <t>リヨウ</t>
    </rPh>
    <rPh sb="196" eb="197">
      <t>リツ</t>
    </rPh>
    <rPh sb="203" eb="205">
      <t>ルイジ</t>
    </rPh>
    <rPh sb="205" eb="207">
      <t>ダンタイ</t>
    </rPh>
    <rPh sb="210" eb="211">
      <t>カ</t>
    </rPh>
    <rPh sb="217" eb="219">
      <t>コンゴ</t>
    </rPh>
    <rPh sb="220" eb="223">
      <t>スイセンカ</t>
    </rPh>
    <rPh sb="223" eb="224">
      <t>リツ</t>
    </rPh>
    <rPh sb="224" eb="225">
      <t>オヨ</t>
    </rPh>
    <rPh sb="226" eb="228">
      <t>シセツ</t>
    </rPh>
    <rPh sb="228" eb="230">
      <t>リヨウ</t>
    </rPh>
    <rPh sb="230" eb="231">
      <t>リツ</t>
    </rPh>
    <rPh sb="232" eb="234">
      <t>コウジョウ</t>
    </rPh>
    <rPh sb="235" eb="238">
      <t>シヨウリョウ</t>
    </rPh>
    <rPh sb="238" eb="240">
      <t>シュウニュウ</t>
    </rPh>
    <rPh sb="241" eb="243">
      <t>ゾウカ</t>
    </rPh>
    <rPh sb="244" eb="245">
      <t>ハカ</t>
    </rPh>
    <phoneticPr fontId="4"/>
  </si>
  <si>
    <t>　有形固定資産減価償却率は、法適用2年目であり今後上昇が見込まれる。
　管渠老朽化率は、平成11年に供用開始し耐用年数を迎えているものはないが、経年劣化により予防保全的な修繕や更新を行っていくことにより安定的な運営を図る必要がある。今後は計画的に更新・長寿命化を図っていく必要がある。</t>
    <rPh sb="1" eb="3">
      <t>ユウケイ</t>
    </rPh>
    <rPh sb="3" eb="5">
      <t>コテイ</t>
    </rPh>
    <rPh sb="5" eb="7">
      <t>シサン</t>
    </rPh>
    <rPh sb="7" eb="9">
      <t>ゲンカ</t>
    </rPh>
    <rPh sb="9" eb="11">
      <t>ショウキャク</t>
    </rPh>
    <rPh sb="11" eb="12">
      <t>リツ</t>
    </rPh>
    <rPh sb="14" eb="15">
      <t>ホウ</t>
    </rPh>
    <rPh sb="15" eb="17">
      <t>テキヨウ</t>
    </rPh>
    <rPh sb="18" eb="20">
      <t>ネンメ</t>
    </rPh>
    <rPh sb="23" eb="25">
      <t>コンゴ</t>
    </rPh>
    <rPh sb="25" eb="27">
      <t>ジョウショウ</t>
    </rPh>
    <rPh sb="28" eb="30">
      <t>ミコ</t>
    </rPh>
    <rPh sb="36" eb="38">
      <t>カンキョ</t>
    </rPh>
    <rPh sb="38" eb="41">
      <t>ロウキュウカ</t>
    </rPh>
    <rPh sb="41" eb="42">
      <t>リツ</t>
    </rPh>
    <rPh sb="44" eb="46">
      <t>ヘイセイ</t>
    </rPh>
    <rPh sb="48" eb="49">
      <t>ネン</t>
    </rPh>
    <rPh sb="50" eb="52">
      <t>キョウヨウ</t>
    </rPh>
    <rPh sb="52" eb="54">
      <t>カイシ</t>
    </rPh>
    <rPh sb="55" eb="57">
      <t>タイヨウ</t>
    </rPh>
    <rPh sb="57" eb="59">
      <t>ネンスウ</t>
    </rPh>
    <rPh sb="60" eb="61">
      <t>ムカ</t>
    </rPh>
    <rPh sb="72" eb="74">
      <t>ケイネン</t>
    </rPh>
    <rPh sb="74" eb="76">
      <t>レッカ</t>
    </rPh>
    <rPh sb="116" eb="118">
      <t>コンゴ</t>
    </rPh>
    <rPh sb="119" eb="122">
      <t>ケイカクテキ</t>
    </rPh>
    <rPh sb="123" eb="125">
      <t>コウシン</t>
    </rPh>
    <rPh sb="126" eb="130">
      <t>チョウジュミョウカ</t>
    </rPh>
    <rPh sb="131" eb="132">
      <t>ハカ</t>
    </rPh>
    <rPh sb="136" eb="1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</si>
</sst>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0.93</c:v>
                </c:pt>
              </c:numCache>
            </c:numRef>
          </c:val>
          <c:extLst>
            <c:ext xmlns:c16="http://schemas.microsoft.com/office/drawing/2014/chart" uri="{C3380CC4-5D6E-409C-BE32-E72D297353CC}">
              <c16:uniqueId val="{00000000-642C-47E7-879A-1B1B331B936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642C-47E7-879A-1B1B331B936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42.53</c:v>
                </c:pt>
                <c:pt idx="4">
                  <c:v>43.8</c:v>
                </c:pt>
              </c:numCache>
            </c:numRef>
          </c:val>
          <c:extLst>
            <c:ext xmlns:c16="http://schemas.microsoft.com/office/drawing/2014/chart" uri="{C3380CC4-5D6E-409C-BE32-E72D297353CC}">
              <c16:uniqueId val="{00000000-7599-4473-8730-031D6A45D4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7599-4473-8730-031D6A45D4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91.19</c:v>
                </c:pt>
                <c:pt idx="4">
                  <c:v>91.67</c:v>
                </c:pt>
              </c:numCache>
            </c:numRef>
          </c:val>
          <c:extLst>
            <c:ext xmlns:c16="http://schemas.microsoft.com/office/drawing/2014/chart" uri="{C3380CC4-5D6E-409C-BE32-E72D297353CC}">
              <c16:uniqueId val="{00000000-ADF4-4155-9247-322386FD57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ADF4-4155-9247-322386FD57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104.61</c:v>
                </c:pt>
                <c:pt idx="4">
                  <c:v>102.75</c:v>
                </c:pt>
              </c:numCache>
            </c:numRef>
          </c:val>
          <c:extLst>
            <c:ext xmlns:c16="http://schemas.microsoft.com/office/drawing/2014/chart" uri="{C3380CC4-5D6E-409C-BE32-E72D297353CC}">
              <c16:uniqueId val="{00000000-E60B-481A-BD79-969F12B589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E60B-481A-BD79-969F12B589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4.1100000000000003</c:v>
                </c:pt>
                <c:pt idx="4">
                  <c:v>8.1300000000000008</c:v>
                </c:pt>
              </c:numCache>
            </c:numRef>
          </c:val>
          <c:extLst>
            <c:ext xmlns:c16="http://schemas.microsoft.com/office/drawing/2014/chart" uri="{C3380CC4-5D6E-409C-BE32-E72D297353CC}">
              <c16:uniqueId val="{00000000-7DFB-4433-A8ED-767BDD694E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7DFB-4433-A8ED-767BDD694E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DF3-47EE-9F57-D4A23BA609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0DF3-47EE-9F57-D4A23BA609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412-404E-B0F1-EF32BBF381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9412-404E-B0F1-EF32BBF381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27.99</c:v>
                </c:pt>
                <c:pt idx="4">
                  <c:v>36.630000000000003</c:v>
                </c:pt>
              </c:numCache>
            </c:numRef>
          </c:val>
          <c:extLst>
            <c:ext xmlns:c16="http://schemas.microsoft.com/office/drawing/2014/chart" uri="{C3380CC4-5D6E-409C-BE32-E72D297353CC}">
              <c16:uniqueId val="{00000000-752C-4377-AF4F-CB92B62A5B2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752C-4377-AF4F-CB92B62A5B2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473.86</c:v>
                </c:pt>
                <c:pt idx="4">
                  <c:v>529.61</c:v>
                </c:pt>
              </c:numCache>
            </c:numRef>
          </c:val>
          <c:extLst>
            <c:ext xmlns:c16="http://schemas.microsoft.com/office/drawing/2014/chart" uri="{C3380CC4-5D6E-409C-BE32-E72D297353CC}">
              <c16:uniqueId val="{00000000-AE18-4A3B-9EC5-D6225200DC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AE18-4A3B-9EC5-D6225200DC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99.73</c:v>
                </c:pt>
                <c:pt idx="4">
                  <c:v>99.8</c:v>
                </c:pt>
              </c:numCache>
            </c:numRef>
          </c:val>
          <c:extLst>
            <c:ext xmlns:c16="http://schemas.microsoft.com/office/drawing/2014/chart" uri="{C3380CC4-5D6E-409C-BE32-E72D297353CC}">
              <c16:uniqueId val="{00000000-D147-4062-8CC8-773924977C1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D147-4062-8CC8-773924977C1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163.9</c:v>
                </c:pt>
                <c:pt idx="4">
                  <c:v>166.53</c:v>
                </c:pt>
              </c:numCache>
            </c:numRef>
          </c:val>
          <c:extLst>
            <c:ext xmlns:c16="http://schemas.microsoft.com/office/drawing/2014/chart" uri="{C3380CC4-5D6E-409C-BE32-E72D297353CC}">
              <c16:uniqueId val="{00000000-F930-41F2-BF4D-D9E535578A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F930-41F2-BF4D-D9E535578A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菊池市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47414</v>
      </c>
      <c r="AM8" s="46"/>
      <c r="AN8" s="46"/>
      <c r="AO8" s="46"/>
      <c r="AP8" s="46"/>
      <c r="AQ8" s="46"/>
      <c r="AR8" s="46"/>
      <c r="AS8" s="46"/>
      <c r="AT8" s="45">
        <f>データ!T6</f>
        <v>276.85000000000002</v>
      </c>
      <c r="AU8" s="45"/>
      <c r="AV8" s="45"/>
      <c r="AW8" s="45"/>
      <c r="AX8" s="45"/>
      <c r="AY8" s="45"/>
      <c r="AZ8" s="45"/>
      <c r="BA8" s="45"/>
      <c r="BB8" s="45">
        <f>データ!U6</f>
        <v>171.26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56.93</v>
      </c>
      <c r="J10" s="45"/>
      <c r="K10" s="45"/>
      <c r="L10" s="45"/>
      <c r="M10" s="45"/>
      <c r="N10" s="45"/>
      <c r="O10" s="45"/>
      <c r="P10" s="45">
        <f>データ!P6</f>
        <v>28.53</v>
      </c>
      <c r="Q10" s="45"/>
      <c r="R10" s="45"/>
      <c r="S10" s="45"/>
      <c r="T10" s="45"/>
      <c r="U10" s="45"/>
      <c r="V10" s="45"/>
      <c r="W10" s="45">
        <f>データ!Q6</f>
        <v>81.58</v>
      </c>
      <c r="X10" s="45"/>
      <c r="Y10" s="45"/>
      <c r="Z10" s="45"/>
      <c r="AA10" s="45"/>
      <c r="AB10" s="45"/>
      <c r="AC10" s="45"/>
      <c r="AD10" s="46">
        <f>データ!R6</f>
        <v>3140</v>
      </c>
      <c r="AE10" s="46"/>
      <c r="AF10" s="46"/>
      <c r="AG10" s="46"/>
      <c r="AH10" s="46"/>
      <c r="AI10" s="46"/>
      <c r="AJ10" s="46"/>
      <c r="AK10" s="2"/>
      <c r="AL10" s="46">
        <f>データ!V6</f>
        <v>13431</v>
      </c>
      <c r="AM10" s="46"/>
      <c r="AN10" s="46"/>
      <c r="AO10" s="46"/>
      <c r="AP10" s="46"/>
      <c r="AQ10" s="46"/>
      <c r="AR10" s="46"/>
      <c r="AS10" s="46"/>
      <c r="AT10" s="45">
        <f>データ!W6</f>
        <v>4.97</v>
      </c>
      <c r="AU10" s="45"/>
      <c r="AV10" s="45"/>
      <c r="AW10" s="45"/>
      <c r="AX10" s="45"/>
      <c r="AY10" s="45"/>
      <c r="AZ10" s="45"/>
      <c r="BA10" s="45"/>
      <c r="BB10" s="45">
        <f>データ!X6</f>
        <v>2702.41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dUNpyoYvfTUl9nc8sCqltuladt9G5usfoX4ahDIbvqFSR9OX3034Cu0nsl2i5WLSXESP3rMo+4P0ugnGb9sHGA==" saltValue="Jak96ruASjGhMe+aAyj53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432105</v>
      </c>
      <c r="D6" s="19">
        <f t="shared" si="3"/>
        <v>46</v>
      </c>
      <c r="E6" s="19">
        <f t="shared" si="3"/>
        <v>17</v>
      </c>
      <c r="F6" s="19">
        <f t="shared" si="3"/>
        <v>4</v>
      </c>
      <c r="G6" s="19">
        <f t="shared" si="3"/>
        <v>0</v>
      </c>
      <c r="H6" s="19" t="str">
        <f t="shared" si="3"/>
        <v>熊本県　菊池市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56.93</v>
      </c>
      <c r="P6" s="20">
        <f t="shared" si="3"/>
        <v>28.53</v>
      </c>
      <c r="Q6" s="20">
        <f t="shared" si="3"/>
        <v>81.58</v>
      </c>
      <c r="R6" s="20">
        <f t="shared" si="3"/>
        <v>3140</v>
      </c>
      <c r="S6" s="20">
        <f t="shared" si="3"/>
        <v>47414</v>
      </c>
      <c r="T6" s="20">
        <f t="shared" si="3"/>
        <v>276.85000000000002</v>
      </c>
      <c r="U6" s="20">
        <f t="shared" si="3"/>
        <v>171.26</v>
      </c>
      <c r="V6" s="20">
        <f t="shared" si="3"/>
        <v>13431</v>
      </c>
      <c r="W6" s="20">
        <f t="shared" si="3"/>
        <v>4.97</v>
      </c>
      <c r="X6" s="20">
        <f t="shared" si="3"/>
        <v>2702.41</v>
      </c>
      <c r="Y6" s="21" t="str">
        <f>IF(Y7="",NA(),Y7)</f>
        <v>-</v>
      </c>
      <c r="Z6" s="21" t="str">
        <f t="shared" ref="Z6:AH6" si="4">IF(Z7="",NA(),Z7)</f>
        <v>-</v>
      </c>
      <c r="AA6" s="21" t="str">
        <f t="shared" si="4"/>
        <v>-</v>
      </c>
      <c r="AB6" s="21">
        <f t="shared" si="4"/>
        <v>104.61</v>
      </c>
      <c r="AC6" s="21">
        <f t="shared" si="4"/>
        <v>102.75</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27.99</v>
      </c>
      <c r="AY6" s="21">
        <f t="shared" si="6"/>
        <v>36.630000000000003</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473.86</v>
      </c>
      <c r="BJ6" s="21">
        <f t="shared" si="7"/>
        <v>529.61</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99.73</v>
      </c>
      <c r="BU6" s="21">
        <f t="shared" si="8"/>
        <v>99.8</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163.9</v>
      </c>
      <c r="CF6" s="21">
        <f t="shared" si="9"/>
        <v>166.53</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42.53</v>
      </c>
      <c r="CQ6" s="21">
        <f t="shared" si="10"/>
        <v>43.8</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91.19</v>
      </c>
      <c r="DB6" s="21">
        <f t="shared" si="11"/>
        <v>91.67</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4.1100000000000003</v>
      </c>
      <c r="DM6" s="21">
        <f t="shared" si="12"/>
        <v>8.1300000000000008</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1">
        <f t="shared" si="14"/>
        <v>0.93</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432105</v>
      </c>
      <c r="D7" s="23">
        <v>46</v>
      </c>
      <c r="E7" s="23">
        <v>17</v>
      </c>
      <c r="F7" s="23">
        <v>4</v>
      </c>
      <c r="G7" s="23">
        <v>0</v>
      </c>
      <c r="H7" s="23" t="s">
        <v>96</v>
      </c>
      <c r="I7" s="23" t="s">
        <v>97</v>
      </c>
      <c r="J7" s="23" t="s">
        <v>98</v>
      </c>
      <c r="K7" s="23" t="s">
        <v>99</v>
      </c>
      <c r="L7" s="23" t="s">
        <v>100</v>
      </c>
      <c r="M7" s="23" t="s">
        <v>101</v>
      </c>
      <c r="N7" s="24" t="s">
        <v>102</v>
      </c>
      <c r="O7" s="24">
        <v>56.93</v>
      </c>
      <c r="P7" s="24">
        <v>28.53</v>
      </c>
      <c r="Q7" s="24">
        <v>81.58</v>
      </c>
      <c r="R7" s="24">
        <v>3140</v>
      </c>
      <c r="S7" s="24">
        <v>47414</v>
      </c>
      <c r="T7" s="24">
        <v>276.85000000000002</v>
      </c>
      <c r="U7" s="24">
        <v>171.26</v>
      </c>
      <c r="V7" s="24">
        <v>13431</v>
      </c>
      <c r="W7" s="24">
        <v>4.97</v>
      </c>
      <c r="X7" s="24">
        <v>2702.41</v>
      </c>
      <c r="Y7" s="24" t="s">
        <v>102</v>
      </c>
      <c r="Z7" s="24" t="s">
        <v>102</v>
      </c>
      <c r="AA7" s="24" t="s">
        <v>102</v>
      </c>
      <c r="AB7" s="24">
        <v>104.61</v>
      </c>
      <c r="AC7" s="24">
        <v>102.75</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27.99</v>
      </c>
      <c r="AY7" s="24">
        <v>36.630000000000003</v>
      </c>
      <c r="AZ7" s="24" t="s">
        <v>102</v>
      </c>
      <c r="BA7" s="24" t="s">
        <v>102</v>
      </c>
      <c r="BB7" s="24" t="s">
        <v>102</v>
      </c>
      <c r="BC7" s="24">
        <v>44.24</v>
      </c>
      <c r="BD7" s="24">
        <v>43.07</v>
      </c>
      <c r="BE7" s="24">
        <v>44.07</v>
      </c>
      <c r="BF7" s="24" t="s">
        <v>102</v>
      </c>
      <c r="BG7" s="24" t="s">
        <v>102</v>
      </c>
      <c r="BH7" s="24" t="s">
        <v>102</v>
      </c>
      <c r="BI7" s="24">
        <v>473.86</v>
      </c>
      <c r="BJ7" s="24">
        <v>529.61</v>
      </c>
      <c r="BK7" s="24" t="s">
        <v>102</v>
      </c>
      <c r="BL7" s="24" t="s">
        <v>102</v>
      </c>
      <c r="BM7" s="24" t="s">
        <v>102</v>
      </c>
      <c r="BN7" s="24">
        <v>1258.43</v>
      </c>
      <c r="BO7" s="24">
        <v>1163.75</v>
      </c>
      <c r="BP7" s="24">
        <v>1201.79</v>
      </c>
      <c r="BQ7" s="24" t="s">
        <v>102</v>
      </c>
      <c r="BR7" s="24" t="s">
        <v>102</v>
      </c>
      <c r="BS7" s="24" t="s">
        <v>102</v>
      </c>
      <c r="BT7" s="24">
        <v>99.73</v>
      </c>
      <c r="BU7" s="24">
        <v>99.8</v>
      </c>
      <c r="BV7" s="24" t="s">
        <v>102</v>
      </c>
      <c r="BW7" s="24" t="s">
        <v>102</v>
      </c>
      <c r="BX7" s="24" t="s">
        <v>102</v>
      </c>
      <c r="BY7" s="24">
        <v>73.36</v>
      </c>
      <c r="BZ7" s="24">
        <v>72.599999999999994</v>
      </c>
      <c r="CA7" s="24">
        <v>75.31</v>
      </c>
      <c r="CB7" s="24" t="s">
        <v>102</v>
      </c>
      <c r="CC7" s="24" t="s">
        <v>102</v>
      </c>
      <c r="CD7" s="24" t="s">
        <v>102</v>
      </c>
      <c r="CE7" s="24">
        <v>163.9</v>
      </c>
      <c r="CF7" s="24">
        <v>166.53</v>
      </c>
      <c r="CG7" s="24" t="s">
        <v>102</v>
      </c>
      <c r="CH7" s="24" t="s">
        <v>102</v>
      </c>
      <c r="CI7" s="24" t="s">
        <v>102</v>
      </c>
      <c r="CJ7" s="24">
        <v>224.88</v>
      </c>
      <c r="CK7" s="24">
        <v>228.64</v>
      </c>
      <c r="CL7" s="24">
        <v>216.39</v>
      </c>
      <c r="CM7" s="24" t="s">
        <v>102</v>
      </c>
      <c r="CN7" s="24" t="s">
        <v>102</v>
      </c>
      <c r="CO7" s="24" t="s">
        <v>102</v>
      </c>
      <c r="CP7" s="24">
        <v>42.53</v>
      </c>
      <c r="CQ7" s="24">
        <v>43.8</v>
      </c>
      <c r="CR7" s="24" t="s">
        <v>102</v>
      </c>
      <c r="CS7" s="24" t="s">
        <v>102</v>
      </c>
      <c r="CT7" s="24" t="s">
        <v>102</v>
      </c>
      <c r="CU7" s="24">
        <v>42.4</v>
      </c>
      <c r="CV7" s="24">
        <v>42.28</v>
      </c>
      <c r="CW7" s="24">
        <v>42.57</v>
      </c>
      <c r="CX7" s="24" t="s">
        <v>102</v>
      </c>
      <c r="CY7" s="24" t="s">
        <v>102</v>
      </c>
      <c r="CZ7" s="24" t="s">
        <v>102</v>
      </c>
      <c r="DA7" s="24">
        <v>91.19</v>
      </c>
      <c r="DB7" s="24">
        <v>91.67</v>
      </c>
      <c r="DC7" s="24" t="s">
        <v>102</v>
      </c>
      <c r="DD7" s="24" t="s">
        <v>102</v>
      </c>
      <c r="DE7" s="24" t="s">
        <v>102</v>
      </c>
      <c r="DF7" s="24">
        <v>84.19</v>
      </c>
      <c r="DG7" s="24">
        <v>84.34</v>
      </c>
      <c r="DH7" s="24">
        <v>85.24</v>
      </c>
      <c r="DI7" s="24" t="s">
        <v>102</v>
      </c>
      <c r="DJ7" s="24" t="s">
        <v>102</v>
      </c>
      <c r="DK7" s="24" t="s">
        <v>102</v>
      </c>
      <c r="DL7" s="24">
        <v>4.1100000000000003</v>
      </c>
      <c r="DM7" s="24">
        <v>8.1300000000000008</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0.93</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井本 貴史</cp:lastModifiedBy>
  <cp:lastPrinted>2023-01-24T06:45:37Z</cp:lastPrinted>
  <dcterms:created xsi:type="dcterms:W3CDTF">2022-12-01T01:31:27Z</dcterms:created>
  <dcterms:modified xsi:type="dcterms:W3CDTF">2023-01-31T06:02:12Z</dcterms:modified>
  <cp:category/>
</cp:coreProperties>
</file>