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下水道事業（作成中）：H30.4～\02　業務（経理）\15　経営比較分析表\R4\02　提出\下水道\"/>
    </mc:Choice>
  </mc:AlternateContent>
  <workbookProtection workbookAlgorithmName="SHA-512" workbookHashValue="ynQ+nRb81KXxyLZdQ5ckM5HsNqYTFN3N+GZ/hDSlgQ7Zz76lNHJZkbNQrRmvaQaWL6ElAuK9m7an+bRpoFaoWQ==" workbookSaltValue="Z+9b8nBUM9nGhze57x7T+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<sst xmlns="http://schemas.openxmlformats.org/spreadsheetml/2006/main" count="236" uniqueCount="116">
  <si>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</si>
  <si>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</si>
  <si>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</si>
  <si>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</si>
  <si>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</si>
  <si>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</si>
  <si>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</si>
  <si>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</si>
  <si>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</si>
  <si>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</si>
  <si>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</si>
  <si>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</si>
  <si>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</si>
  <si>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</si>
  <si>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</si>
  <si>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</si>
  <si>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</si>
  <si>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</si>
  <si>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</si>
  <si>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</si>
  <si>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</si>
  <si>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</si>
  <si>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</si>
  <si>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</si>
  <si>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</si>
  <si>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</si>
  <si>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</si>
  <si>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</si>
  <si>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</si>
  <si>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</si>
  <si>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</si>
  <si>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</si>
  <si>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</si>
  <si>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</si>
  <si>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</si>
  <si>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</si>
  <si>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</si>
  <si>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</si>
  <si>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</si>
  <si>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</si>
  <si>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</si>
  <si>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</si>
  <si>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</si>
  <si>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</si>
  <si>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</si>
  <si>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</si>
  <si>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</si>
  <si>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</si>
  <si>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</si>
  <si>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</si>
  <si>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</si>
  <si>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</si>
  <si>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</si>
  <si>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</si>
  <si>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</si>
  <si>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</si>
  <si>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</si>
  <si>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</si>
  <si>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</si>
  <si>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</si>
  <si>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</si>
  <si>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</si>
  <si>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</si>
  <si>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</si>
  <si>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</si>
  <si>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</si>
  <si>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</si>
  <si>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</si>
  <si>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</si>
  <si>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</si>
  <si>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</si>
  <si>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</si>
  <si>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</si>
  <si>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</si>
  <si>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</si>
  <si>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</si>
  <si>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</si>
  <si>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</si>
  <si>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</si>
  <si>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</si>
  <si>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</si>
  <si>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</si>
  <si>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</si>
  <si>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</si>
  <si>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</si>
  <si>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</si>
  <si>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</si>
  <si>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</si>
  <si>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</si>
  <si>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</si>
  <si>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</si>
  <si>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</si>
  <si>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</si>
  <si>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</si>
  <si>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</si>
  <si>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</si>
  <si>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</si>
  <si>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</si>
  <si>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</si>
  <si>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</si>
  <si>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</si>
  <si>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</si>
  <si>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</si>
  <si>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</si>
  <si>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</si>
  <si>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</si>
  <si>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</si>
  <si>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</si>
  <si>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</si>
  <si>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</si>
  <si>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</si>
  <si>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</si>
  <si>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</si>
  <si>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平成30年度に策定した経営戦略を基に、経営の安定化を図るべく計画的な維持管理、歳出削減、経営の効率化に努める。</t>
    <rPh sb="0" eb="2">
      <t>ヘイセイ</t>
    </rPh>
    <rPh sb="4" eb="6">
      <t>ネンド</t>
    </rPh>
    <rPh sb="7" eb="9">
      <t>サクテイ</t>
    </rPh>
    <rPh sb="11" eb="13">
      <t>ケイエイ</t>
    </rPh>
    <rPh sb="13" eb="15">
      <t>センリャク</t>
    </rPh>
    <rPh sb="16" eb="17">
      <t>モト</t>
    </rPh>
    <rPh sb="19" eb="21">
      <t>ケイエイ</t>
    </rPh>
    <rPh sb="22" eb="25">
      <t>アンテイカ</t>
    </rPh>
    <rPh sb="26" eb="27">
      <t>ハカ</t>
    </rPh>
    <rPh sb="30" eb="33">
      <t>ケイカクテキ</t>
    </rPh>
    <rPh sb="34" eb="36">
      <t>イジ</t>
    </rPh>
    <rPh sb="36" eb="38">
      <t>カンリ</t>
    </rPh>
    <rPh sb="39" eb="41">
      <t>サイシュツ</t>
    </rPh>
    <rPh sb="41" eb="43">
      <t>サクゲン</t>
    </rPh>
    <rPh sb="44" eb="46">
      <t>ケイエイ</t>
    </rPh>
    <rPh sb="47" eb="50">
      <t>コウリツカ</t>
    </rPh>
    <rPh sb="51" eb="52">
      <t>ツト</t>
    </rPh>
    <phoneticPr fontId="4"/>
  </si>
  <si>
    <t>①経常収支比率（収益で費用を賄えている状態）は、農業集落排水事業からの処理区移管に伴い若干改善したが、今後の人口減少や施設の更新等を踏まえ、維持管理費の削減等さらなる経営安定化を図る必要がある。
②累積欠損金はない。
③流動比率（短期的な債務に対する支払能力）については、適正な基準・平均値を大きく下回っている。収支のバランスを考慮し、歳出削減に努めていく。
④企業債残高対事業規模比率（使用料収入に対する企業債残高の割合）は、平均値より低い水準で推移しているが、今後、施設の老朽化に伴い更なる企業債発行が見込まれるため、計画的な更新及び企業債発行の適正管理に努める。
⑤経費回収率（経費を使用料で賄えているかの指標）は、類似団体平均値と比較すると良好な水準であるが、公共下水道に接続しており処理施設を有しないためであり、今後も歳出抑制を図り、経営の健全化に努める。
⑥汚水処理原価（汚水処理に要した費用）は、類似団体と比較すると低い水準で推移しているが、今後は人口減少に伴う使用水量の減少も見込まれるため、歳出抑制等の経営改善に努める。
⑦施設利用率（1日に対応可能な処理能力に対する、1日平均処理水量の割合）は、公共下水道に接続しており処理場を有しないため算出できない。
⑧水洗化率（汚水処理している人口の割合）は、平均値と比較し低い水準で推移しているが、高齢者世帯が多いため、対策が難しい状況である。</t>
    <rPh sb="1" eb="3">
      <t>ケイジョウ</t>
    </rPh>
    <rPh sb="3" eb="5">
      <t>シュウシ</t>
    </rPh>
    <rPh sb="5" eb="7">
      <t>ヒリツ</t>
    </rPh>
    <rPh sb="8" eb="10">
      <t>シュウエキ</t>
    </rPh>
    <rPh sb="11" eb="13">
      <t>ヒヨウ</t>
    </rPh>
    <rPh sb="14" eb="15">
      <t>マカナ</t>
    </rPh>
    <rPh sb="19" eb="21">
      <t>ジョウタイ</t>
    </rPh>
    <rPh sb="51" eb="53">
      <t>コンゴ</t>
    </rPh>
    <rPh sb="54" eb="56">
      <t>ジンコウ</t>
    </rPh>
    <rPh sb="56" eb="58">
      <t>ゲンショウ</t>
    </rPh>
    <rPh sb="59" eb="61">
      <t>シセツ</t>
    </rPh>
    <rPh sb="62" eb="64">
      <t>コウシン</t>
    </rPh>
    <rPh sb="64" eb="65">
      <t>トウ</t>
    </rPh>
    <rPh sb="66" eb="67">
      <t>フ</t>
    </rPh>
    <rPh sb="70" eb="72">
      <t>イジ</t>
    </rPh>
    <rPh sb="72" eb="75">
      <t>カンリヒ</t>
    </rPh>
    <rPh sb="76" eb="78">
      <t>サクゲン</t>
    </rPh>
    <rPh sb="78" eb="79">
      <t>トウ</t>
    </rPh>
    <rPh sb="83" eb="85">
      <t>ケイエイ</t>
    </rPh>
    <rPh sb="85" eb="88">
      <t>アンテイカ</t>
    </rPh>
    <rPh sb="89" eb="90">
      <t>ハカ</t>
    </rPh>
    <rPh sb="91" eb="93">
      <t>ヒツヨウ</t>
    </rPh>
    <rPh sb="99" eb="101">
      <t>ルイセキ</t>
    </rPh>
    <rPh sb="101" eb="104">
      <t>ケッソンキン</t>
    </rPh>
    <rPh sb="110" eb="112">
      <t>リュウドウ</t>
    </rPh>
    <rPh sb="112" eb="114">
      <t>ヒリツ</t>
    </rPh>
    <rPh sb="115" eb="118">
      <t>タンキテキ</t>
    </rPh>
    <rPh sb="119" eb="121">
      <t>サイム</t>
    </rPh>
    <rPh sb="122" eb="123">
      <t>タイ</t>
    </rPh>
    <rPh sb="125" eb="127">
      <t>シハライ</t>
    </rPh>
    <rPh sb="127" eb="129">
      <t>ノウリョク</t>
    </rPh>
    <rPh sb="136" eb="138">
      <t>テキセイ</t>
    </rPh>
    <rPh sb="139" eb="141">
      <t>キジュン</t>
    </rPh>
    <rPh sb="142" eb="145">
      <t>ヘイキンチ</t>
    </rPh>
    <rPh sb="146" eb="147">
      <t>オオ</t>
    </rPh>
    <rPh sb="149" eb="151">
      <t>シタマワ</t>
    </rPh>
    <rPh sb="156" eb="158">
      <t>シュウシ</t>
    </rPh>
    <rPh sb="164" eb="166">
      <t>コウリョ</t>
    </rPh>
    <rPh sb="168" eb="170">
      <t>サイシュツ</t>
    </rPh>
    <rPh sb="170" eb="172">
      <t>サクゲン</t>
    </rPh>
    <rPh sb="173" eb="174">
      <t>ツト</t>
    </rPh>
    <rPh sb="181" eb="186">
      <t>キギョウサイザンダカ</t>
    </rPh>
    <rPh sb="186" eb="187">
      <t>タイ</t>
    </rPh>
    <rPh sb="187" eb="189">
      <t>ジギョウ</t>
    </rPh>
    <rPh sb="189" eb="191">
      <t>キボ</t>
    </rPh>
    <rPh sb="191" eb="193">
      <t>ヒリツ</t>
    </rPh>
    <rPh sb="194" eb="197">
      <t>シヨウリョウ</t>
    </rPh>
    <rPh sb="197" eb="199">
      <t>シュウニュウ</t>
    </rPh>
    <rPh sb="200" eb="201">
      <t>タイ</t>
    </rPh>
    <rPh sb="203" eb="205">
      <t>キギョウ</t>
    </rPh>
    <rPh sb="205" eb="206">
      <t>サイ</t>
    </rPh>
    <rPh sb="206" eb="208">
      <t>ザンダカ</t>
    </rPh>
    <rPh sb="209" eb="211">
      <t>ワリアイ</t>
    </rPh>
    <rPh sb="214" eb="217">
      <t>ヘイキンチ</t>
    </rPh>
    <rPh sb="219" eb="220">
      <t>ヒク</t>
    </rPh>
    <rPh sb="221" eb="223">
      <t>スイジュン</t>
    </rPh>
    <rPh sb="224" eb="226">
      <t>スイイ</t>
    </rPh>
    <rPh sb="232" eb="234">
      <t>コンゴ</t>
    </rPh>
    <rPh sb="235" eb="237">
      <t>シセツ</t>
    </rPh>
    <rPh sb="238" eb="241">
      <t>ロウキュウカ</t>
    </rPh>
    <rPh sb="242" eb="243">
      <t>トモナ</t>
    </rPh>
    <rPh sb="244" eb="245">
      <t>サラ</t>
    </rPh>
    <rPh sb="247" eb="249">
      <t>キギョウ</t>
    </rPh>
    <rPh sb="249" eb="250">
      <t>サイ</t>
    </rPh>
    <rPh sb="250" eb="252">
      <t>ハッコウ</t>
    </rPh>
    <rPh sb="253" eb="255">
      <t>ミコ</t>
    </rPh>
    <rPh sb="261" eb="264">
      <t>ケイカクテキ</t>
    </rPh>
    <rPh sb="265" eb="267">
      <t>コウシン</t>
    </rPh>
    <rPh sb="267" eb="268">
      <t>オヨ</t>
    </rPh>
    <rPh sb="269" eb="271">
      <t>キギョウ</t>
    </rPh>
    <rPh sb="271" eb="272">
      <t>サイ</t>
    </rPh>
    <rPh sb="272" eb="274">
      <t>ハッコウ</t>
    </rPh>
    <rPh sb="275" eb="277">
      <t>テキセイ</t>
    </rPh>
    <rPh sb="277" eb="279">
      <t>カンリ</t>
    </rPh>
    <rPh sb="280" eb="281">
      <t>ツト</t>
    </rPh>
    <rPh sb="286" eb="288">
      <t>ケイヒ</t>
    </rPh>
    <rPh sb="288" eb="290">
      <t>カイシュウ</t>
    </rPh>
    <rPh sb="290" eb="291">
      <t>リツ</t>
    </rPh>
    <rPh sb="292" eb="294">
      <t>ケイヒ</t>
    </rPh>
    <rPh sb="295" eb="298">
      <t>シヨウリョウ</t>
    </rPh>
    <rPh sb="299" eb="300">
      <t>マカナ</t>
    </rPh>
    <rPh sb="306" eb="308">
      <t>シヒョウ</t>
    </rPh>
    <rPh sb="311" eb="312">
      <t>ルイ</t>
    </rPh>
    <rPh sb="312" eb="313">
      <t>ニ</t>
    </rPh>
    <rPh sb="313" eb="315">
      <t>ダンタイ</t>
    </rPh>
    <rPh sb="315" eb="318">
      <t>ヘイキンチ</t>
    </rPh>
    <rPh sb="319" eb="321">
      <t>ヒカク</t>
    </rPh>
    <rPh sb="324" eb="326">
      <t>リョウコウ</t>
    </rPh>
    <rPh sb="327" eb="329">
      <t>スイジュン</t>
    </rPh>
    <rPh sb="334" eb="336">
      <t>コウキョウ</t>
    </rPh>
    <rPh sb="336" eb="339">
      <t>ゲスイドウ</t>
    </rPh>
    <rPh sb="340" eb="342">
      <t>セツゾク</t>
    </rPh>
    <rPh sb="346" eb="348">
      <t>ショリ</t>
    </rPh>
    <rPh sb="348" eb="350">
      <t>シセツ</t>
    </rPh>
    <rPh sb="351" eb="352">
      <t>ユウ</t>
    </rPh>
    <rPh sb="361" eb="363">
      <t>コンゴ</t>
    </rPh>
    <rPh sb="364" eb="366">
      <t>サイシュツ</t>
    </rPh>
    <rPh sb="366" eb="368">
      <t>ヨクセイ</t>
    </rPh>
    <rPh sb="369" eb="370">
      <t>ハカ</t>
    </rPh>
    <rPh sb="372" eb="374">
      <t>ケイエイ</t>
    </rPh>
    <rPh sb="375" eb="378">
      <t>ケンゼンカ</t>
    </rPh>
    <rPh sb="379" eb="380">
      <t>ツト</t>
    </rPh>
    <rPh sb="385" eb="391">
      <t>オスイショリゲンカ</t>
    </rPh>
    <rPh sb="392" eb="394">
      <t>オスイ</t>
    </rPh>
    <rPh sb="394" eb="396">
      <t>ショリ</t>
    </rPh>
    <rPh sb="397" eb="398">
      <t>ヨウ</t>
    </rPh>
    <rPh sb="400" eb="402">
      <t>ヒヨウ</t>
    </rPh>
    <rPh sb="405" eb="407">
      <t>ルイジ</t>
    </rPh>
    <rPh sb="407" eb="409">
      <t>ダンタイ</t>
    </rPh>
    <rPh sb="410" eb="412">
      <t>ヒカク</t>
    </rPh>
    <rPh sb="415" eb="416">
      <t>ヒク</t>
    </rPh>
    <rPh sb="417" eb="419">
      <t>スイジュン</t>
    </rPh>
    <rPh sb="420" eb="422">
      <t>スイイ</t>
    </rPh>
    <rPh sb="428" eb="430">
      <t>コンゴ</t>
    </rPh>
    <rPh sb="431" eb="433">
      <t>ジンコウ</t>
    </rPh>
    <rPh sb="433" eb="435">
      <t>ゲンショウ</t>
    </rPh>
    <rPh sb="436" eb="437">
      <t>トモナ</t>
    </rPh>
    <rPh sb="438" eb="440">
      <t>シヨウ</t>
    </rPh>
    <rPh sb="440" eb="442">
      <t>スイリョウ</t>
    </rPh>
    <rPh sb="443" eb="445">
      <t>ゲンショウ</t>
    </rPh>
    <rPh sb="446" eb="448">
      <t>ミコ</t>
    </rPh>
    <rPh sb="454" eb="456">
      <t>サイシュツ</t>
    </rPh>
    <rPh sb="456" eb="458">
      <t>ヨクセイ</t>
    </rPh>
    <rPh sb="458" eb="459">
      <t>トウ</t>
    </rPh>
    <rPh sb="460" eb="462">
      <t>ケイエイ</t>
    </rPh>
    <rPh sb="462" eb="464">
      <t>カイゼン</t>
    </rPh>
    <rPh sb="465" eb="466">
      <t>ツト</t>
    </rPh>
    <rPh sb="471" eb="473">
      <t>シセツ</t>
    </rPh>
    <rPh sb="473" eb="476">
      <t>リヨウリツ</t>
    </rPh>
    <rPh sb="478" eb="479">
      <t>ニチ</t>
    </rPh>
    <rPh sb="480" eb="482">
      <t>タイオウ</t>
    </rPh>
    <rPh sb="482" eb="484">
      <t>カノウ</t>
    </rPh>
    <rPh sb="485" eb="487">
      <t>ショリ</t>
    </rPh>
    <rPh sb="487" eb="489">
      <t>ノウリョク</t>
    </rPh>
    <rPh sb="490" eb="491">
      <t>タイ</t>
    </rPh>
    <rPh sb="495" eb="496">
      <t>ニチ</t>
    </rPh>
    <rPh sb="496" eb="498">
      <t>ヘイキン</t>
    </rPh>
    <rPh sb="498" eb="500">
      <t>ショリ</t>
    </rPh>
    <rPh sb="500" eb="502">
      <t>スイリョウ</t>
    </rPh>
    <rPh sb="503" eb="505">
      <t>ワリアイ</t>
    </rPh>
    <rPh sb="508" eb="510">
      <t>コウキョウ</t>
    </rPh>
    <rPh sb="510" eb="513">
      <t>ゲスイドウ</t>
    </rPh>
    <rPh sb="514" eb="516">
      <t>セツゾク</t>
    </rPh>
    <rPh sb="520" eb="523">
      <t>ショリジョウ</t>
    </rPh>
    <rPh sb="524" eb="525">
      <t>ユウ</t>
    </rPh>
    <rPh sb="530" eb="532">
      <t>サンシュツ</t>
    </rPh>
    <rPh sb="539" eb="542">
      <t>スイセンカ</t>
    </rPh>
    <rPh sb="542" eb="543">
      <t>リツ</t>
    </rPh>
    <rPh sb="544" eb="546">
      <t>オスイ</t>
    </rPh>
    <rPh sb="546" eb="548">
      <t>ショリ</t>
    </rPh>
    <rPh sb="552" eb="554">
      <t>ジンコウ</t>
    </rPh>
    <rPh sb="555" eb="557">
      <t>ワリアイ</t>
    </rPh>
    <rPh sb="560" eb="563">
      <t>ヘイキンチ</t>
    </rPh>
    <rPh sb="564" eb="566">
      <t>ヒカク</t>
    </rPh>
    <rPh sb="567" eb="568">
      <t>ヒク</t>
    </rPh>
    <rPh sb="569" eb="571">
      <t>スイジュン</t>
    </rPh>
    <rPh sb="572" eb="574">
      <t>スイイ</t>
    </rPh>
    <rPh sb="580" eb="583">
      <t>コウレイシャ</t>
    </rPh>
    <rPh sb="583" eb="585">
      <t>セタイ</t>
    </rPh>
    <rPh sb="586" eb="587">
      <t>オオ</t>
    </rPh>
    <rPh sb="591" eb="593">
      <t>タイサク</t>
    </rPh>
    <rPh sb="594" eb="595">
      <t>ムズカ</t>
    </rPh>
    <rPh sb="597" eb="599">
      <t>ジョウキョウ</t>
    </rPh>
    <phoneticPr fontId="4"/>
  </si>
  <si>
    <t>①有形固定資産減価償却率は、全国・類似団体平均値を上回り乖離しているため、ストックマネジメント計画により適正な維持管理に努めていく必要がある。
②③管渠の老朽化について、耐用年数を超えた管渠はなく塩ビ管が多いため問題発生は少ないと思われるが、公共下水道への接続にあたり、長距離で汚水を圧送しており、圧送管の一部に腐食等みられるため、今後も経過観察しつつ改善を行う。</t>
    <rPh sb="1" eb="7">
      <t>ユウケイコテイシサン</t>
    </rPh>
    <rPh sb="7" eb="11">
      <t>ゲンカショウキャク</t>
    </rPh>
    <rPh sb="11" eb="12">
      <t>リツ</t>
    </rPh>
    <rPh sb="14" eb="16">
      <t>ゼンコク</t>
    </rPh>
    <rPh sb="25" eb="27">
      <t>ウワマワ</t>
    </rPh>
    <rPh sb="28" eb="30">
      <t>カイリ</t>
    </rPh>
    <rPh sb="47" eb="49">
      <t>ケイカク</t>
    </rPh>
    <rPh sb="52" eb="54">
      <t>テキセイ</t>
    </rPh>
    <rPh sb="55" eb="57">
      <t>イジ</t>
    </rPh>
    <rPh sb="57" eb="59">
      <t>カンリ</t>
    </rPh>
    <rPh sb="60" eb="61">
      <t>ツト</t>
    </rPh>
    <rPh sb="65" eb="67">
      <t>ヒツヨウ</t>
    </rPh>
    <rPh sb="74" eb="76">
      <t>カンキョ</t>
    </rPh>
    <rPh sb="77" eb="80">
      <t>ロウキュウカ</t>
    </rPh>
    <rPh sb="85" eb="87">
      <t>タイヨウ</t>
    </rPh>
    <rPh sb="87" eb="89">
      <t>ネンスウ</t>
    </rPh>
    <rPh sb="90" eb="91">
      <t>コ</t>
    </rPh>
    <rPh sb="93" eb="95">
      <t>カンキョ</t>
    </rPh>
    <rPh sb="98" eb="99">
      <t>エン</t>
    </rPh>
    <rPh sb="100" eb="101">
      <t>カン</t>
    </rPh>
    <rPh sb="102" eb="103">
      <t>オオ</t>
    </rPh>
    <rPh sb="106" eb="108">
      <t>モンダイ</t>
    </rPh>
    <rPh sb="108" eb="110">
      <t>ハッセイ</t>
    </rPh>
    <rPh sb="111" eb="112">
      <t>スク</t>
    </rPh>
    <rPh sb="115" eb="116">
      <t>オモ</t>
    </rPh>
    <rPh sb="121" eb="123">
      <t>コウキョウ</t>
    </rPh>
    <rPh sb="123" eb="126">
      <t>ゲスイドウ</t>
    </rPh>
    <rPh sb="128" eb="130">
      <t>セツゾク</t>
    </rPh>
    <rPh sb="135" eb="138">
      <t>チョウキョリ</t>
    </rPh>
    <rPh sb="139" eb="141">
      <t>オスイ</t>
    </rPh>
    <rPh sb="142" eb="144">
      <t>アッソウ</t>
    </rPh>
    <rPh sb="149" eb="152">
      <t>アッソウカン</t>
    </rPh>
    <rPh sb="153" eb="155">
      <t>イチブ</t>
    </rPh>
    <rPh sb="156" eb="158">
      <t>フショク</t>
    </rPh>
    <rPh sb="158" eb="159">
      <t>トウ</t>
    </rPh>
    <rPh sb="166" eb="168">
      <t>コンゴ</t>
    </rPh>
    <rPh sb="169" eb="171">
      <t>ケイカ</t>
    </rPh>
    <rPh sb="171" eb="173">
      <t>カンサツ</t>
    </rPh>
    <rPh sb="176" eb="178">
      <t>カイゼン</t>
    </rPh>
    <rPh sb="179" eb="18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</si>
</sst>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D0-40FB-AE00-4A3ED1B9F8F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CDD0-40FB-AE00-4A3ED1B9F8F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F6-4FEE-80CD-F96FCA3DED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81F6-4FEE-80CD-F96FCA3DED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67.290000000000006</c:v>
                </c:pt>
                <c:pt idx="1">
                  <c:v>67.87</c:v>
                </c:pt>
                <c:pt idx="2">
                  <c:v>69.05</c:v>
                </c:pt>
                <c:pt idx="3">
                  <c:v>71.08</c:v>
                </c:pt>
                <c:pt idx="4">
                  <c:v>71.98</c:v>
                </c:pt>
              </c:numCache>
            </c:numRef>
          </c:val>
          <c:extLst>
            <c:ext xmlns:c16="http://schemas.microsoft.com/office/drawing/2014/chart" uri="{C3380CC4-5D6E-409C-BE32-E72D297353CC}">
              <c16:uniqueId val="{00000000-3496-41F7-AE09-3B1A9C2FB2A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3496-41F7-AE09-3B1A9C2FB2A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119.73</c:v>
                </c:pt>
                <c:pt idx="1">
                  <c:v>100.17</c:v>
                </c:pt>
                <c:pt idx="2">
                  <c:v>94.43</c:v>
                </c:pt>
                <c:pt idx="3">
                  <c:v>80.59</c:v>
                </c:pt>
                <c:pt idx="4">
                  <c:v>103.89</c:v>
                </c:pt>
              </c:numCache>
            </c:numRef>
          </c:val>
          <c:extLst>
            <c:ext xmlns:c16="http://schemas.microsoft.com/office/drawing/2014/chart" uri="{C3380CC4-5D6E-409C-BE32-E72D297353CC}">
              <c16:uniqueId val="{00000000-38E1-4F2C-B740-08C4AB21DA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38E1-4F2C-B740-08C4AB21DA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29.26</c:v>
                </c:pt>
                <c:pt idx="1">
                  <c:v>31.43</c:v>
                </c:pt>
                <c:pt idx="2">
                  <c:v>33.42</c:v>
                </c:pt>
                <c:pt idx="3">
                  <c:v>35.47</c:v>
                </c:pt>
                <c:pt idx="4">
                  <c:v>29.64</c:v>
                </c:pt>
              </c:numCache>
            </c:numRef>
          </c:val>
          <c:extLst>
            <c:ext xmlns:c16="http://schemas.microsoft.com/office/drawing/2014/chart" uri="{C3380CC4-5D6E-409C-BE32-E72D297353CC}">
              <c16:uniqueId val="{00000000-4F77-40EE-AE29-B9BE102763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4F77-40EE-AE29-B9BE102763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DD-44B3-9CFB-47CA0FE6FC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44DD-44B3-9CFB-47CA0FE6FC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35-4A30-AB30-7E990154517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0335-4A30-AB30-7E990154517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67.52</c:v>
                </c:pt>
                <c:pt idx="1">
                  <c:v>30.53</c:v>
                </c:pt>
                <c:pt idx="2">
                  <c:v>7.01</c:v>
                </c:pt>
                <c:pt idx="3">
                  <c:v>14.52</c:v>
                </c:pt>
                <c:pt idx="4">
                  <c:v>13.17</c:v>
                </c:pt>
              </c:numCache>
            </c:numRef>
          </c:val>
          <c:extLst>
            <c:ext xmlns:c16="http://schemas.microsoft.com/office/drawing/2014/chart" uri="{C3380CC4-5D6E-409C-BE32-E72D297353CC}">
              <c16:uniqueId val="{00000000-E7B3-43A7-A50E-1B7470E162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E7B3-43A7-A50E-1B7470E162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1686.86</c:v>
                </c:pt>
                <c:pt idx="1">
                  <c:v>739.36</c:v>
                </c:pt>
                <c:pt idx="2">
                  <c:v>686.33</c:v>
                </c:pt>
                <c:pt idx="3">
                  <c:v>618.71</c:v>
                </c:pt>
                <c:pt idx="4">
                  <c:v>604.54999999999995</c:v>
                </c:pt>
              </c:numCache>
            </c:numRef>
          </c:val>
          <c:extLst>
            <c:ext xmlns:c16="http://schemas.microsoft.com/office/drawing/2014/chart" uri="{C3380CC4-5D6E-409C-BE32-E72D297353CC}">
              <c16:uniqueId val="{00000000-A4A3-4F69-B52A-F2522868091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A4A3-4F69-B52A-F2522868091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93.57</c:v>
                </c:pt>
                <c:pt idx="1">
                  <c:v>94.82</c:v>
                </c:pt>
                <c:pt idx="2">
                  <c:v>100</c:v>
                </c:pt>
                <c:pt idx="3">
                  <c:v>93.52</c:v>
                </c:pt>
                <c:pt idx="4">
                  <c:v>92.85</c:v>
                </c:pt>
              </c:numCache>
            </c:numRef>
          </c:val>
          <c:extLst>
            <c:ext xmlns:c16="http://schemas.microsoft.com/office/drawing/2014/chart" uri="{C3380CC4-5D6E-409C-BE32-E72D297353CC}">
              <c16:uniqueId val="{00000000-9420-404F-97D7-7C1030515AB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9420-404F-97D7-7C1030515AB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152.69</c:v>
                </c:pt>
                <c:pt idx="3">
                  <c:v>150</c:v>
                </c:pt>
                <c:pt idx="4">
                  <c:v>150</c:v>
                </c:pt>
              </c:numCache>
            </c:numRef>
          </c:val>
          <c:extLst>
            <c:ext xmlns:c16="http://schemas.microsoft.com/office/drawing/2014/chart" uri="{C3380CC4-5D6E-409C-BE32-E72D297353CC}">
              <c16:uniqueId val="{00000000-D220-4898-ADFB-FA890D957E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D220-4898-ADFB-FA890D957E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山鹿市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50051</v>
      </c>
      <c r="AM8" s="37"/>
      <c r="AN8" s="37"/>
      <c r="AO8" s="37"/>
      <c r="AP8" s="37"/>
      <c r="AQ8" s="37"/>
      <c r="AR8" s="37"/>
      <c r="AS8" s="37"/>
      <c r="AT8" s="38">
        <f>データ!T6</f>
        <v>299.69</v>
      </c>
      <c r="AU8" s="38"/>
      <c r="AV8" s="38"/>
      <c r="AW8" s="38"/>
      <c r="AX8" s="38"/>
      <c r="AY8" s="38"/>
      <c r="AZ8" s="38"/>
      <c r="BA8" s="38"/>
      <c r="BB8" s="38">
        <f>データ!U6</f>
        <v>167.01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64.209999999999994</v>
      </c>
      <c r="J10" s="38"/>
      <c r="K10" s="38"/>
      <c r="L10" s="38"/>
      <c r="M10" s="38"/>
      <c r="N10" s="38"/>
      <c r="O10" s="38"/>
      <c r="P10" s="38">
        <f>データ!P6</f>
        <v>16.170000000000002</v>
      </c>
      <c r="Q10" s="38"/>
      <c r="R10" s="38"/>
      <c r="S10" s="38"/>
      <c r="T10" s="38"/>
      <c r="U10" s="38"/>
      <c r="V10" s="38"/>
      <c r="W10" s="38">
        <f>データ!Q6</f>
        <v>89.36</v>
      </c>
      <c r="X10" s="38"/>
      <c r="Y10" s="38"/>
      <c r="Z10" s="38"/>
      <c r="AA10" s="38"/>
      <c r="AB10" s="38"/>
      <c r="AC10" s="38"/>
      <c r="AD10" s="37">
        <f>データ!R6</f>
        <v>3560</v>
      </c>
      <c r="AE10" s="37"/>
      <c r="AF10" s="37"/>
      <c r="AG10" s="37"/>
      <c r="AH10" s="37"/>
      <c r="AI10" s="37"/>
      <c r="AJ10" s="37"/>
      <c r="AK10" s="2"/>
      <c r="AL10" s="37">
        <f>データ!V6</f>
        <v>8055</v>
      </c>
      <c r="AM10" s="37"/>
      <c r="AN10" s="37"/>
      <c r="AO10" s="37"/>
      <c r="AP10" s="37"/>
      <c r="AQ10" s="37"/>
      <c r="AR10" s="37"/>
      <c r="AS10" s="37"/>
      <c r="AT10" s="38">
        <f>データ!W6</f>
        <v>2.68</v>
      </c>
      <c r="AU10" s="38"/>
      <c r="AV10" s="38"/>
      <c r="AW10" s="38"/>
      <c r="AX10" s="38"/>
      <c r="AY10" s="38"/>
      <c r="AZ10" s="38"/>
      <c r="BA10" s="38"/>
      <c r="BB10" s="38">
        <f>データ!X6</f>
        <v>3005.6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114</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113</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FnreSnpGKmcRE8Q6RFM3sahgFBQ2wxjoosQOnhzWGZZ/FIwpUmBmMUotitM0imIau08/k9Z3ipUpYazLyVMfhg==" saltValue="4ZjMuUdlou5YNiM3BwCGM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432083</v>
      </c>
      <c r="D6" s="19">
        <f t="shared" si="3"/>
        <v>46</v>
      </c>
      <c r="E6" s="19">
        <f t="shared" si="3"/>
        <v>17</v>
      </c>
      <c r="F6" s="19">
        <f t="shared" si="3"/>
        <v>4</v>
      </c>
      <c r="G6" s="19">
        <f t="shared" si="3"/>
        <v>0</v>
      </c>
      <c r="H6" s="19" t="str">
        <f t="shared" si="3"/>
        <v>熊本県　山鹿市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64.209999999999994</v>
      </c>
      <c r="P6" s="20">
        <f t="shared" si="3"/>
        <v>16.170000000000002</v>
      </c>
      <c r="Q6" s="20">
        <f t="shared" si="3"/>
        <v>89.36</v>
      </c>
      <c r="R6" s="20">
        <f t="shared" si="3"/>
        <v>3560</v>
      </c>
      <c r="S6" s="20">
        <f t="shared" si="3"/>
        <v>50051</v>
      </c>
      <c r="T6" s="20">
        <f t="shared" si="3"/>
        <v>299.69</v>
      </c>
      <c r="U6" s="20">
        <f t="shared" si="3"/>
        <v>167.01</v>
      </c>
      <c r="V6" s="20">
        <f t="shared" si="3"/>
        <v>8055</v>
      </c>
      <c r="W6" s="20">
        <f t="shared" si="3"/>
        <v>2.68</v>
      </c>
      <c r="X6" s="20">
        <f t="shared" si="3"/>
        <v>3005.6</v>
      </c>
      <c r="Y6" s="21">
        <f>IF(Y7="",NA(),Y7)</f>
        <v>119.73</v>
      </c>
      <c r="Z6" s="21">
        <f t="shared" ref="Z6:AH6" si="4">IF(Z7="",NA(),Z7)</f>
        <v>100.17</v>
      </c>
      <c r="AA6" s="21">
        <f t="shared" si="4"/>
        <v>94.43</v>
      </c>
      <c r="AB6" s="21">
        <f t="shared" si="4"/>
        <v>80.59</v>
      </c>
      <c r="AC6" s="21">
        <f t="shared" si="4"/>
        <v>103.89</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67.52</v>
      </c>
      <c r="AV6" s="21">
        <f t="shared" ref="AV6:BD6" si="6">IF(AV7="",NA(),AV7)</f>
        <v>30.53</v>
      </c>
      <c r="AW6" s="21">
        <f t="shared" si="6"/>
        <v>7.01</v>
      </c>
      <c r="AX6" s="21">
        <f t="shared" si="6"/>
        <v>14.52</v>
      </c>
      <c r="AY6" s="21">
        <f t="shared" si="6"/>
        <v>13.17</v>
      </c>
      <c r="AZ6" s="21">
        <f t="shared" si="6"/>
        <v>47.44</v>
      </c>
      <c r="BA6" s="21">
        <f t="shared" si="6"/>
        <v>49.18</v>
      </c>
      <c r="BB6" s="21">
        <f t="shared" si="6"/>
        <v>47.72</v>
      </c>
      <c r="BC6" s="21">
        <f t="shared" si="6"/>
        <v>44.24</v>
      </c>
      <c r="BD6" s="21">
        <f t="shared" si="6"/>
        <v>43.07</v>
      </c>
      <c r="BE6" s="20" t="str">
        <f>IF(BE7="","",IF(BE7="-","【-】","【"&amp;SUBSTITUTE(TEXT(BE7,"#,##0.00"),"-","△")&amp;"】"))</f>
        <v>【44.07】</v>
      </c>
      <c r="BF6" s="21">
        <f>IF(BF7="",NA(),BF7)</f>
        <v>1686.86</v>
      </c>
      <c r="BG6" s="21">
        <f t="shared" ref="BG6:BO6" si="7">IF(BG7="",NA(),BG7)</f>
        <v>739.36</v>
      </c>
      <c r="BH6" s="21">
        <f t="shared" si="7"/>
        <v>686.33</v>
      </c>
      <c r="BI6" s="21">
        <f t="shared" si="7"/>
        <v>618.71</v>
      </c>
      <c r="BJ6" s="21">
        <f t="shared" si="7"/>
        <v>604.54999999999995</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93.57</v>
      </c>
      <c r="BR6" s="21">
        <f t="shared" ref="BR6:BZ6" si="8">IF(BR7="",NA(),BR7)</f>
        <v>94.82</v>
      </c>
      <c r="BS6" s="21">
        <f t="shared" si="8"/>
        <v>100</v>
      </c>
      <c r="BT6" s="21">
        <f t="shared" si="8"/>
        <v>93.52</v>
      </c>
      <c r="BU6" s="21">
        <f t="shared" si="8"/>
        <v>92.85</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150</v>
      </c>
      <c r="CC6" s="21">
        <f t="shared" ref="CC6:CK6" si="9">IF(CC7="",NA(),CC7)</f>
        <v>150</v>
      </c>
      <c r="CD6" s="21">
        <f t="shared" si="9"/>
        <v>152.69</v>
      </c>
      <c r="CE6" s="21">
        <f t="shared" si="9"/>
        <v>150</v>
      </c>
      <c r="CF6" s="21">
        <f t="shared" si="9"/>
        <v>150</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67.290000000000006</v>
      </c>
      <c r="CY6" s="21">
        <f t="shared" ref="CY6:DG6" si="11">IF(CY7="",NA(),CY7)</f>
        <v>67.87</v>
      </c>
      <c r="CZ6" s="21">
        <f t="shared" si="11"/>
        <v>69.05</v>
      </c>
      <c r="DA6" s="21">
        <f t="shared" si="11"/>
        <v>71.08</v>
      </c>
      <c r="DB6" s="21">
        <f t="shared" si="11"/>
        <v>71.98</v>
      </c>
      <c r="DC6" s="21">
        <f t="shared" si="11"/>
        <v>83.06</v>
      </c>
      <c r="DD6" s="21">
        <f t="shared" si="11"/>
        <v>83.32</v>
      </c>
      <c r="DE6" s="21">
        <f t="shared" si="11"/>
        <v>83.75</v>
      </c>
      <c r="DF6" s="21">
        <f t="shared" si="11"/>
        <v>84.19</v>
      </c>
      <c r="DG6" s="21">
        <f t="shared" si="11"/>
        <v>84.34</v>
      </c>
      <c r="DH6" s="20" t="str">
        <f>IF(DH7="","",IF(DH7="-","【-】","【"&amp;SUBSTITUTE(TEXT(DH7,"#,##0.00"),"-","△")&amp;"】"))</f>
        <v>【85.24】</v>
      </c>
      <c r="DI6" s="21">
        <f>IF(DI7="",NA(),DI7)</f>
        <v>29.26</v>
      </c>
      <c r="DJ6" s="21">
        <f t="shared" ref="DJ6:DR6" si="12">IF(DJ7="",NA(),DJ7)</f>
        <v>31.43</v>
      </c>
      <c r="DK6" s="21">
        <f t="shared" si="12"/>
        <v>33.42</v>
      </c>
      <c r="DL6" s="21">
        <f t="shared" si="12"/>
        <v>35.47</v>
      </c>
      <c r="DM6" s="21">
        <f t="shared" si="12"/>
        <v>29.64</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432083</v>
      </c>
      <c r="D7" s="23">
        <v>46</v>
      </c>
      <c r="E7" s="23">
        <v>17</v>
      </c>
      <c r="F7" s="23">
        <v>4</v>
      </c>
      <c r="G7" s="23">
        <v>0</v>
      </c>
      <c r="H7" s="23" t="s">
        <v>96</v>
      </c>
      <c r="I7" s="23" t="s">
        <v>97</v>
      </c>
      <c r="J7" s="23" t="s">
        <v>98</v>
      </c>
      <c r="K7" s="23" t="s">
        <v>99</v>
      </c>
      <c r="L7" s="23" t="s">
        <v>100</v>
      </c>
      <c r="M7" s="23" t="s">
        <v>101</v>
      </c>
      <c r="N7" s="24" t="s">
        <v>102</v>
      </c>
      <c r="O7" s="24">
        <v>64.209999999999994</v>
      </c>
      <c r="P7" s="24">
        <v>16.170000000000002</v>
      </c>
      <c r="Q7" s="24">
        <v>89.36</v>
      </c>
      <c r="R7" s="24">
        <v>3560</v>
      </c>
      <c r="S7" s="24">
        <v>50051</v>
      </c>
      <c r="T7" s="24">
        <v>299.69</v>
      </c>
      <c r="U7" s="24">
        <v>167.01</v>
      </c>
      <c r="V7" s="24">
        <v>8055</v>
      </c>
      <c r="W7" s="24">
        <v>2.68</v>
      </c>
      <c r="X7" s="24">
        <v>3005.6</v>
      </c>
      <c r="Y7" s="24">
        <v>119.73</v>
      </c>
      <c r="Z7" s="24">
        <v>100.17</v>
      </c>
      <c r="AA7" s="24">
        <v>94.43</v>
      </c>
      <c r="AB7" s="24">
        <v>80.59</v>
      </c>
      <c r="AC7" s="24">
        <v>103.89</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67.52</v>
      </c>
      <c r="AV7" s="24">
        <v>30.53</v>
      </c>
      <c r="AW7" s="24">
        <v>7.01</v>
      </c>
      <c r="AX7" s="24">
        <v>14.52</v>
      </c>
      <c r="AY7" s="24">
        <v>13.17</v>
      </c>
      <c r="AZ7" s="24">
        <v>47.44</v>
      </c>
      <c r="BA7" s="24">
        <v>49.18</v>
      </c>
      <c r="BB7" s="24">
        <v>47.72</v>
      </c>
      <c r="BC7" s="24">
        <v>44.24</v>
      </c>
      <c r="BD7" s="24">
        <v>43.07</v>
      </c>
      <c r="BE7" s="24">
        <v>44.07</v>
      </c>
      <c r="BF7" s="24">
        <v>1686.86</v>
      </c>
      <c r="BG7" s="24">
        <v>739.36</v>
      </c>
      <c r="BH7" s="24">
        <v>686.33</v>
      </c>
      <c r="BI7" s="24">
        <v>618.71</v>
      </c>
      <c r="BJ7" s="24">
        <v>604.54999999999995</v>
      </c>
      <c r="BK7" s="24">
        <v>1243.71</v>
      </c>
      <c r="BL7" s="24">
        <v>1194.1500000000001</v>
      </c>
      <c r="BM7" s="24">
        <v>1206.79</v>
      </c>
      <c r="BN7" s="24">
        <v>1258.43</v>
      </c>
      <c r="BO7" s="24">
        <v>1163.75</v>
      </c>
      <c r="BP7" s="24">
        <v>1201.79</v>
      </c>
      <c r="BQ7" s="24">
        <v>93.57</v>
      </c>
      <c r="BR7" s="24">
        <v>94.82</v>
      </c>
      <c r="BS7" s="24">
        <v>100</v>
      </c>
      <c r="BT7" s="24">
        <v>93.52</v>
      </c>
      <c r="BU7" s="24">
        <v>92.85</v>
      </c>
      <c r="BV7" s="24">
        <v>74.3</v>
      </c>
      <c r="BW7" s="24">
        <v>72.260000000000005</v>
      </c>
      <c r="BX7" s="24">
        <v>71.84</v>
      </c>
      <c r="BY7" s="24">
        <v>73.36</v>
      </c>
      <c r="BZ7" s="24">
        <v>72.599999999999994</v>
      </c>
      <c r="CA7" s="24">
        <v>75.31</v>
      </c>
      <c r="CB7" s="24">
        <v>150</v>
      </c>
      <c r="CC7" s="24">
        <v>150</v>
      </c>
      <c r="CD7" s="24">
        <v>152.69</v>
      </c>
      <c r="CE7" s="24">
        <v>150</v>
      </c>
      <c r="CF7" s="24">
        <v>150</v>
      </c>
      <c r="CG7" s="24">
        <v>221.81</v>
      </c>
      <c r="CH7" s="24">
        <v>230.02</v>
      </c>
      <c r="CI7" s="24">
        <v>228.47</v>
      </c>
      <c r="CJ7" s="24">
        <v>224.88</v>
      </c>
      <c r="CK7" s="24">
        <v>228.64</v>
      </c>
      <c r="CL7" s="24">
        <v>216.39</v>
      </c>
      <c r="CM7" s="24" t="s">
        <v>102</v>
      </c>
      <c r="CN7" s="24" t="s">
        <v>102</v>
      </c>
      <c r="CO7" s="24" t="s">
        <v>102</v>
      </c>
      <c r="CP7" s="24" t="s">
        <v>102</v>
      </c>
      <c r="CQ7" s="24" t="s">
        <v>102</v>
      </c>
      <c r="CR7" s="24">
        <v>43.36</v>
      </c>
      <c r="CS7" s="24">
        <v>42.56</v>
      </c>
      <c r="CT7" s="24">
        <v>42.47</v>
      </c>
      <c r="CU7" s="24">
        <v>42.4</v>
      </c>
      <c r="CV7" s="24">
        <v>42.28</v>
      </c>
      <c r="CW7" s="24">
        <v>42.57</v>
      </c>
      <c r="CX7" s="24">
        <v>67.290000000000006</v>
      </c>
      <c r="CY7" s="24">
        <v>67.87</v>
      </c>
      <c r="CZ7" s="24">
        <v>69.05</v>
      </c>
      <c r="DA7" s="24">
        <v>71.08</v>
      </c>
      <c r="DB7" s="24">
        <v>71.98</v>
      </c>
      <c r="DC7" s="24">
        <v>83.06</v>
      </c>
      <c r="DD7" s="24">
        <v>83.32</v>
      </c>
      <c r="DE7" s="24">
        <v>83.75</v>
      </c>
      <c r="DF7" s="24">
        <v>84.19</v>
      </c>
      <c r="DG7" s="24">
        <v>84.34</v>
      </c>
      <c r="DH7" s="24">
        <v>85.24</v>
      </c>
      <c r="DI7" s="24">
        <v>29.26</v>
      </c>
      <c r="DJ7" s="24">
        <v>31.43</v>
      </c>
      <c r="DK7" s="24">
        <v>33.42</v>
      </c>
      <c r="DL7" s="24">
        <v>35.47</v>
      </c>
      <c r="DM7" s="24">
        <v>29.64</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嶋北 翔太</cp:lastModifiedBy>
  <cp:lastPrinted>2023-01-13T07:45:41Z</cp:lastPrinted>
  <dcterms:created xsi:type="dcterms:W3CDTF">2022-12-01T01:31:26Z</dcterms:created>
  <dcterms:modified xsi:type="dcterms:W3CDTF">2023-01-18T07:45:34Z</dcterms:modified>
  <cp:category/>
</cp:coreProperties>
</file>