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４年度\07 公営企業総括\20 経営比較分析表（R3年度決算）★\03 市町村等→県\02 八代市\下水道\"/>
    </mc:Choice>
  </mc:AlternateContent>
  <workbookProtection workbookAlgorithmName="SHA-512" workbookHashValue="5+VmxEfd1yIet1plr/nWa68qoskKDJDN815Okz6P1fElLpRBfLpmNV/zie3WfVqA3Mhx9xQeX4Ff5ipdTJt12g==" workbookSaltValue="FT6JjS2a9DKjw/z+2TA/Mg==" workbookSpinCount="100000" lockStructure="1"/>
  <bookViews>
    <workbookView xWindow="0" yWindow="0" windowWidth="28800" windowHeight="1144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L10" i="4"/>
  <c r="AD10" i="4"/>
  <c r="W10" i="4"/>
  <c r="P10" i="4"/>
  <c r="B10" i="4"/>
  <c r="BB8" i="4"/>
  <c r="AT8" i="4"/>
  <c r="AD8" i="4"/>
  <c r="W8" i="4"/>
  <c r="I8" i="4"/>
  <c r="B8" i="4"/>
  <c r="B6" i="4"/>
</calcChain>
</file>

<file path=xl/sharedStrings.xml><?xml version="1.0" encoding="utf-8"?>
<sst xmlns="http://schemas.openxmlformats.org/spreadsheetml/2006/main" count="236" uniqueCount="118">
  <si>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</si>
  <si>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</si>
  <si>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</si>
  <si>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</si>
  <si>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</si>
  <si>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</si>
  <si>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</si>
  <si>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</si>
  <si>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</si>
  <si>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</si>
  <si>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</si>
  <si>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</si>
  <si>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</si>
  <si>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</si>
  <si>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</si>
  <si>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</si>
  <si>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</si>
  <si>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</si>
  <si>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</si>
  <si>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</si>
  <si>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</si>
  <si>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</si>
  <si>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</si>
  <si>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</si>
  <si>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</si>
  <si>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</si>
  <si>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</si>
  <si>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</si>
  <si>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</si>
  <si>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</si>
  <si>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</si>
  <si>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</si>
  <si>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</si>
  <si>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</si>
  <si>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</si>
  <si>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</si>
  <si>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</si>
  <si>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</si>
  <si>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</si>
  <si>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</si>
  <si>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</si>
  <si>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</si>
  <si>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</si>
  <si>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</si>
  <si>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</si>
  <si>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</si>
  <si>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</si>
  <si>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</si>
  <si>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</si>
  <si>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</si>
  <si>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</si>
  <si>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</si>
  <si>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</si>
  <si>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</si>
  <si>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</si>
  <si>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</si>
  <si>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</si>
  <si>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</si>
  <si>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</si>
  <si>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</si>
  <si>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</si>
  <si>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</si>
  <si>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</si>
  <si>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</si>
  <si>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</si>
  <si>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</si>
  <si>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</si>
  <si>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</si>
  <si>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</si>
  <si>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</si>
  <si>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</si>
  <si>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</si>
  <si>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</si>
  <si>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</si>
  <si>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</si>
  <si>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</si>
  <si>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</si>
  <si>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</si>
  <si>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</si>
  <si>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</si>
  <si>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</si>
  <si>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</si>
  <si>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</si>
  <si>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</si>
  <si>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</si>
  <si>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</si>
  <si>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</si>
  <si>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</si>
  <si>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</si>
  <si>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</si>
  <si>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</si>
  <si>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</si>
  <si>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</si>
  <si>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</si>
  <si>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</si>
  <si>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</si>
  <si>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八代市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</si>
  <si>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</si>
  <si>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</si>
  <si>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</si>
  <si>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</si>
  <si>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</si>
  <si>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</si>
  <si>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</si>
  <si>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</si>
  <si>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</si>
  <si>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</si>
  <si>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</si>
  <si>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</si>
  <si>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</si>
  <si>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</si>
  <si>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</si>
  <si>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</si>
  <si>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</si>
  <si>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</si>
  <si>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管渠につきましては、まだ耐用年数を経過していないため、改築・更新には着手しておりません。
　今後は公共下水道と同様に、本市下水道ストックマネジメント計画等に基づき、施設の老朽化度合を見極めながら、予防保全的な修繕や更新を行っていくことにより、市民生活の安全・安心の確保はもちろんのこと、経済的な効率性も追求した安定的な運営を行っていきます。</t>
    <rPh sb="50" eb="52">
      <t>コウキョウ</t>
    </rPh>
    <rPh sb="52" eb="55">
      <t>ゲスイドウ</t>
    </rPh>
    <rPh sb="56" eb="58">
      <t>ドウヨウ</t>
    </rPh>
    <rPh sb="62" eb="65">
      <t>ゲスイドウ</t>
    </rPh>
    <rPh sb="77" eb="78">
      <t>トウ</t>
    </rPh>
    <rPh sb="79" eb="80">
      <t>モト</t>
    </rPh>
    <rPh sb="83" eb="85">
      <t>シセツ</t>
    </rPh>
    <rPh sb="86" eb="89">
      <t>ロウキュウカ</t>
    </rPh>
    <rPh sb="89" eb="91">
      <t>ドア</t>
    </rPh>
    <rPh sb="92" eb="94">
      <t>ミキワ</t>
    </rPh>
    <phoneticPr fontId="4"/>
  </si>
  <si>
    <r>
      <t>①②経常収支比率は100％を上回って黒字となっており、類似団体平均値も上回っています。累積欠損金もありません。今後もこの水準を維持できるよう、歳出の削減と収入の確保等に努めます。
③④流動比率は100％を下回っていますが平均値を上回っています。企業債残高対事業規模比率は平均値を下回っています。公共下水道と同様に財源の多くを企業債に依存しているため、今後の投資規模が適正であるかの分析や、各年度における償還額の範囲内の額を原則とした借入により、企業債残高の縮減に努めます。
⑤経費回収率は、</t>
    </r>
    <r>
      <rPr>
        <sz val="11"/>
        <color rgb="FFC00000"/>
        <rFont val="ＭＳ ゴシック"/>
        <family val="3"/>
        <charset val="128"/>
      </rPr>
      <t>昨年度に比べて数値は伸びているものの平均値を下回っています。令和５年度の料金改定に伴う増収や使用料対象経費の削減及び水洗化促進による収入確保に努めます。</t>
    </r>
    <r>
      <rPr>
        <sz val="11"/>
        <rFont val="ＭＳ ゴシック"/>
        <family val="3"/>
        <charset val="128"/>
      </rPr>
      <t xml:space="preserve">
⑥資本費（減価償却費と企業債利子）が過大であることが高い数値の要因です。今後の投資の適正化を行うことにより、資本費の更なる減額に努めます。
⑦特定環境保全公共下水道としては単独の終末処理場を保有していないため、数値が入っていません。
⑧今年度は類似団体平均及び全国平均のいずれも上回っています。公共用水域の水質保全や使用料収入の確保のために、今後も各種媒体を用いた周知や未接続世帯への戸別訪問を継続し、更なる水洗化率の向上に努めます。</t>
    </r>
    <rPh sb="92" eb="94">
      <t>リュウドウ</t>
    </rPh>
    <rPh sb="94" eb="96">
      <t>ヒリツ</t>
    </rPh>
    <rPh sb="102" eb="104">
      <t>シタマワ</t>
    </rPh>
    <rPh sb="114" eb="116">
      <t>ウワマワ</t>
    </rPh>
    <rPh sb="136" eb="137">
      <t>サイ</t>
    </rPh>
    <rPh sb="137" eb="139">
      <t>ザンダカ</t>
    </rPh>
    <rPh sb="139" eb="140">
      <t>タイ</t>
    </rPh>
    <rPh sb="140" eb="142">
      <t>ジギョウ</t>
    </rPh>
    <rPh sb="142" eb="144">
      <t>キボ</t>
    </rPh>
    <rPh sb="144" eb="146">
      <t>ヒリツ</t>
    </rPh>
    <rPh sb="147" eb="150">
      <t>ヘイキンチ</t>
    </rPh>
    <rPh sb="151" eb="153">
      <t>シタマワ</t>
    </rPh>
    <rPh sb="159" eb="161">
      <t>コウキョウ</t>
    </rPh>
    <rPh sb="161" eb="164">
      <t>ゲスイドウ</t>
    </rPh>
    <rPh sb="165" eb="167">
      <t>ドウヨウ</t>
    </rPh>
    <rPh sb="168" eb="169">
      <t>ザイ</t>
    </rPh>
    <rPh sb="169" eb="170">
      <t>ゲン</t>
    </rPh>
    <rPh sb="171" eb="172">
      <t>オオ</t>
    </rPh>
    <rPh sb="175" eb="177">
      <t>コンゴ</t>
    </rPh>
    <rPh sb="178" eb="180">
      <t>イゾン</t>
    </rPh>
    <rPh sb="183" eb="185">
      <t>テキセイ</t>
    </rPh>
    <rPh sb="185" eb="187">
      <t>トウシ</t>
    </rPh>
    <rPh sb="187" eb="189">
      <t>キボ</t>
    </rPh>
    <rPh sb="195" eb="197">
      <t>テキセツ</t>
    </rPh>
    <rPh sb="202" eb="204">
      <t>ブンセキ</t>
    </rPh>
    <rPh sb="209" eb="210">
      <t>ガク</t>
    </rPh>
    <rPh sb="221" eb="224">
      <t>ハンイナイ</t>
    </rPh>
    <rPh sb="226" eb="228">
      <t>カリイレ</t>
    </rPh>
    <rPh sb="229" eb="231">
      <t>ゲンソク</t>
    </rPh>
    <rPh sb="234" eb="236">
      <t>キギョウ</t>
    </rPh>
    <rPh sb="236" eb="237">
      <t>サイ</t>
    </rPh>
    <rPh sb="237" eb="239">
      <t>ザンダカ</t>
    </rPh>
    <rPh sb="240" eb="242">
      <t>シュクゲン</t>
    </rPh>
    <rPh sb="243" eb="244">
      <t>ツト</t>
    </rPh>
    <rPh sb="245" eb="247">
      <t>サクネン</t>
    </rPh>
    <rPh sb="247" eb="248">
      <t>ド</t>
    </rPh>
    <rPh sb="249" eb="250">
      <t>クラ</t>
    </rPh>
    <rPh sb="252" eb="254">
      <t>スウチ</t>
    </rPh>
    <rPh sb="255" eb="256">
      <t>ノ</t>
    </rPh>
    <rPh sb="268" eb="270">
      <t>ケイヒ</t>
    </rPh>
    <rPh sb="281" eb="283">
      <t>リョウキン</t>
    </rPh>
    <rPh sb="283" eb="285">
      <t>カイテイ</t>
    </rPh>
    <rPh sb="286" eb="287">
      <t>トモナ</t>
    </rPh>
    <rPh sb="288" eb="290">
      <t>ゾウシュウ</t>
    </rPh>
    <rPh sb="292" eb="294">
      <t>スイジュン</t>
    </rPh>
    <rPh sb="304" eb="306">
      <t>シヨウ</t>
    </rPh>
    <rPh sb="306" eb="307">
      <t>リョウ</t>
    </rPh>
    <rPh sb="307" eb="309">
      <t>タイショウ</t>
    </rPh>
    <rPh sb="309" eb="311">
      <t>ケイヒ</t>
    </rPh>
    <rPh sb="312" eb="314">
      <t>サクゲン</t>
    </rPh>
    <rPh sb="315" eb="318">
      <t>スイセンカ</t>
    </rPh>
    <rPh sb="318" eb="320">
      <t>ソクシン</t>
    </rPh>
    <rPh sb="323" eb="325">
      <t>シュウニュウ</t>
    </rPh>
    <rPh sb="325" eb="327">
      <t>カクホ</t>
    </rPh>
    <rPh sb="327" eb="328">
      <t>ツト</t>
    </rPh>
    <rPh sb="358" eb="360">
      <t>コンゴ</t>
    </rPh>
    <rPh sb="361" eb="363">
      <t>トウシ</t>
    </rPh>
    <rPh sb="364" eb="367">
      <t>テキセイカ</t>
    </rPh>
    <rPh sb="405" eb="407">
      <t>トクテイ</t>
    </rPh>
    <rPh sb="408" eb="410">
      <t>ホゼン</t>
    </rPh>
    <rPh sb="410" eb="412">
      <t>コウキョウ</t>
    </rPh>
    <rPh sb="412" eb="415">
      <t>ゲスイドウ</t>
    </rPh>
    <rPh sb="420" eb="422">
      <t>タンドク</t>
    </rPh>
    <rPh sb="423" eb="425">
      <t>シュウマツ</t>
    </rPh>
    <rPh sb="425" eb="428">
      <t>ショリジョウ</t>
    </rPh>
    <rPh sb="429" eb="431">
      <t>ホユウ</t>
    </rPh>
    <rPh sb="440" eb="443">
      <t>コンネンド</t>
    </rPh>
    <rPh sb="444" eb="446">
      <t>ルイジ</t>
    </rPh>
    <rPh sb="446" eb="448">
      <t>ダンタイ</t>
    </rPh>
    <rPh sb="448" eb="450">
      <t>ヘイキン</t>
    </rPh>
    <rPh sb="450" eb="451">
      <t>オヨ</t>
    </rPh>
    <rPh sb="452" eb="454">
      <t>ゼンコク</t>
    </rPh>
    <rPh sb="454" eb="456">
      <t>ヘイキン</t>
    </rPh>
    <rPh sb="461" eb="463">
      <t>ウワマワ</t>
    </rPh>
    <rPh sb="473" eb="476">
      <t>スイセンカ</t>
    </rPh>
    <rPh sb="476" eb="477">
      <t>リツ</t>
    </rPh>
    <rPh sb="478" eb="480">
      <t>コウジョウ</t>
    </rPh>
    <rPh sb="481" eb="482">
      <t>ツト</t>
    </rPh>
    <rPh sb="523" eb="524">
      <t>サラ</t>
    </rPh>
    <phoneticPr fontId="4"/>
  </si>
  <si>
    <r>
      <t>　本市の下水道事業は、経営の健全化や事業の計画性・透明性の向上を図り、長期的に安定した事業運営を行うため、平成27年4月に地方公営企業法を一部適用し、企業会計に移行しました。
　また、将来にわたる持続的な事業経営を見据え、平成29年度から令和8年度を計画期間とした経営戦略を策定し、令和2年3月に、進捗状況を踏まえた改定を行いました。</t>
    </r>
    <r>
      <rPr>
        <sz val="11"/>
        <color rgb="FFC00000"/>
        <rFont val="ＭＳ ゴシック"/>
        <family val="3"/>
        <charset val="128"/>
      </rPr>
      <t>さらに、経営健全化のため、令和５年度には料金改定を実施します。</t>
    </r>
    <r>
      <rPr>
        <sz val="11"/>
        <color theme="1"/>
        <rFont val="ＭＳ ゴシック"/>
        <family val="3"/>
        <charset val="128"/>
      </rPr>
      <t xml:space="preserve">
　今後も適正な料金設定などによる収入確保や維持管理費の削減及び投資効率化により基準外繰入金の抑制を図り、一般会計繰入金に頼らない経営を目指し、定期的に経営戦略の見直しなどを行っていきます。</t>
    </r>
    <rPh sb="161" eb="162">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</si>
</sst>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C0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3CE-4A1E-95FB-ECE1D5EC17E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c:ext xmlns:c16="http://schemas.microsoft.com/office/drawing/2014/chart" uri="{C3380CC4-5D6E-409C-BE32-E72D297353CC}">
              <c16:uniqueId val="{00000001-83CE-4A1E-95FB-ECE1D5EC17E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FD3-49BC-88E7-550E7E3929C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c:ext xmlns:c16="http://schemas.microsoft.com/office/drawing/2014/chart" uri="{C3380CC4-5D6E-409C-BE32-E72D297353CC}">
              <c16:uniqueId val="{00000001-1FD3-49BC-88E7-550E7E3929C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76.239999999999995</c:v>
                </c:pt>
                <c:pt idx="1">
                  <c:v>79.650000000000006</c:v>
                </c:pt>
                <c:pt idx="2">
                  <c:v>84.23</c:v>
                </c:pt>
                <c:pt idx="3">
                  <c:v>86.38</c:v>
                </c:pt>
                <c:pt idx="4">
                  <c:v>90.21</c:v>
                </c:pt>
              </c:numCache>
            </c:numRef>
          </c:val>
          <c:extLst>
            <c:ext xmlns:c16="http://schemas.microsoft.com/office/drawing/2014/chart" uri="{C3380CC4-5D6E-409C-BE32-E72D297353CC}">
              <c16:uniqueId val="{00000000-BC1E-40D7-BCC9-5F8DE69090B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c:ext xmlns:c16="http://schemas.microsoft.com/office/drawing/2014/chart" uri="{C3380CC4-5D6E-409C-BE32-E72D297353CC}">
              <c16:uniqueId val="{00000001-BC1E-40D7-BCC9-5F8DE69090B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118.04</c:v>
                </c:pt>
                <c:pt idx="1">
                  <c:v>118.94</c:v>
                </c:pt>
                <c:pt idx="2">
                  <c:v>121.84</c:v>
                </c:pt>
                <c:pt idx="3">
                  <c:v>118.76</c:v>
                </c:pt>
                <c:pt idx="4">
                  <c:v>120.29</c:v>
                </c:pt>
              </c:numCache>
            </c:numRef>
          </c:val>
          <c:extLst>
            <c:ext xmlns:c16="http://schemas.microsoft.com/office/drawing/2014/chart" uri="{C3380CC4-5D6E-409C-BE32-E72D297353CC}">
              <c16:uniqueId val="{00000000-2E83-4AEF-B518-7FED62909A0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102.13</c:v>
                </c:pt>
                <c:pt idx="1">
                  <c:v>101.72</c:v>
                </c:pt>
                <c:pt idx="2">
                  <c:v>102.73</c:v>
                </c:pt>
                <c:pt idx="3">
                  <c:v>105.78</c:v>
                </c:pt>
                <c:pt idx="4">
                  <c:v>106.09</c:v>
                </c:pt>
              </c:numCache>
            </c:numRef>
          </c:val>
          <c:smooth val="0"/>
          <c:extLst>
            <c:ext xmlns:c16="http://schemas.microsoft.com/office/drawing/2014/chart" uri="{C3380CC4-5D6E-409C-BE32-E72D297353CC}">
              <c16:uniqueId val="{00000001-2E83-4AEF-B518-7FED62909A0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7.36</c:v>
                </c:pt>
                <c:pt idx="1">
                  <c:v>9.61</c:v>
                </c:pt>
                <c:pt idx="2">
                  <c:v>11.72</c:v>
                </c:pt>
                <c:pt idx="3">
                  <c:v>13.84</c:v>
                </c:pt>
                <c:pt idx="4">
                  <c:v>15.93</c:v>
                </c:pt>
              </c:numCache>
            </c:numRef>
          </c:val>
          <c:extLst>
            <c:ext xmlns:c16="http://schemas.microsoft.com/office/drawing/2014/chart" uri="{C3380CC4-5D6E-409C-BE32-E72D297353CC}">
              <c16:uniqueId val="{00000000-9F72-4DA6-A29B-8C59EAC5A43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23.93</c:v>
                </c:pt>
                <c:pt idx="1">
                  <c:v>24.68</c:v>
                </c:pt>
                <c:pt idx="2">
                  <c:v>24.68</c:v>
                </c:pt>
                <c:pt idx="3">
                  <c:v>21.36</c:v>
                </c:pt>
                <c:pt idx="4">
                  <c:v>22.79</c:v>
                </c:pt>
              </c:numCache>
            </c:numRef>
          </c:val>
          <c:smooth val="0"/>
          <c:extLst>
            <c:ext xmlns:c16="http://schemas.microsoft.com/office/drawing/2014/chart" uri="{C3380CC4-5D6E-409C-BE32-E72D297353CC}">
              <c16:uniqueId val="{00000001-9F72-4DA6-A29B-8C59EAC5A43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2C5-4EBA-ADC7-329170B1887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0.01</c:v>
                </c:pt>
                <c:pt idx="2">
                  <c:v>8.6199999999999992</c:v>
                </c:pt>
                <c:pt idx="3">
                  <c:v>0.01</c:v>
                </c:pt>
                <c:pt idx="4">
                  <c:v>0.01</c:v>
                </c:pt>
              </c:numCache>
            </c:numRef>
          </c:val>
          <c:smooth val="0"/>
          <c:extLst>
            <c:ext xmlns:c16="http://schemas.microsoft.com/office/drawing/2014/chart" uri="{C3380CC4-5D6E-409C-BE32-E72D297353CC}">
              <c16:uniqueId val="{00000001-B2C5-4EBA-ADC7-329170B1887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715-4200-AF4A-85455D2F516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109.51</c:v>
                </c:pt>
                <c:pt idx="1">
                  <c:v>112.88</c:v>
                </c:pt>
                <c:pt idx="2">
                  <c:v>94.97</c:v>
                </c:pt>
                <c:pt idx="3">
                  <c:v>63.96</c:v>
                </c:pt>
                <c:pt idx="4">
                  <c:v>69.42</c:v>
                </c:pt>
              </c:numCache>
            </c:numRef>
          </c:val>
          <c:smooth val="0"/>
          <c:extLst>
            <c:ext xmlns:c16="http://schemas.microsoft.com/office/drawing/2014/chart" uri="{C3380CC4-5D6E-409C-BE32-E72D297353CC}">
              <c16:uniqueId val="{00000001-B715-4200-AF4A-85455D2F516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71.099999999999994</c:v>
                </c:pt>
                <c:pt idx="1">
                  <c:v>78.72</c:v>
                </c:pt>
                <c:pt idx="2">
                  <c:v>73.08</c:v>
                </c:pt>
                <c:pt idx="3">
                  <c:v>77.89</c:v>
                </c:pt>
                <c:pt idx="4">
                  <c:v>69.17</c:v>
                </c:pt>
              </c:numCache>
            </c:numRef>
          </c:val>
          <c:extLst>
            <c:ext xmlns:c16="http://schemas.microsoft.com/office/drawing/2014/chart" uri="{C3380CC4-5D6E-409C-BE32-E72D297353CC}">
              <c16:uniqueId val="{00000000-5F8C-4342-BA1D-CEA694865B8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47.44</c:v>
                </c:pt>
                <c:pt idx="1">
                  <c:v>49.18</c:v>
                </c:pt>
                <c:pt idx="2">
                  <c:v>47.72</c:v>
                </c:pt>
                <c:pt idx="3">
                  <c:v>44.24</c:v>
                </c:pt>
                <c:pt idx="4">
                  <c:v>43.07</c:v>
                </c:pt>
              </c:numCache>
            </c:numRef>
          </c:val>
          <c:smooth val="0"/>
          <c:extLst>
            <c:ext xmlns:c16="http://schemas.microsoft.com/office/drawing/2014/chart" uri="{C3380CC4-5D6E-409C-BE32-E72D297353CC}">
              <c16:uniqueId val="{00000001-5F8C-4342-BA1D-CEA694865B8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849.86</c:v>
                </c:pt>
                <c:pt idx="1">
                  <c:v>831.8</c:v>
                </c:pt>
                <c:pt idx="2">
                  <c:v>745.49</c:v>
                </c:pt>
                <c:pt idx="3">
                  <c:v>720.2</c:v>
                </c:pt>
                <c:pt idx="4">
                  <c:v>694.4</c:v>
                </c:pt>
              </c:numCache>
            </c:numRef>
          </c:val>
          <c:extLst>
            <c:ext xmlns:c16="http://schemas.microsoft.com/office/drawing/2014/chart" uri="{C3380CC4-5D6E-409C-BE32-E72D297353CC}">
              <c16:uniqueId val="{00000000-1820-4E71-AE99-91E4FDE7DD9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c:ext xmlns:c16="http://schemas.microsoft.com/office/drawing/2014/chart" uri="{C3380CC4-5D6E-409C-BE32-E72D297353CC}">
              <c16:uniqueId val="{00000001-1820-4E71-AE99-91E4FDE7DD9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71.8</c:v>
                </c:pt>
                <c:pt idx="1">
                  <c:v>68.61</c:v>
                </c:pt>
                <c:pt idx="2">
                  <c:v>71.59</c:v>
                </c:pt>
                <c:pt idx="3">
                  <c:v>67.260000000000005</c:v>
                </c:pt>
                <c:pt idx="4">
                  <c:v>69.75</c:v>
                </c:pt>
              </c:numCache>
            </c:numRef>
          </c:val>
          <c:extLst>
            <c:ext xmlns:c16="http://schemas.microsoft.com/office/drawing/2014/chart" uri="{C3380CC4-5D6E-409C-BE32-E72D297353CC}">
              <c16:uniqueId val="{00000000-121F-4158-873C-73866D2F89F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121F-4158-873C-73866D2F89F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241.88</c:v>
                </c:pt>
                <c:pt idx="1">
                  <c:v>252.78</c:v>
                </c:pt>
                <c:pt idx="2">
                  <c:v>255.22</c:v>
                </c:pt>
                <c:pt idx="3">
                  <c:v>274.10000000000002</c:v>
                </c:pt>
                <c:pt idx="4">
                  <c:v>263.74</c:v>
                </c:pt>
              </c:numCache>
            </c:numRef>
          </c:val>
          <c:extLst>
            <c:ext xmlns:c16="http://schemas.microsoft.com/office/drawing/2014/chart" uri="{C3380CC4-5D6E-409C-BE32-E72D297353CC}">
              <c16:uniqueId val="{00000000-8705-4782-8A71-40A64D2A5B5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c:ext xmlns:c16="http://schemas.microsoft.com/office/drawing/2014/chart" uri="{C3380CC4-5D6E-409C-BE32-E72D297353CC}">
              <c16:uniqueId val="{00000001-8705-4782-8A71-40A64D2A5B5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D34" zoomScale="85" zoomScaleNormal="8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熊本県　八代市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非設置</v>
      </c>
      <c r="AE8" s="41"/>
      <c r="AF8" s="41"/>
      <c r="AG8" s="41"/>
      <c r="AH8" s="41"/>
      <c r="AI8" s="41"/>
      <c r="AJ8" s="41"/>
      <c r="AK8" s="3"/>
      <c r="AL8" s="42">
        <f>データ!S6</f>
        <v>123982</v>
      </c>
      <c r="AM8" s="42"/>
      <c r="AN8" s="42"/>
      <c r="AO8" s="42"/>
      <c r="AP8" s="42"/>
      <c r="AQ8" s="42"/>
      <c r="AR8" s="42"/>
      <c r="AS8" s="42"/>
      <c r="AT8" s="35">
        <f>データ!T6</f>
        <v>681.29</v>
      </c>
      <c r="AU8" s="35"/>
      <c r="AV8" s="35"/>
      <c r="AW8" s="35"/>
      <c r="AX8" s="35"/>
      <c r="AY8" s="35"/>
      <c r="AZ8" s="35"/>
      <c r="BA8" s="35"/>
      <c r="BB8" s="35">
        <f>データ!U6</f>
        <v>181.98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46.99</v>
      </c>
      <c r="J10" s="35"/>
      <c r="K10" s="35"/>
      <c r="L10" s="35"/>
      <c r="M10" s="35"/>
      <c r="N10" s="35"/>
      <c r="O10" s="35"/>
      <c r="P10" s="35">
        <f>データ!P6</f>
        <v>5.4</v>
      </c>
      <c r="Q10" s="35"/>
      <c r="R10" s="35"/>
      <c r="S10" s="35"/>
      <c r="T10" s="35"/>
      <c r="U10" s="35"/>
      <c r="V10" s="35"/>
      <c r="W10" s="35">
        <f>データ!Q6</f>
        <v>93.65</v>
      </c>
      <c r="X10" s="35"/>
      <c r="Y10" s="35"/>
      <c r="Z10" s="35"/>
      <c r="AA10" s="35"/>
      <c r="AB10" s="35"/>
      <c r="AC10" s="35"/>
      <c r="AD10" s="42">
        <f>データ!R6</f>
        <v>3760</v>
      </c>
      <c r="AE10" s="42"/>
      <c r="AF10" s="42"/>
      <c r="AG10" s="42"/>
      <c r="AH10" s="42"/>
      <c r="AI10" s="42"/>
      <c r="AJ10" s="42"/>
      <c r="AK10" s="2"/>
      <c r="AL10" s="42">
        <f>データ!V6</f>
        <v>6641</v>
      </c>
      <c r="AM10" s="42"/>
      <c r="AN10" s="42"/>
      <c r="AO10" s="42"/>
      <c r="AP10" s="42"/>
      <c r="AQ10" s="42"/>
      <c r="AR10" s="42"/>
      <c r="AS10" s="42"/>
      <c r="AT10" s="35">
        <f>データ!W6</f>
        <v>2.34</v>
      </c>
      <c r="AU10" s="35"/>
      <c r="AV10" s="35"/>
      <c r="AW10" s="35"/>
      <c r="AX10" s="35"/>
      <c r="AY10" s="35"/>
      <c r="AZ10" s="35"/>
      <c r="BA10" s="35"/>
      <c r="BB10" s="35">
        <f>データ!X6</f>
        <v>2838.03</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117</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z11VjTVVPEOZLMEhY5Q6Ipe3tHGxY97k5uq4YYjJ97lP5drIIzr+ljgl18A26mNPXaQbMfpwnR9V84L4Q3Hxgg==" saltValue="ScNyZNz0Rzz7UruKPPDty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432024</v>
      </c>
      <c r="D6" s="19">
        <f t="shared" si="3"/>
        <v>46</v>
      </c>
      <c r="E6" s="19">
        <f t="shared" si="3"/>
        <v>17</v>
      </c>
      <c r="F6" s="19">
        <f t="shared" si="3"/>
        <v>4</v>
      </c>
      <c r="G6" s="19">
        <f t="shared" si="3"/>
        <v>0</v>
      </c>
      <c r="H6" s="19" t="str">
        <f t="shared" si="3"/>
        <v>熊本県　八代市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46.99</v>
      </c>
      <c r="P6" s="20">
        <f t="shared" si="3"/>
        <v>5.4</v>
      </c>
      <c r="Q6" s="20">
        <f t="shared" si="3"/>
        <v>93.65</v>
      </c>
      <c r="R6" s="20">
        <f t="shared" si="3"/>
        <v>3760</v>
      </c>
      <c r="S6" s="20">
        <f t="shared" si="3"/>
        <v>123982</v>
      </c>
      <c r="T6" s="20">
        <f t="shared" si="3"/>
        <v>681.29</v>
      </c>
      <c r="U6" s="20">
        <f t="shared" si="3"/>
        <v>181.98</v>
      </c>
      <c r="V6" s="20">
        <f t="shared" si="3"/>
        <v>6641</v>
      </c>
      <c r="W6" s="20">
        <f t="shared" si="3"/>
        <v>2.34</v>
      </c>
      <c r="X6" s="20">
        <f t="shared" si="3"/>
        <v>2838.03</v>
      </c>
      <c r="Y6" s="21">
        <f>IF(Y7="",NA(),Y7)</f>
        <v>118.04</v>
      </c>
      <c r="Z6" s="21">
        <f t="shared" ref="Z6:AH6" si="4">IF(Z7="",NA(),Z7)</f>
        <v>118.94</v>
      </c>
      <c r="AA6" s="21">
        <f t="shared" si="4"/>
        <v>121.84</v>
      </c>
      <c r="AB6" s="21">
        <f t="shared" si="4"/>
        <v>118.76</v>
      </c>
      <c r="AC6" s="21">
        <f t="shared" si="4"/>
        <v>120.29</v>
      </c>
      <c r="AD6" s="21">
        <f t="shared" si="4"/>
        <v>102.13</v>
      </c>
      <c r="AE6" s="21">
        <f t="shared" si="4"/>
        <v>101.72</v>
      </c>
      <c r="AF6" s="21">
        <f t="shared" si="4"/>
        <v>102.73</v>
      </c>
      <c r="AG6" s="21">
        <f t="shared" si="4"/>
        <v>105.78</v>
      </c>
      <c r="AH6" s="21">
        <f t="shared" si="4"/>
        <v>106.09</v>
      </c>
      <c r="AI6" s="20" t="str">
        <f>IF(AI7="","",IF(AI7="-","【-】","【"&amp;SUBSTITUTE(TEXT(AI7,"#,##0.00"),"-","△")&amp;"】"))</f>
        <v>【105.35】</v>
      </c>
      <c r="AJ6" s="20">
        <f>IF(AJ7="",NA(),AJ7)</f>
        <v>0</v>
      </c>
      <c r="AK6" s="20">
        <f t="shared" ref="AK6:AS6" si="5">IF(AK7="",NA(),AK7)</f>
        <v>0</v>
      </c>
      <c r="AL6" s="20">
        <f t="shared" si="5"/>
        <v>0</v>
      </c>
      <c r="AM6" s="20">
        <f t="shared" si="5"/>
        <v>0</v>
      </c>
      <c r="AN6" s="20">
        <f t="shared" si="5"/>
        <v>0</v>
      </c>
      <c r="AO6" s="21">
        <f t="shared" si="5"/>
        <v>109.51</v>
      </c>
      <c r="AP6" s="21">
        <f t="shared" si="5"/>
        <v>112.88</v>
      </c>
      <c r="AQ6" s="21">
        <f t="shared" si="5"/>
        <v>94.97</v>
      </c>
      <c r="AR6" s="21">
        <f t="shared" si="5"/>
        <v>63.96</v>
      </c>
      <c r="AS6" s="21">
        <f t="shared" si="5"/>
        <v>69.42</v>
      </c>
      <c r="AT6" s="20" t="str">
        <f>IF(AT7="","",IF(AT7="-","【-】","【"&amp;SUBSTITUTE(TEXT(AT7,"#,##0.00"),"-","△")&amp;"】"))</f>
        <v>【63.89】</v>
      </c>
      <c r="AU6" s="21">
        <f>IF(AU7="",NA(),AU7)</f>
        <v>71.099999999999994</v>
      </c>
      <c r="AV6" s="21">
        <f t="shared" ref="AV6:BD6" si="6">IF(AV7="",NA(),AV7)</f>
        <v>78.72</v>
      </c>
      <c r="AW6" s="21">
        <f t="shared" si="6"/>
        <v>73.08</v>
      </c>
      <c r="AX6" s="21">
        <f t="shared" si="6"/>
        <v>77.89</v>
      </c>
      <c r="AY6" s="21">
        <f t="shared" si="6"/>
        <v>69.17</v>
      </c>
      <c r="AZ6" s="21">
        <f t="shared" si="6"/>
        <v>47.44</v>
      </c>
      <c r="BA6" s="21">
        <f t="shared" si="6"/>
        <v>49.18</v>
      </c>
      <c r="BB6" s="21">
        <f t="shared" si="6"/>
        <v>47.72</v>
      </c>
      <c r="BC6" s="21">
        <f t="shared" si="6"/>
        <v>44.24</v>
      </c>
      <c r="BD6" s="21">
        <f t="shared" si="6"/>
        <v>43.07</v>
      </c>
      <c r="BE6" s="20" t="str">
        <f>IF(BE7="","",IF(BE7="-","【-】","【"&amp;SUBSTITUTE(TEXT(BE7,"#,##0.00"),"-","△")&amp;"】"))</f>
        <v>【44.07】</v>
      </c>
      <c r="BF6" s="21">
        <f>IF(BF7="",NA(),BF7)</f>
        <v>849.86</v>
      </c>
      <c r="BG6" s="21">
        <f t="shared" ref="BG6:BO6" si="7">IF(BG7="",NA(),BG7)</f>
        <v>831.8</v>
      </c>
      <c r="BH6" s="21">
        <f t="shared" si="7"/>
        <v>745.49</v>
      </c>
      <c r="BI6" s="21">
        <f t="shared" si="7"/>
        <v>720.2</v>
      </c>
      <c r="BJ6" s="21">
        <f t="shared" si="7"/>
        <v>694.4</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71.8</v>
      </c>
      <c r="BR6" s="21">
        <f t="shared" ref="BR6:BZ6" si="8">IF(BR7="",NA(),BR7)</f>
        <v>68.61</v>
      </c>
      <c r="BS6" s="21">
        <f t="shared" si="8"/>
        <v>71.59</v>
      </c>
      <c r="BT6" s="21">
        <f t="shared" si="8"/>
        <v>67.260000000000005</v>
      </c>
      <c r="BU6" s="21">
        <f t="shared" si="8"/>
        <v>69.75</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241.88</v>
      </c>
      <c r="CC6" s="21">
        <f t="shared" ref="CC6:CK6" si="9">IF(CC7="",NA(),CC7)</f>
        <v>252.78</v>
      </c>
      <c r="CD6" s="21">
        <f t="shared" si="9"/>
        <v>255.22</v>
      </c>
      <c r="CE6" s="21">
        <f t="shared" si="9"/>
        <v>274.10000000000002</v>
      </c>
      <c r="CF6" s="21">
        <f t="shared" si="9"/>
        <v>263.74</v>
      </c>
      <c r="CG6" s="21">
        <f t="shared" si="9"/>
        <v>221.81</v>
      </c>
      <c r="CH6" s="21">
        <f t="shared" si="9"/>
        <v>230.02</v>
      </c>
      <c r="CI6" s="21">
        <f t="shared" si="9"/>
        <v>228.47</v>
      </c>
      <c r="CJ6" s="21">
        <f t="shared" si="9"/>
        <v>224.88</v>
      </c>
      <c r="CK6" s="21">
        <f t="shared" si="9"/>
        <v>228.64</v>
      </c>
      <c r="CL6" s="20" t="str">
        <f>IF(CL7="","",IF(CL7="-","【-】","【"&amp;SUBSTITUTE(TEXT(CL7,"#,##0.00"),"-","△")&amp;"】"))</f>
        <v>【216.39】</v>
      </c>
      <c r="CM6" s="21" t="str">
        <f>IF(CM7="",NA(),CM7)</f>
        <v>-</v>
      </c>
      <c r="CN6" s="21" t="str">
        <f t="shared" ref="CN6:CV6" si="10">IF(CN7="",NA(),CN7)</f>
        <v>-</v>
      </c>
      <c r="CO6" s="21" t="str">
        <f t="shared" si="10"/>
        <v>-</v>
      </c>
      <c r="CP6" s="21" t="str">
        <f t="shared" si="10"/>
        <v>-</v>
      </c>
      <c r="CQ6" s="21" t="str">
        <f t="shared" si="10"/>
        <v>-</v>
      </c>
      <c r="CR6" s="21">
        <f t="shared" si="10"/>
        <v>43.36</v>
      </c>
      <c r="CS6" s="21">
        <f t="shared" si="10"/>
        <v>42.56</v>
      </c>
      <c r="CT6" s="21">
        <f t="shared" si="10"/>
        <v>42.47</v>
      </c>
      <c r="CU6" s="21">
        <f t="shared" si="10"/>
        <v>42.4</v>
      </c>
      <c r="CV6" s="21">
        <f t="shared" si="10"/>
        <v>42.28</v>
      </c>
      <c r="CW6" s="20" t="str">
        <f>IF(CW7="","",IF(CW7="-","【-】","【"&amp;SUBSTITUTE(TEXT(CW7,"#,##0.00"),"-","△")&amp;"】"))</f>
        <v>【42.57】</v>
      </c>
      <c r="CX6" s="21">
        <f>IF(CX7="",NA(),CX7)</f>
        <v>76.239999999999995</v>
      </c>
      <c r="CY6" s="21">
        <f t="shared" ref="CY6:DG6" si="11">IF(CY7="",NA(),CY7)</f>
        <v>79.650000000000006</v>
      </c>
      <c r="CZ6" s="21">
        <f t="shared" si="11"/>
        <v>84.23</v>
      </c>
      <c r="DA6" s="21">
        <f t="shared" si="11"/>
        <v>86.38</v>
      </c>
      <c r="DB6" s="21">
        <f t="shared" si="11"/>
        <v>90.21</v>
      </c>
      <c r="DC6" s="21">
        <f t="shared" si="11"/>
        <v>83.06</v>
      </c>
      <c r="DD6" s="21">
        <f t="shared" si="11"/>
        <v>83.32</v>
      </c>
      <c r="DE6" s="21">
        <f t="shared" si="11"/>
        <v>83.75</v>
      </c>
      <c r="DF6" s="21">
        <f t="shared" si="11"/>
        <v>84.19</v>
      </c>
      <c r="DG6" s="21">
        <f t="shared" si="11"/>
        <v>84.34</v>
      </c>
      <c r="DH6" s="20" t="str">
        <f>IF(DH7="","",IF(DH7="-","【-】","【"&amp;SUBSTITUTE(TEXT(DH7,"#,##0.00"),"-","△")&amp;"】"))</f>
        <v>【85.24】</v>
      </c>
      <c r="DI6" s="21">
        <f>IF(DI7="",NA(),DI7)</f>
        <v>7.36</v>
      </c>
      <c r="DJ6" s="21">
        <f t="shared" ref="DJ6:DR6" si="12">IF(DJ7="",NA(),DJ7)</f>
        <v>9.61</v>
      </c>
      <c r="DK6" s="21">
        <f t="shared" si="12"/>
        <v>11.72</v>
      </c>
      <c r="DL6" s="21">
        <f t="shared" si="12"/>
        <v>13.84</v>
      </c>
      <c r="DM6" s="21">
        <f t="shared" si="12"/>
        <v>15.93</v>
      </c>
      <c r="DN6" s="21">
        <f t="shared" si="12"/>
        <v>23.93</v>
      </c>
      <c r="DO6" s="21">
        <f t="shared" si="12"/>
        <v>24.68</v>
      </c>
      <c r="DP6" s="21">
        <f t="shared" si="12"/>
        <v>24.68</v>
      </c>
      <c r="DQ6" s="21">
        <f t="shared" si="12"/>
        <v>21.36</v>
      </c>
      <c r="DR6" s="21">
        <f t="shared" si="12"/>
        <v>22.79</v>
      </c>
      <c r="DS6" s="20" t="str">
        <f>IF(DS7="","",IF(DS7="-","【-】","【"&amp;SUBSTITUTE(TEXT(DS7,"#,##0.00"),"-","△")&amp;"】"))</f>
        <v>【25.87】</v>
      </c>
      <c r="DT6" s="20">
        <f>IF(DT7="",NA(),DT7)</f>
        <v>0</v>
      </c>
      <c r="DU6" s="20">
        <f t="shared" ref="DU6:EC6" si="13">IF(DU7="",NA(),DU7)</f>
        <v>0</v>
      </c>
      <c r="DV6" s="20">
        <f t="shared" si="13"/>
        <v>0</v>
      </c>
      <c r="DW6" s="20">
        <f t="shared" si="13"/>
        <v>0</v>
      </c>
      <c r="DX6" s="20">
        <f t="shared" si="13"/>
        <v>0</v>
      </c>
      <c r="DY6" s="20">
        <f t="shared" si="13"/>
        <v>0</v>
      </c>
      <c r="DZ6" s="21">
        <f t="shared" si="13"/>
        <v>0.01</v>
      </c>
      <c r="EA6" s="21">
        <f t="shared" si="13"/>
        <v>8.6199999999999992</v>
      </c>
      <c r="EB6" s="21">
        <f t="shared" si="13"/>
        <v>0.01</v>
      </c>
      <c r="EC6" s="21">
        <f t="shared" si="13"/>
        <v>0.01</v>
      </c>
      <c r="ED6" s="20" t="str">
        <f>IF(ED7="","",IF(ED7="-","【-】","【"&amp;SUBSTITUTE(TEXT(ED7,"#,##0.00"),"-","△")&amp;"】"))</f>
        <v>【0.01】</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8" s="22" customFormat="1" x14ac:dyDescent="0.15">
      <c r="A7" s="14"/>
      <c r="B7" s="23">
        <v>2021</v>
      </c>
      <c r="C7" s="23">
        <v>432024</v>
      </c>
      <c r="D7" s="23">
        <v>46</v>
      </c>
      <c r="E7" s="23">
        <v>17</v>
      </c>
      <c r="F7" s="23">
        <v>4</v>
      </c>
      <c r="G7" s="23">
        <v>0</v>
      </c>
      <c r="H7" s="23" t="s">
        <v>96</v>
      </c>
      <c r="I7" s="23" t="s">
        <v>97</v>
      </c>
      <c r="J7" s="23" t="s">
        <v>98</v>
      </c>
      <c r="K7" s="23" t="s">
        <v>99</v>
      </c>
      <c r="L7" s="23" t="s">
        <v>100</v>
      </c>
      <c r="M7" s="23" t="s">
        <v>101</v>
      </c>
      <c r="N7" s="24" t="s">
        <v>102</v>
      </c>
      <c r="O7" s="24">
        <v>46.99</v>
      </c>
      <c r="P7" s="24">
        <v>5.4</v>
      </c>
      <c r="Q7" s="24">
        <v>93.65</v>
      </c>
      <c r="R7" s="24">
        <v>3760</v>
      </c>
      <c r="S7" s="24">
        <v>123982</v>
      </c>
      <c r="T7" s="24">
        <v>681.29</v>
      </c>
      <c r="U7" s="24">
        <v>181.98</v>
      </c>
      <c r="V7" s="24">
        <v>6641</v>
      </c>
      <c r="W7" s="24">
        <v>2.34</v>
      </c>
      <c r="X7" s="24">
        <v>2838.03</v>
      </c>
      <c r="Y7" s="24">
        <v>118.04</v>
      </c>
      <c r="Z7" s="24">
        <v>118.94</v>
      </c>
      <c r="AA7" s="24">
        <v>121.84</v>
      </c>
      <c r="AB7" s="24">
        <v>118.76</v>
      </c>
      <c r="AC7" s="24">
        <v>120.29</v>
      </c>
      <c r="AD7" s="24">
        <v>102.13</v>
      </c>
      <c r="AE7" s="24">
        <v>101.72</v>
      </c>
      <c r="AF7" s="24">
        <v>102.73</v>
      </c>
      <c r="AG7" s="24">
        <v>105.78</v>
      </c>
      <c r="AH7" s="24">
        <v>106.09</v>
      </c>
      <c r="AI7" s="24">
        <v>105.35</v>
      </c>
      <c r="AJ7" s="24">
        <v>0</v>
      </c>
      <c r="AK7" s="24">
        <v>0</v>
      </c>
      <c r="AL7" s="24">
        <v>0</v>
      </c>
      <c r="AM7" s="24">
        <v>0</v>
      </c>
      <c r="AN7" s="24">
        <v>0</v>
      </c>
      <c r="AO7" s="24">
        <v>109.51</v>
      </c>
      <c r="AP7" s="24">
        <v>112.88</v>
      </c>
      <c r="AQ7" s="24">
        <v>94.97</v>
      </c>
      <c r="AR7" s="24">
        <v>63.96</v>
      </c>
      <c r="AS7" s="24">
        <v>69.42</v>
      </c>
      <c r="AT7" s="24">
        <v>63.89</v>
      </c>
      <c r="AU7" s="24">
        <v>71.099999999999994</v>
      </c>
      <c r="AV7" s="24">
        <v>78.72</v>
      </c>
      <c r="AW7" s="24">
        <v>73.08</v>
      </c>
      <c r="AX7" s="24">
        <v>77.89</v>
      </c>
      <c r="AY7" s="24">
        <v>69.17</v>
      </c>
      <c r="AZ7" s="24">
        <v>47.44</v>
      </c>
      <c r="BA7" s="24">
        <v>49.18</v>
      </c>
      <c r="BB7" s="24">
        <v>47.72</v>
      </c>
      <c r="BC7" s="24">
        <v>44.24</v>
      </c>
      <c r="BD7" s="24">
        <v>43.07</v>
      </c>
      <c r="BE7" s="24">
        <v>44.07</v>
      </c>
      <c r="BF7" s="24">
        <v>849.86</v>
      </c>
      <c r="BG7" s="24">
        <v>831.8</v>
      </c>
      <c r="BH7" s="24">
        <v>745.49</v>
      </c>
      <c r="BI7" s="24">
        <v>720.2</v>
      </c>
      <c r="BJ7" s="24">
        <v>694.4</v>
      </c>
      <c r="BK7" s="24">
        <v>1243.71</v>
      </c>
      <c r="BL7" s="24">
        <v>1194.1500000000001</v>
      </c>
      <c r="BM7" s="24">
        <v>1206.79</v>
      </c>
      <c r="BN7" s="24">
        <v>1258.43</v>
      </c>
      <c r="BO7" s="24">
        <v>1163.75</v>
      </c>
      <c r="BP7" s="24">
        <v>1201.79</v>
      </c>
      <c r="BQ7" s="24">
        <v>71.8</v>
      </c>
      <c r="BR7" s="24">
        <v>68.61</v>
      </c>
      <c r="BS7" s="24">
        <v>71.59</v>
      </c>
      <c r="BT7" s="24">
        <v>67.260000000000005</v>
      </c>
      <c r="BU7" s="24">
        <v>69.75</v>
      </c>
      <c r="BV7" s="24">
        <v>74.3</v>
      </c>
      <c r="BW7" s="24">
        <v>72.260000000000005</v>
      </c>
      <c r="BX7" s="24">
        <v>71.84</v>
      </c>
      <c r="BY7" s="24">
        <v>73.36</v>
      </c>
      <c r="BZ7" s="24">
        <v>72.599999999999994</v>
      </c>
      <c r="CA7" s="24">
        <v>75.31</v>
      </c>
      <c r="CB7" s="24">
        <v>241.88</v>
      </c>
      <c r="CC7" s="24">
        <v>252.78</v>
      </c>
      <c r="CD7" s="24">
        <v>255.22</v>
      </c>
      <c r="CE7" s="24">
        <v>274.10000000000002</v>
      </c>
      <c r="CF7" s="24">
        <v>263.74</v>
      </c>
      <c r="CG7" s="24">
        <v>221.81</v>
      </c>
      <c r="CH7" s="24">
        <v>230.02</v>
      </c>
      <c r="CI7" s="24">
        <v>228.47</v>
      </c>
      <c r="CJ7" s="24">
        <v>224.88</v>
      </c>
      <c r="CK7" s="24">
        <v>228.64</v>
      </c>
      <c r="CL7" s="24">
        <v>216.39</v>
      </c>
      <c r="CM7" s="24" t="s">
        <v>102</v>
      </c>
      <c r="CN7" s="24" t="s">
        <v>102</v>
      </c>
      <c r="CO7" s="24" t="s">
        <v>102</v>
      </c>
      <c r="CP7" s="24" t="s">
        <v>102</v>
      </c>
      <c r="CQ7" s="24" t="s">
        <v>102</v>
      </c>
      <c r="CR7" s="24">
        <v>43.36</v>
      </c>
      <c r="CS7" s="24">
        <v>42.56</v>
      </c>
      <c r="CT7" s="24">
        <v>42.47</v>
      </c>
      <c r="CU7" s="24">
        <v>42.4</v>
      </c>
      <c r="CV7" s="24">
        <v>42.28</v>
      </c>
      <c r="CW7" s="24">
        <v>42.57</v>
      </c>
      <c r="CX7" s="24">
        <v>76.239999999999995</v>
      </c>
      <c r="CY7" s="24">
        <v>79.650000000000006</v>
      </c>
      <c r="CZ7" s="24">
        <v>84.23</v>
      </c>
      <c r="DA7" s="24">
        <v>86.38</v>
      </c>
      <c r="DB7" s="24">
        <v>90.21</v>
      </c>
      <c r="DC7" s="24">
        <v>83.06</v>
      </c>
      <c r="DD7" s="24">
        <v>83.32</v>
      </c>
      <c r="DE7" s="24">
        <v>83.75</v>
      </c>
      <c r="DF7" s="24">
        <v>84.19</v>
      </c>
      <c r="DG7" s="24">
        <v>84.34</v>
      </c>
      <c r="DH7" s="24">
        <v>85.24</v>
      </c>
      <c r="DI7" s="24">
        <v>7.36</v>
      </c>
      <c r="DJ7" s="24">
        <v>9.61</v>
      </c>
      <c r="DK7" s="24">
        <v>11.72</v>
      </c>
      <c r="DL7" s="24">
        <v>13.84</v>
      </c>
      <c r="DM7" s="24">
        <v>15.93</v>
      </c>
      <c r="DN7" s="24">
        <v>23.93</v>
      </c>
      <c r="DO7" s="24">
        <v>24.68</v>
      </c>
      <c r="DP7" s="24">
        <v>24.68</v>
      </c>
      <c r="DQ7" s="24">
        <v>21.36</v>
      </c>
      <c r="DR7" s="24">
        <v>22.79</v>
      </c>
      <c r="DS7" s="24">
        <v>25.87</v>
      </c>
      <c r="DT7" s="24">
        <v>0</v>
      </c>
      <c r="DU7" s="24">
        <v>0</v>
      </c>
      <c r="DV7" s="24">
        <v>0</v>
      </c>
      <c r="DW7" s="24">
        <v>0</v>
      </c>
      <c r="DX7" s="24">
        <v>0</v>
      </c>
      <c r="DY7" s="24">
        <v>0</v>
      </c>
      <c r="DZ7" s="24">
        <v>0.01</v>
      </c>
      <c r="EA7" s="24">
        <v>8.6199999999999992</v>
      </c>
      <c r="EB7" s="24">
        <v>0.01</v>
      </c>
      <c r="EC7" s="24">
        <v>0.01</v>
      </c>
      <c r="ED7" s="24">
        <v>0.01</v>
      </c>
      <c r="EE7" s="24">
        <v>0</v>
      </c>
      <c r="EF7" s="24">
        <v>0</v>
      </c>
      <c r="EG7" s="24">
        <v>0</v>
      </c>
      <c r="EH7" s="24">
        <v>0</v>
      </c>
      <c r="EI7" s="24">
        <v>0</v>
      </c>
      <c r="EJ7" s="24">
        <v>0.09</v>
      </c>
      <c r="EK7" s="24">
        <v>0.13</v>
      </c>
      <c r="EL7" s="24">
        <v>0.36</v>
      </c>
      <c r="EM7" s="24">
        <v>0.39</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4812117</cp:lastModifiedBy>
  <cp:lastPrinted>2023-01-31T02:49:59Z</cp:lastPrinted>
  <dcterms:created xsi:type="dcterms:W3CDTF">2022-12-01T01:31:25Z</dcterms:created>
  <dcterms:modified xsi:type="dcterms:W3CDTF">2023-01-31T02:50:00Z</dcterms:modified>
  <cp:category/>
</cp:coreProperties>
</file>