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30　諸調査\【熊本県市町村課】関係の照会\R4\㉓0112　公営企業に係る経営比較分析表（令和３年度決算）の分析等について\回答\"/>
    </mc:Choice>
  </mc:AlternateContent>
  <workbookProtection workbookAlgorithmName="SHA-512" workbookHashValue="TNIZJUwVYkKRnYJjxk2MjmuD5cogUzbh6HfZfgxyT/cqcMmm9cRlitT6za6HbGIQcfYQaTjqLq7kkssPeOqKow==" workbookSaltValue="2D3tY7LbBgyLK8GLHOe8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<sst xmlns="http://schemas.openxmlformats.org/spreadsheetml/2006/main" count="236" uniqueCount="117">
  <si>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</si>
  <si>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</si>
  <si>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</si>
  <si>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</si>
  <si>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</si>
  <si>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</si>
  <si>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</si>
  <si>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</si>
  <si>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</si>
  <si>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</si>
  <si>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</si>
  <si>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</si>
  <si>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</si>
  <si>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</si>
  <si>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</si>
  <si>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</si>
  <si>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</si>
  <si>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</si>
  <si>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</si>
  <si>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</si>
  <si>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</si>
  <si>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</si>
  <si>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</si>
  <si>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</si>
  <si>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</si>
  <si>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</si>
  <si>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</si>
  <si>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</si>
  <si>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</si>
  <si>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</si>
  <si>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</si>
  <si>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</si>
  <si>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</si>
  <si>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</si>
  <si>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</si>
  <si>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</si>
  <si>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</si>
  <si>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</si>
  <si>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</si>
  <si>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</si>
  <si>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</si>
  <si>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</si>
  <si>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</si>
  <si>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</si>
  <si>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</si>
  <si>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</si>
  <si>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</si>
  <si>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</si>
  <si>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</si>
  <si>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</si>
  <si>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</si>
  <si>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</si>
  <si>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</si>
  <si>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</si>
  <si>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</si>
  <si>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</si>
  <si>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</si>
  <si>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</si>
  <si>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</si>
  <si>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</si>
  <si>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</si>
  <si>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</si>
  <si>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</si>
  <si>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</si>
  <si>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</si>
  <si>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</si>
  <si>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</si>
  <si>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</si>
  <si>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</si>
  <si>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</si>
  <si>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</si>
  <si>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</si>
  <si>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</si>
  <si>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</si>
  <si>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</si>
  <si>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</si>
  <si>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</si>
  <si>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</si>
  <si>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</si>
  <si>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</si>
  <si>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</si>
  <si>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</si>
  <si>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</si>
  <si>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</si>
  <si>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</si>
  <si>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</si>
  <si>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</si>
  <si>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</si>
  <si>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</si>
  <si>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</si>
  <si>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</si>
  <si>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</si>
  <si>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</si>
  <si>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</si>
  <si>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</si>
  <si>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</si>
  <si>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</si>
  <si>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</si>
  <si>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</si>
  <si>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</si>
  <si>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</si>
  <si>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</si>
  <si>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</si>
  <si>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</si>
  <si>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</si>
  <si>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</si>
  <si>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</si>
  <si>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</si>
  <si>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</si>
  <si>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</si>
  <si>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</si>
  <si>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</si>
  <si>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</si>
  <si>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</si>
  <si>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①経常収支比率
　昨年の数値を上回っているが、類似団体と比較すると低い数値であるため、財源の確保と経費の削減に努めていく。
②累積欠損金比率
　累積欠損金はない。今後も黒字経営が続くよう努めていく。
</t>
    </r>
    <r>
      <rPr>
        <sz val="8"/>
        <rFont val="ＭＳ ゴシック"/>
        <family val="3"/>
        <charset val="128"/>
      </rPr>
      <t>③流動比率
　昨年よりも数値は改善したものの、100％を大きく下回っており、１年以内に支払わなければならない負債を賄えていない状況である。流動負債のうち企業債償還金は減少傾向にあるため、今後は流動比率の数値は改善していく見込みである。</t>
    </r>
    <r>
      <rPr>
        <sz val="8"/>
        <color rgb="FFFF0000"/>
        <rFont val="ＭＳ ゴシック"/>
        <family val="3"/>
        <charset val="128"/>
      </rPr>
      <t xml:space="preserve">
</t>
    </r>
    <r>
      <rPr>
        <sz val="8"/>
        <color theme="1"/>
        <rFont val="ＭＳ ゴシック"/>
        <family val="3"/>
        <charset val="128"/>
      </rPr>
      <t xml:space="preserve">
④企業債残高対事業規模比率
　新たな幹線管渠整備のため、今後数年間は企業債残高が増加する見込みである。将来世代への過度な負担とならないよう数値の推移を注視していく。
⑤経費回収率
　100％を上回っているため汚水処理に要する経費を使用料で賄えている状況であるが、長期的な見通しにより適正な料金体系の検証を引き続き行っていく。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本町は流域下水道に接続しており、複数の市町で共同で処理を行っているため、単独で汚水処理を行うよりも効率的な汚水処理が実施されているといえる。
⑦施設利用率
　流域下水道に接続しており、汚水処理施設を保有していないため0となっている。
⑧水洗化率
　全国平均、類似団体平均を上回っているが、引き続き水洗化率の向上に努めていく。</t>
    </r>
    <rPh sb="1" eb="3">
      <t>ケイジョウ</t>
    </rPh>
    <rPh sb="3" eb="5">
      <t>シュウシ</t>
    </rPh>
    <rPh sb="5" eb="7">
      <t>ヒリツ</t>
    </rPh>
    <rPh sb="9" eb="11">
      <t>サクネン</t>
    </rPh>
    <rPh sb="12" eb="14">
      <t>スウチ</t>
    </rPh>
    <rPh sb="15" eb="17">
      <t>ウワマワ</t>
    </rPh>
    <rPh sb="23" eb="25">
      <t>ルイジ</t>
    </rPh>
    <rPh sb="25" eb="27">
      <t>ダンタイ</t>
    </rPh>
    <rPh sb="28" eb="30">
      <t>ヒカク</t>
    </rPh>
    <rPh sb="33" eb="34">
      <t>ヒク</t>
    </rPh>
    <rPh sb="35" eb="37">
      <t>スウチ</t>
    </rPh>
    <rPh sb="43" eb="45">
      <t>ザイゲン</t>
    </rPh>
    <rPh sb="46" eb="48">
      <t>カクホ</t>
    </rPh>
    <rPh sb="49" eb="51">
      <t>ケイヒ</t>
    </rPh>
    <rPh sb="52" eb="54">
      <t>サクゲン</t>
    </rPh>
    <rPh sb="55" eb="56">
      <t>ツト</t>
    </rPh>
    <rPh sb="64" eb="66">
      <t>ルイセキ</t>
    </rPh>
    <rPh sb="66" eb="68">
      <t>ケッソン</t>
    </rPh>
    <rPh sb="68" eb="69">
      <t>キン</t>
    </rPh>
    <rPh sb="69" eb="71">
      <t>ヒリツ</t>
    </rPh>
    <rPh sb="73" eb="75">
      <t>ルイセキ</t>
    </rPh>
    <rPh sb="75" eb="77">
      <t>ケッソン</t>
    </rPh>
    <rPh sb="77" eb="78">
      <t>キン</t>
    </rPh>
    <rPh sb="82" eb="84">
      <t>コンゴ</t>
    </rPh>
    <rPh sb="85" eb="87">
      <t>クロジ</t>
    </rPh>
    <rPh sb="87" eb="89">
      <t>ケイエイ</t>
    </rPh>
    <rPh sb="90" eb="91">
      <t>ツヅ</t>
    </rPh>
    <rPh sb="94" eb="95">
      <t>ツト</t>
    </rPh>
    <rPh sb="103" eb="105">
      <t>リュウドウ</t>
    </rPh>
    <rPh sb="105" eb="107">
      <t>ヒリツ</t>
    </rPh>
    <rPh sb="109" eb="111">
      <t>サクネン</t>
    </rPh>
    <rPh sb="114" eb="116">
      <t>スウチ</t>
    </rPh>
    <rPh sb="117" eb="119">
      <t>カイゼン</t>
    </rPh>
    <rPh sb="130" eb="131">
      <t>オオ</t>
    </rPh>
    <rPh sb="133" eb="135">
      <t>シタマワ</t>
    </rPh>
    <rPh sb="141" eb="142">
      <t>ネン</t>
    </rPh>
    <rPh sb="142" eb="144">
      <t>イナイ</t>
    </rPh>
    <rPh sb="145" eb="147">
      <t>シハラ</t>
    </rPh>
    <rPh sb="156" eb="158">
      <t>フサイ</t>
    </rPh>
    <rPh sb="159" eb="160">
      <t>マカナ</t>
    </rPh>
    <rPh sb="165" eb="167">
      <t>ジョウキョウ</t>
    </rPh>
    <rPh sb="171" eb="173">
      <t>リュウドウ</t>
    </rPh>
    <rPh sb="173" eb="175">
      <t>フサイ</t>
    </rPh>
    <rPh sb="178" eb="180">
      <t>キギョウ</t>
    </rPh>
    <rPh sb="180" eb="181">
      <t>サイ</t>
    </rPh>
    <rPh sb="181" eb="183">
      <t>ショウカン</t>
    </rPh>
    <rPh sb="183" eb="184">
      <t>キン</t>
    </rPh>
    <rPh sb="185" eb="187">
      <t>ゲンショウ</t>
    </rPh>
    <rPh sb="187" eb="189">
      <t>ケイコウ</t>
    </rPh>
    <rPh sb="195" eb="197">
      <t>コンゴ</t>
    </rPh>
    <rPh sb="198" eb="200">
      <t>リュウドウ</t>
    </rPh>
    <rPh sb="200" eb="202">
      <t>ヒリツ</t>
    </rPh>
    <rPh sb="203" eb="205">
      <t>スウチ</t>
    </rPh>
    <rPh sb="206" eb="208">
      <t>カイゼン</t>
    </rPh>
    <rPh sb="212" eb="214">
      <t>ミコ</t>
    </rPh>
    <rPh sb="222" eb="224">
      <t>キギョウ</t>
    </rPh>
    <rPh sb="224" eb="225">
      <t>サイ</t>
    </rPh>
    <rPh sb="225" eb="227">
      <t>ザンダカ</t>
    </rPh>
    <rPh sb="227" eb="228">
      <t>タイ</t>
    </rPh>
    <rPh sb="228" eb="230">
      <t>ジギョウ</t>
    </rPh>
    <rPh sb="230" eb="232">
      <t>キボ</t>
    </rPh>
    <rPh sb="232" eb="234">
      <t>ヒリツ</t>
    </rPh>
    <rPh sb="236" eb="237">
      <t>アラ</t>
    </rPh>
    <rPh sb="239" eb="241">
      <t>カンセン</t>
    </rPh>
    <rPh sb="241" eb="243">
      <t>カンキョ</t>
    </rPh>
    <rPh sb="243" eb="245">
      <t>セイビ</t>
    </rPh>
    <rPh sb="249" eb="251">
      <t>コンゴ</t>
    </rPh>
    <rPh sb="251" eb="253">
      <t>スウネン</t>
    </rPh>
    <rPh sb="253" eb="254">
      <t>カン</t>
    </rPh>
    <rPh sb="255" eb="257">
      <t>キギョウ</t>
    </rPh>
    <rPh sb="257" eb="258">
      <t>サイ</t>
    </rPh>
    <rPh sb="258" eb="260">
      <t>ザンダカ</t>
    </rPh>
    <rPh sb="261" eb="263">
      <t>ゾウカ</t>
    </rPh>
    <rPh sb="265" eb="267">
      <t>ミコ</t>
    </rPh>
    <rPh sb="272" eb="274">
      <t>ショウライ</t>
    </rPh>
    <rPh sb="274" eb="276">
      <t>セダイ</t>
    </rPh>
    <rPh sb="278" eb="280">
      <t>カド</t>
    </rPh>
    <rPh sb="281" eb="283">
      <t>フタン</t>
    </rPh>
    <rPh sb="290" eb="292">
      <t>スウチ</t>
    </rPh>
    <rPh sb="293" eb="295">
      <t>スイイ</t>
    </rPh>
    <rPh sb="296" eb="298">
      <t>チュウシ</t>
    </rPh>
    <rPh sb="306" eb="308">
      <t>ケイヒ</t>
    </rPh>
    <rPh sb="308" eb="310">
      <t>カイシュウ</t>
    </rPh>
    <rPh sb="310" eb="311">
      <t>リツ</t>
    </rPh>
    <rPh sb="318" eb="320">
      <t>ウワマワ</t>
    </rPh>
    <rPh sb="326" eb="328">
      <t>オスイ</t>
    </rPh>
    <rPh sb="328" eb="330">
      <t>ショリ</t>
    </rPh>
    <rPh sb="331" eb="332">
      <t>ヨウ</t>
    </rPh>
    <rPh sb="334" eb="336">
      <t>ケイヒ</t>
    </rPh>
    <rPh sb="337" eb="340">
      <t>シヨウリョウ</t>
    </rPh>
    <rPh sb="341" eb="342">
      <t>マカナ</t>
    </rPh>
    <rPh sb="346" eb="348">
      <t>ジョウキョウ</t>
    </rPh>
    <rPh sb="387" eb="389">
      <t>オスイ</t>
    </rPh>
    <rPh sb="389" eb="391">
      <t>ショリ</t>
    </rPh>
    <rPh sb="391" eb="393">
      <t>ゲンカ</t>
    </rPh>
    <rPh sb="422" eb="423">
      <t>ホン</t>
    </rPh>
    <rPh sb="495" eb="497">
      <t>シセツ</t>
    </rPh>
    <rPh sb="497" eb="499">
      <t>リヨウ</t>
    </rPh>
    <rPh sb="499" eb="500">
      <t>リツ</t>
    </rPh>
    <rPh sb="542" eb="545">
      <t>スイセンカ</t>
    </rPh>
    <rPh sb="545" eb="546">
      <t>リツ</t>
    </rPh>
    <rPh sb="548" eb="550">
      <t>ゼンコク</t>
    </rPh>
    <rPh sb="550" eb="552">
      <t>ヘイキン</t>
    </rPh>
    <rPh sb="553" eb="555">
      <t>ルイジ</t>
    </rPh>
    <rPh sb="555" eb="557">
      <t>ダンタイ</t>
    </rPh>
    <rPh sb="557" eb="559">
      <t>ヘイキン</t>
    </rPh>
    <rPh sb="560" eb="562">
      <t>ウワマワ</t>
    </rPh>
    <rPh sb="568" eb="569">
      <t>ヒ</t>
    </rPh>
    <rPh sb="570" eb="571">
      <t>ツヅ</t>
    </rPh>
    <rPh sb="572" eb="575">
      <t>スイセンカ</t>
    </rPh>
    <rPh sb="575" eb="576">
      <t>リツ</t>
    </rPh>
    <rPh sb="577" eb="579">
      <t>コウジョウ</t>
    </rPh>
    <rPh sb="580" eb="581">
      <t>ツト</t>
    </rPh>
    <phoneticPr fontId="4"/>
  </si>
  <si>
    <t>　現在の経営状況は良好といえる。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必要がある。</t>
    <rPh sb="1" eb="3">
      <t>ゲンザイ</t>
    </rPh>
    <rPh sb="4" eb="6">
      <t>ケイエイ</t>
    </rPh>
    <rPh sb="6" eb="8">
      <t>ジョウキョウ</t>
    </rPh>
    <rPh sb="9" eb="11">
      <t>リョウコウ</t>
    </rPh>
    <rPh sb="22" eb="24">
      <t>シセツ</t>
    </rPh>
    <rPh sb="25" eb="28">
      <t>ロウキュウカ</t>
    </rPh>
    <rPh sb="29" eb="30">
      <t>スス</t>
    </rPh>
    <rPh sb="35" eb="37">
      <t>コンゴ</t>
    </rPh>
    <rPh sb="38" eb="40">
      <t>カイチク</t>
    </rPh>
    <rPh sb="41" eb="43">
      <t>コウシン</t>
    </rPh>
    <rPh sb="46" eb="48">
      <t>タガク</t>
    </rPh>
    <rPh sb="49" eb="51">
      <t>ヒヨウ</t>
    </rPh>
    <rPh sb="52" eb="54">
      <t>ミコ</t>
    </rPh>
    <rPh sb="70" eb="72">
      <t>ケイカク</t>
    </rPh>
    <rPh sb="75" eb="78">
      <t>タンネンド</t>
    </rPh>
    <rPh sb="79" eb="82">
      <t>ジギョウヒ</t>
    </rPh>
    <rPh sb="83" eb="85">
      <t>シュウチュウ</t>
    </rPh>
    <rPh sb="90" eb="93">
      <t>ヘイジュンカ</t>
    </rPh>
    <rPh sb="94" eb="95">
      <t>ハカ</t>
    </rPh>
    <rPh sb="100" eb="102">
      <t>ショウライ</t>
    </rPh>
    <rPh sb="103" eb="105">
      <t>コウシン</t>
    </rPh>
    <rPh sb="105" eb="107">
      <t>ザイゲン</t>
    </rPh>
    <rPh sb="108" eb="110">
      <t>カクホ</t>
    </rPh>
    <rPh sb="111" eb="112">
      <t>ト</t>
    </rPh>
    <rPh sb="113" eb="114">
      <t>ク</t>
    </rPh>
    <rPh sb="118" eb="120">
      <t>ヒツヨウ</t>
    </rPh>
    <phoneticPr fontId="4"/>
  </si>
  <si>
    <t>①有形固定資産減価償却率
　類似団体平均や全国平均よりも低くなっているが、機械設備等において減価償却が進んでいる。老朽化しつつある施設や設備を適切に維持管理しながら、長寿命化や更新など計画的に事業を行っていく。
②管渠老朽化率
③管渠改善率
　耐用年数を超えた管渠はないが、今後改築・更新を迎える管渠が増加するため、ストックマネジメント計画による計画的、効率的な維持管理及び改築・更新を行っていく。
　</t>
    <rPh sb="37" eb="42">
      <t>キカイセツビトウ</t>
    </rPh>
    <rPh sb="46" eb="50">
      <t>ゲンカショウキャク</t>
    </rPh>
    <rPh sb="51" eb="52">
      <t>スス</t>
    </rPh>
    <rPh sb="83" eb="87">
      <t>チョウジュミョウカ</t>
    </rPh>
    <rPh sb="88" eb="90">
      <t>コウシン</t>
    </rPh>
    <rPh sb="92" eb="95">
      <t>ケイカクテキ</t>
    </rPh>
    <rPh sb="96" eb="98">
      <t>ジギョウ</t>
    </rPh>
    <rPh sb="99" eb="100">
      <t>オコナ</t>
    </rPh>
    <rPh sb="108" eb="110">
      <t>カンキョ</t>
    </rPh>
    <rPh sb="110" eb="113">
      <t>ロウキュウカ</t>
    </rPh>
    <rPh sb="113" eb="11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</si>
</sst>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8"/>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0.28999999999999998</c:v>
                </c:pt>
                <c:pt idx="1">
                  <c:v>7.0000000000000007E-2</c:v>
                </c:pt>
                <c:pt idx="2">
                  <c:v>0.04</c:v>
                </c:pt>
                <c:pt idx="3">
                  <c:v>7.0000000000000007E-2</c:v>
                </c:pt>
                <c:pt idx="4" formatCode="#,##0.00;&quot;△&quot;#,##0.00">
                  <c:v>0</c:v>
                </c:pt>
              </c:numCache>
            </c:numRef>
          </c:val>
          <c:extLst>
            <c:ext xmlns:c16="http://schemas.microsoft.com/office/drawing/2014/chart" uri="{C3380CC4-5D6E-409C-BE32-E72D297353CC}">
              <c16:uniqueId val="{00000000-4353-4222-A482-FE059AAB40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0.09</c:v>
                </c:pt>
                <c:pt idx="3">
                  <c:v>0.09</c:v>
                </c:pt>
                <c:pt idx="4">
                  <c:v>0.17</c:v>
                </c:pt>
              </c:numCache>
            </c:numRef>
          </c:val>
          <c:smooth val="0"/>
          <c:extLst>
            <c:ext xmlns:c16="http://schemas.microsoft.com/office/drawing/2014/chart" uri="{C3380CC4-5D6E-409C-BE32-E72D297353CC}">
              <c16:uniqueId val="{00000001-4353-4222-A482-FE059AAB40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6-4C73-91BE-55183E5D8E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65.040000000000006</c:v>
                </c:pt>
                <c:pt idx="2">
                  <c:v>68.31</c:v>
                </c:pt>
                <c:pt idx="3">
                  <c:v>65.28</c:v>
                </c:pt>
                <c:pt idx="4">
                  <c:v>64.92</c:v>
                </c:pt>
              </c:numCache>
            </c:numRef>
          </c:val>
          <c:smooth val="0"/>
          <c:extLst>
            <c:ext xmlns:c16="http://schemas.microsoft.com/office/drawing/2014/chart" uri="{C3380CC4-5D6E-409C-BE32-E72D297353CC}">
              <c16:uniqueId val="{00000001-BBA6-4C73-91BE-55183E5D8E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97.58</c:v>
                </c:pt>
                <c:pt idx="1">
                  <c:v>97.78</c:v>
                </c:pt>
                <c:pt idx="2">
                  <c:v>97.96</c:v>
                </c:pt>
                <c:pt idx="3">
                  <c:v>98.52</c:v>
                </c:pt>
                <c:pt idx="4">
                  <c:v>98.68</c:v>
                </c:pt>
              </c:numCache>
            </c:numRef>
          </c:val>
          <c:extLst>
            <c:ext xmlns:c16="http://schemas.microsoft.com/office/drawing/2014/chart" uri="{C3380CC4-5D6E-409C-BE32-E72D297353CC}">
              <c16:uniqueId val="{00000000-0730-4A8B-8EF6-86221D1544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92.55</c:v>
                </c:pt>
                <c:pt idx="2">
                  <c:v>92.62</c:v>
                </c:pt>
                <c:pt idx="3">
                  <c:v>92.72</c:v>
                </c:pt>
                <c:pt idx="4">
                  <c:v>92.88</c:v>
                </c:pt>
              </c:numCache>
            </c:numRef>
          </c:val>
          <c:smooth val="0"/>
          <c:extLst>
            <c:ext xmlns:c16="http://schemas.microsoft.com/office/drawing/2014/chart" uri="{C3380CC4-5D6E-409C-BE32-E72D297353CC}">
              <c16:uniqueId val="{00000001-0730-4A8B-8EF6-86221D1544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102.43</c:v>
                </c:pt>
                <c:pt idx="1">
                  <c:v>106.37</c:v>
                </c:pt>
                <c:pt idx="2">
                  <c:v>105.44</c:v>
                </c:pt>
                <c:pt idx="3">
                  <c:v>103.59</c:v>
                </c:pt>
                <c:pt idx="4">
                  <c:v>105.12</c:v>
                </c:pt>
              </c:numCache>
            </c:numRef>
          </c:val>
          <c:extLst>
            <c:ext xmlns:c16="http://schemas.microsoft.com/office/drawing/2014/chart" uri="{C3380CC4-5D6E-409C-BE32-E72D297353CC}">
              <c16:uniqueId val="{00000000-3EBD-431F-A4D9-5B389099F7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106.9</c:v>
                </c:pt>
                <c:pt idx="2">
                  <c:v>106.99</c:v>
                </c:pt>
                <c:pt idx="3">
                  <c:v>107.85</c:v>
                </c:pt>
                <c:pt idx="4">
                  <c:v>108.04</c:v>
                </c:pt>
              </c:numCache>
            </c:numRef>
          </c:val>
          <c:smooth val="0"/>
          <c:extLst>
            <c:ext xmlns:c16="http://schemas.microsoft.com/office/drawing/2014/chart" uri="{C3380CC4-5D6E-409C-BE32-E72D297353CC}">
              <c16:uniqueId val="{00000001-3EBD-431F-A4D9-5B389099F7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15.3</c:v>
                </c:pt>
                <c:pt idx="1">
                  <c:v>17.54</c:v>
                </c:pt>
                <c:pt idx="2">
                  <c:v>19.760000000000002</c:v>
                </c:pt>
                <c:pt idx="3">
                  <c:v>21.43</c:v>
                </c:pt>
                <c:pt idx="4">
                  <c:v>23.6</c:v>
                </c:pt>
              </c:numCache>
            </c:numRef>
          </c:val>
          <c:extLst>
            <c:ext xmlns:c16="http://schemas.microsoft.com/office/drawing/2014/chart" uri="{C3380CC4-5D6E-409C-BE32-E72D297353CC}">
              <c16:uniqueId val="{00000000-5535-4384-B367-A3327F28F1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26.13</c:v>
                </c:pt>
                <c:pt idx="2">
                  <c:v>26.36</c:v>
                </c:pt>
                <c:pt idx="3">
                  <c:v>23.79</c:v>
                </c:pt>
                <c:pt idx="4">
                  <c:v>25.66</c:v>
                </c:pt>
              </c:numCache>
            </c:numRef>
          </c:val>
          <c:smooth val="0"/>
          <c:extLst>
            <c:ext xmlns:c16="http://schemas.microsoft.com/office/drawing/2014/chart" uri="{C3380CC4-5D6E-409C-BE32-E72D297353CC}">
              <c16:uniqueId val="{00000001-5535-4384-B367-A3327F28F1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2-4A58-96CD-4F053E72F9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1.03</c:v>
                </c:pt>
                <c:pt idx="2">
                  <c:v>1.43</c:v>
                </c:pt>
                <c:pt idx="3">
                  <c:v>1.22</c:v>
                </c:pt>
                <c:pt idx="4">
                  <c:v>1.61</c:v>
                </c:pt>
              </c:numCache>
            </c:numRef>
          </c:val>
          <c:smooth val="0"/>
          <c:extLst>
            <c:ext xmlns:c16="http://schemas.microsoft.com/office/drawing/2014/chart" uri="{C3380CC4-5D6E-409C-BE32-E72D297353CC}">
              <c16:uniqueId val="{00000001-1E42-4A58-96CD-4F053E72F9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4-4232-A612-EDF6D41C6F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9.06</c:v>
                </c:pt>
                <c:pt idx="2">
                  <c:v>7.42</c:v>
                </c:pt>
                <c:pt idx="3">
                  <c:v>4.72</c:v>
                </c:pt>
                <c:pt idx="4">
                  <c:v>4.49</c:v>
                </c:pt>
              </c:numCache>
            </c:numRef>
          </c:val>
          <c:smooth val="0"/>
          <c:extLst>
            <c:ext xmlns:c16="http://schemas.microsoft.com/office/drawing/2014/chart" uri="{C3380CC4-5D6E-409C-BE32-E72D297353CC}">
              <c16:uniqueId val="{00000001-2014-4232-A612-EDF6D41C6F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34.6</c:v>
                </c:pt>
                <c:pt idx="1">
                  <c:v>37.35</c:v>
                </c:pt>
                <c:pt idx="2">
                  <c:v>41.7</c:v>
                </c:pt>
                <c:pt idx="3">
                  <c:v>52.01</c:v>
                </c:pt>
                <c:pt idx="4">
                  <c:v>63.38</c:v>
                </c:pt>
              </c:numCache>
            </c:numRef>
          </c:val>
          <c:extLst>
            <c:ext xmlns:c16="http://schemas.microsoft.com/office/drawing/2014/chart" uri="{C3380CC4-5D6E-409C-BE32-E72D297353CC}">
              <c16:uniqueId val="{00000000-6560-4B70-8DE6-50F85A8D07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6560-4B70-8DE6-50F85A8D07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707.22</c:v>
                </c:pt>
                <c:pt idx="1">
                  <c:v>640.37</c:v>
                </c:pt>
                <c:pt idx="2">
                  <c:v>608.79999999999995</c:v>
                </c:pt>
                <c:pt idx="3">
                  <c:v>652.75</c:v>
                </c:pt>
                <c:pt idx="4">
                  <c:v>616.66999999999996</c:v>
                </c:pt>
              </c:numCache>
            </c:numRef>
          </c:val>
          <c:extLst>
            <c:ext xmlns:c16="http://schemas.microsoft.com/office/drawing/2014/chart" uri="{C3380CC4-5D6E-409C-BE32-E72D297353CC}">
              <c16:uniqueId val="{00000000-5808-4F2F-9D37-373BD3CD12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820.36</c:v>
                </c:pt>
                <c:pt idx="2">
                  <c:v>847.44</c:v>
                </c:pt>
                <c:pt idx="3">
                  <c:v>857.88</c:v>
                </c:pt>
                <c:pt idx="4">
                  <c:v>825.1</c:v>
                </c:pt>
              </c:numCache>
            </c:numRef>
          </c:val>
          <c:smooth val="0"/>
          <c:extLst>
            <c:ext xmlns:c16="http://schemas.microsoft.com/office/drawing/2014/chart" uri="{C3380CC4-5D6E-409C-BE32-E72D297353CC}">
              <c16:uniqueId val="{00000001-5808-4F2F-9D37-373BD3CD12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103.36</c:v>
                </c:pt>
                <c:pt idx="1">
                  <c:v>109.43</c:v>
                </c:pt>
                <c:pt idx="2">
                  <c:v>110.8</c:v>
                </c:pt>
                <c:pt idx="3">
                  <c:v>107</c:v>
                </c:pt>
                <c:pt idx="4">
                  <c:v>110.23</c:v>
                </c:pt>
              </c:numCache>
            </c:numRef>
          </c:val>
          <c:extLst>
            <c:ext xmlns:c16="http://schemas.microsoft.com/office/drawing/2014/chart" uri="{C3380CC4-5D6E-409C-BE32-E72D297353CC}">
              <c16:uniqueId val="{00000000-DA11-451B-8BA1-59F70AF955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95.4</c:v>
                </c:pt>
                <c:pt idx="2">
                  <c:v>94.69</c:v>
                </c:pt>
                <c:pt idx="3">
                  <c:v>94.97</c:v>
                </c:pt>
                <c:pt idx="4">
                  <c:v>97.07</c:v>
                </c:pt>
              </c:numCache>
            </c:numRef>
          </c:val>
          <c:smooth val="0"/>
          <c:extLst>
            <c:ext xmlns:c16="http://schemas.microsoft.com/office/drawing/2014/chart" uri="{C3380CC4-5D6E-409C-BE32-E72D297353CC}">
              <c16:uniqueId val="{00000001-DA11-451B-8BA1-59F70AF955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104.46</c:v>
                </c:pt>
                <c:pt idx="1">
                  <c:v>98.68</c:v>
                </c:pt>
                <c:pt idx="2">
                  <c:v>97.39</c:v>
                </c:pt>
                <c:pt idx="3">
                  <c:v>100.95</c:v>
                </c:pt>
                <c:pt idx="4">
                  <c:v>98.16</c:v>
                </c:pt>
              </c:numCache>
            </c:numRef>
          </c:val>
          <c:extLst>
            <c:ext xmlns:c16="http://schemas.microsoft.com/office/drawing/2014/chart" uri="{C3380CC4-5D6E-409C-BE32-E72D297353CC}">
              <c16:uniqueId val="{00000000-38EA-471D-8672-BC850AAC4B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163.19999999999999</c:v>
                </c:pt>
                <c:pt idx="2">
                  <c:v>159.78</c:v>
                </c:pt>
                <c:pt idx="3">
                  <c:v>159.49</c:v>
                </c:pt>
                <c:pt idx="4">
                  <c:v>157.81</c:v>
                </c:pt>
              </c:numCache>
            </c:numRef>
          </c:val>
          <c:smooth val="0"/>
          <c:extLst>
            <c:ext xmlns:c16="http://schemas.microsoft.com/office/drawing/2014/chart" uri="{C3380CC4-5D6E-409C-BE32-E72D297353CC}">
              <c16:uniqueId val="{00000001-38EA-471D-8672-BC850AAC4B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菊陽町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6">
        <f>データ!S6</f>
        <v>43335</v>
      </c>
      <c r="AM8" s="46"/>
      <c r="AN8" s="46"/>
      <c r="AO8" s="46"/>
      <c r="AP8" s="46"/>
      <c r="AQ8" s="46"/>
      <c r="AR8" s="46"/>
      <c r="AS8" s="46"/>
      <c r="AT8" s="45">
        <f>データ!T6</f>
        <v>37.46</v>
      </c>
      <c r="AU8" s="45"/>
      <c r="AV8" s="45"/>
      <c r="AW8" s="45"/>
      <c r="AX8" s="45"/>
      <c r="AY8" s="45"/>
      <c r="AZ8" s="45"/>
      <c r="BA8" s="45"/>
      <c r="BB8" s="45">
        <f>データ!U6</f>
        <v>1156.83</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67.83</v>
      </c>
      <c r="J10" s="45"/>
      <c r="K10" s="45"/>
      <c r="L10" s="45"/>
      <c r="M10" s="45"/>
      <c r="N10" s="45"/>
      <c r="O10" s="45"/>
      <c r="P10" s="45">
        <f>データ!P6</f>
        <v>97.82</v>
      </c>
      <c r="Q10" s="45"/>
      <c r="R10" s="45"/>
      <c r="S10" s="45"/>
      <c r="T10" s="45"/>
      <c r="U10" s="45"/>
      <c r="V10" s="45"/>
      <c r="W10" s="45">
        <f>データ!Q6</f>
        <v>95.6</v>
      </c>
      <c r="X10" s="45"/>
      <c r="Y10" s="45"/>
      <c r="Z10" s="45"/>
      <c r="AA10" s="45"/>
      <c r="AB10" s="45"/>
      <c r="AC10" s="45"/>
      <c r="AD10" s="46">
        <f>データ!R6</f>
        <v>2020</v>
      </c>
      <c r="AE10" s="46"/>
      <c r="AF10" s="46"/>
      <c r="AG10" s="46"/>
      <c r="AH10" s="46"/>
      <c r="AI10" s="46"/>
      <c r="AJ10" s="46"/>
      <c r="AK10" s="2"/>
      <c r="AL10" s="46">
        <f>データ!V6</f>
        <v>42503</v>
      </c>
      <c r="AM10" s="46"/>
      <c r="AN10" s="46"/>
      <c r="AO10" s="46"/>
      <c r="AP10" s="46"/>
      <c r="AQ10" s="46"/>
      <c r="AR10" s="46"/>
      <c r="AS10" s="46"/>
      <c r="AT10" s="45">
        <f>データ!W6</f>
        <v>8.8800000000000008</v>
      </c>
      <c r="AU10" s="45"/>
      <c r="AV10" s="45"/>
      <c r="AW10" s="45"/>
      <c r="AX10" s="45"/>
      <c r="AY10" s="45"/>
      <c r="AZ10" s="45"/>
      <c r="BA10" s="45"/>
      <c r="BB10" s="45">
        <f>データ!X6</f>
        <v>4786.37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Edr7UhfPKMO/g/QkW6V+HTNtuewy80tnf6tHBMW+PV4cDh2kuUxm5rdzP6iNGMCLrW/UCQi7bTEk44CMzuUg==" saltValue="oP0C4a8wILCbIl4LMEBQ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434043</v>
      </c>
      <c r="D6" s="19">
        <f t="shared" si="3"/>
        <v>46</v>
      </c>
      <c r="E6" s="19">
        <f t="shared" si="3"/>
        <v>17</v>
      </c>
      <c r="F6" s="19">
        <f t="shared" si="3"/>
        <v>1</v>
      </c>
      <c r="G6" s="19">
        <f t="shared" si="3"/>
        <v>0</v>
      </c>
      <c r="H6" s="19" t="str">
        <f t="shared" si="3"/>
        <v>熊本県　菊陽町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67.83</v>
      </c>
      <c r="P6" s="20">
        <f t="shared" si="3"/>
        <v>97.82</v>
      </c>
      <c r="Q6" s="20">
        <f t="shared" si="3"/>
        <v>95.6</v>
      </c>
      <c r="R6" s="20">
        <f t="shared" si="3"/>
        <v>2020</v>
      </c>
      <c r="S6" s="20">
        <f t="shared" si="3"/>
        <v>43335</v>
      </c>
      <c r="T6" s="20">
        <f t="shared" si="3"/>
        <v>37.46</v>
      </c>
      <c r="U6" s="20">
        <f t="shared" si="3"/>
        <v>1156.83</v>
      </c>
      <c r="V6" s="20">
        <f t="shared" si="3"/>
        <v>42503</v>
      </c>
      <c r="W6" s="20">
        <f t="shared" si="3"/>
        <v>8.8800000000000008</v>
      </c>
      <c r="X6" s="20">
        <f t="shared" si="3"/>
        <v>4786.37</v>
      </c>
      <c r="Y6" s="21">
        <f>IF(Y7="",NA(),Y7)</f>
        <v>102.43</v>
      </c>
      <c r="Z6" s="21">
        <f t="shared" ref="Z6:AH6" si="4">IF(Z7="",NA(),Z7)</f>
        <v>106.37</v>
      </c>
      <c r="AA6" s="21">
        <f t="shared" si="4"/>
        <v>105.44</v>
      </c>
      <c r="AB6" s="21">
        <f t="shared" si="4"/>
        <v>103.59</v>
      </c>
      <c r="AC6" s="21">
        <f t="shared" si="4"/>
        <v>105.12</v>
      </c>
      <c r="AD6" s="21">
        <f t="shared" si="4"/>
        <v>108.38</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9.06</v>
      </c>
      <c r="AQ6" s="21">
        <f t="shared" si="5"/>
        <v>7.42</v>
      </c>
      <c r="AR6" s="21">
        <f t="shared" si="5"/>
        <v>4.72</v>
      </c>
      <c r="AS6" s="21">
        <f t="shared" si="5"/>
        <v>4.49</v>
      </c>
      <c r="AT6" s="20" t="str">
        <f>IF(AT7="","",IF(AT7="-","【-】","【"&amp;SUBSTITUTE(TEXT(AT7,"#,##0.00"),"-","△")&amp;"】"))</f>
        <v>【3.09】</v>
      </c>
      <c r="AU6" s="21">
        <f>IF(AU7="",NA(),AU7)</f>
        <v>34.6</v>
      </c>
      <c r="AV6" s="21">
        <f t="shared" ref="AV6:BD6" si="6">IF(AV7="",NA(),AV7)</f>
        <v>37.35</v>
      </c>
      <c r="AW6" s="21">
        <f t="shared" si="6"/>
        <v>41.7</v>
      </c>
      <c r="AX6" s="21">
        <f t="shared" si="6"/>
        <v>52.01</v>
      </c>
      <c r="AY6" s="21">
        <f t="shared" si="6"/>
        <v>63.38</v>
      </c>
      <c r="AZ6" s="21">
        <f t="shared" si="6"/>
        <v>57.48</v>
      </c>
      <c r="BA6" s="21">
        <f t="shared" si="6"/>
        <v>76.31</v>
      </c>
      <c r="BB6" s="21">
        <f t="shared" si="6"/>
        <v>68.180000000000007</v>
      </c>
      <c r="BC6" s="21">
        <f t="shared" si="6"/>
        <v>67.930000000000007</v>
      </c>
      <c r="BD6" s="21">
        <f t="shared" si="6"/>
        <v>68.53</v>
      </c>
      <c r="BE6" s="20" t="str">
        <f>IF(BE7="","",IF(BE7="-","【-】","【"&amp;SUBSTITUTE(TEXT(BE7,"#,##0.00"),"-","△")&amp;"】"))</f>
        <v>【71.39】</v>
      </c>
      <c r="BF6" s="21">
        <f>IF(BF7="",NA(),BF7)</f>
        <v>707.22</v>
      </c>
      <c r="BG6" s="21">
        <f t="shared" ref="BG6:BO6" si="7">IF(BG7="",NA(),BG7)</f>
        <v>640.37</v>
      </c>
      <c r="BH6" s="21">
        <f t="shared" si="7"/>
        <v>608.79999999999995</v>
      </c>
      <c r="BI6" s="21">
        <f t="shared" si="7"/>
        <v>652.75</v>
      </c>
      <c r="BJ6" s="21">
        <f t="shared" si="7"/>
        <v>616.66999999999996</v>
      </c>
      <c r="BK6" s="21">
        <f t="shared" si="7"/>
        <v>1046.25</v>
      </c>
      <c r="BL6" s="21">
        <f t="shared" si="7"/>
        <v>820.36</v>
      </c>
      <c r="BM6" s="21">
        <f t="shared" si="7"/>
        <v>847.44</v>
      </c>
      <c r="BN6" s="21">
        <f t="shared" si="7"/>
        <v>857.88</v>
      </c>
      <c r="BO6" s="21">
        <f t="shared" si="7"/>
        <v>825.1</v>
      </c>
      <c r="BP6" s="20" t="str">
        <f>IF(BP7="","",IF(BP7="-","【-】","【"&amp;SUBSTITUTE(TEXT(BP7,"#,##0.00"),"-","△")&amp;"】"))</f>
        <v>【669.11】</v>
      </c>
      <c r="BQ6" s="21">
        <f>IF(BQ7="",NA(),BQ7)</f>
        <v>103.36</v>
      </c>
      <c r="BR6" s="21">
        <f t="shared" ref="BR6:BZ6" si="8">IF(BR7="",NA(),BR7)</f>
        <v>109.43</v>
      </c>
      <c r="BS6" s="21">
        <f t="shared" si="8"/>
        <v>110.8</v>
      </c>
      <c r="BT6" s="21">
        <f t="shared" si="8"/>
        <v>107</v>
      </c>
      <c r="BU6" s="21">
        <f t="shared" si="8"/>
        <v>110.23</v>
      </c>
      <c r="BV6" s="21">
        <f t="shared" si="8"/>
        <v>88.37</v>
      </c>
      <c r="BW6" s="21">
        <f t="shared" si="8"/>
        <v>95.4</v>
      </c>
      <c r="BX6" s="21">
        <f t="shared" si="8"/>
        <v>94.69</v>
      </c>
      <c r="BY6" s="21">
        <f t="shared" si="8"/>
        <v>94.97</v>
      </c>
      <c r="BZ6" s="21">
        <f t="shared" si="8"/>
        <v>97.07</v>
      </c>
      <c r="CA6" s="20" t="str">
        <f>IF(CA7="","",IF(CA7="-","【-】","【"&amp;SUBSTITUTE(TEXT(CA7,"#,##0.00"),"-","△")&amp;"】"))</f>
        <v>【99.73】</v>
      </c>
      <c r="CB6" s="21">
        <f>IF(CB7="",NA(),CB7)</f>
        <v>104.46</v>
      </c>
      <c r="CC6" s="21">
        <f t="shared" ref="CC6:CK6" si="9">IF(CC7="",NA(),CC7)</f>
        <v>98.68</v>
      </c>
      <c r="CD6" s="21">
        <f t="shared" si="9"/>
        <v>97.39</v>
      </c>
      <c r="CE6" s="21">
        <f t="shared" si="9"/>
        <v>100.95</v>
      </c>
      <c r="CF6" s="21">
        <f t="shared" si="9"/>
        <v>98.16</v>
      </c>
      <c r="CG6" s="21">
        <f t="shared" si="9"/>
        <v>178.11</v>
      </c>
      <c r="CH6" s="21">
        <f t="shared" si="9"/>
        <v>163.19999999999999</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65.040000000000006</v>
      </c>
      <c r="CT6" s="21">
        <f t="shared" si="10"/>
        <v>68.31</v>
      </c>
      <c r="CU6" s="21">
        <f t="shared" si="10"/>
        <v>65.28</v>
      </c>
      <c r="CV6" s="21">
        <f t="shared" si="10"/>
        <v>64.92</v>
      </c>
      <c r="CW6" s="20" t="str">
        <f>IF(CW7="","",IF(CW7="-","【-】","【"&amp;SUBSTITUTE(TEXT(CW7,"#,##0.00"),"-","△")&amp;"】"))</f>
        <v>【59.99】</v>
      </c>
      <c r="CX6" s="21">
        <f>IF(CX7="",NA(),CX7)</f>
        <v>97.58</v>
      </c>
      <c r="CY6" s="21">
        <f t="shared" ref="CY6:DG6" si="11">IF(CY7="",NA(),CY7)</f>
        <v>97.78</v>
      </c>
      <c r="CZ6" s="21">
        <f t="shared" si="11"/>
        <v>97.96</v>
      </c>
      <c r="DA6" s="21">
        <f t="shared" si="11"/>
        <v>98.52</v>
      </c>
      <c r="DB6" s="21">
        <f t="shared" si="11"/>
        <v>98.68</v>
      </c>
      <c r="DC6" s="21">
        <f t="shared" si="11"/>
        <v>87.14</v>
      </c>
      <c r="DD6" s="21">
        <f t="shared" si="11"/>
        <v>92.55</v>
      </c>
      <c r="DE6" s="21">
        <f t="shared" si="11"/>
        <v>92.62</v>
      </c>
      <c r="DF6" s="21">
        <f t="shared" si="11"/>
        <v>92.72</v>
      </c>
      <c r="DG6" s="21">
        <f t="shared" si="11"/>
        <v>92.88</v>
      </c>
      <c r="DH6" s="20" t="str">
        <f>IF(DH7="","",IF(DH7="-","【-】","【"&amp;SUBSTITUTE(TEXT(DH7,"#,##0.00"),"-","△")&amp;"】"))</f>
        <v>【95.72】</v>
      </c>
      <c r="DI6" s="21">
        <f>IF(DI7="",NA(),DI7)</f>
        <v>15.3</v>
      </c>
      <c r="DJ6" s="21">
        <f t="shared" ref="DJ6:DR6" si="12">IF(DJ7="",NA(),DJ7)</f>
        <v>17.54</v>
      </c>
      <c r="DK6" s="21">
        <f t="shared" si="12"/>
        <v>19.760000000000002</v>
      </c>
      <c r="DL6" s="21">
        <f t="shared" si="12"/>
        <v>21.43</v>
      </c>
      <c r="DM6" s="21">
        <f t="shared" si="12"/>
        <v>23.6</v>
      </c>
      <c r="DN6" s="21">
        <f t="shared" si="12"/>
        <v>15.21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1.03</v>
      </c>
      <c r="EA6" s="21">
        <f t="shared" si="13"/>
        <v>1.43</v>
      </c>
      <c r="EB6" s="21">
        <f t="shared" si="13"/>
        <v>1.22</v>
      </c>
      <c r="EC6" s="21">
        <f t="shared" si="13"/>
        <v>1.61</v>
      </c>
      <c r="ED6" s="20" t="str">
        <f>IF(ED7="","",IF(ED7="-","【-】","【"&amp;SUBSTITUTE(TEXT(ED7,"#,##0.00"),"-","△")&amp;"】"))</f>
        <v>【6.54】</v>
      </c>
      <c r="EE6" s="21">
        <f>IF(EE7="",NA(),EE7)</f>
        <v>0.28999999999999998</v>
      </c>
      <c r="EF6" s="21">
        <f t="shared" ref="EF6:EN6" si="14">IF(EF7="",NA(),EF7)</f>
        <v>7.0000000000000007E-2</v>
      </c>
      <c r="EG6" s="21">
        <f t="shared" si="14"/>
        <v>0.04</v>
      </c>
      <c r="EH6" s="21">
        <f t="shared" si="14"/>
        <v>7.0000000000000007E-2</v>
      </c>
      <c r="EI6" s="20">
        <f t="shared" si="14"/>
        <v>0</v>
      </c>
      <c r="EJ6" s="21">
        <f t="shared" si="14"/>
        <v>0.11</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434043</v>
      </c>
      <c r="D7" s="23">
        <v>46</v>
      </c>
      <c r="E7" s="23">
        <v>17</v>
      </c>
      <c r="F7" s="23">
        <v>1</v>
      </c>
      <c r="G7" s="23">
        <v>0</v>
      </c>
      <c r="H7" s="23" t="s">
        <v>96</v>
      </c>
      <c r="I7" s="23" t="s">
        <v>97</v>
      </c>
      <c r="J7" s="23" t="s">
        <v>98</v>
      </c>
      <c r="K7" s="23" t="s">
        <v>99</v>
      </c>
      <c r="L7" s="23" t="s">
        <v>100</v>
      </c>
      <c r="M7" s="23" t="s">
        <v>101</v>
      </c>
      <c r="N7" s="24" t="s">
        <v>102</v>
      </c>
      <c r="O7" s="24">
        <v>67.83</v>
      </c>
      <c r="P7" s="24">
        <v>97.82</v>
      </c>
      <c r="Q7" s="24">
        <v>95.6</v>
      </c>
      <c r="R7" s="24">
        <v>2020</v>
      </c>
      <c r="S7" s="24">
        <v>43335</v>
      </c>
      <c r="T7" s="24">
        <v>37.46</v>
      </c>
      <c r="U7" s="24">
        <v>1156.83</v>
      </c>
      <c r="V7" s="24">
        <v>42503</v>
      </c>
      <c r="W7" s="24">
        <v>8.8800000000000008</v>
      </c>
      <c r="X7" s="24">
        <v>4786.37</v>
      </c>
      <c r="Y7" s="24">
        <v>102.43</v>
      </c>
      <c r="Z7" s="24">
        <v>106.37</v>
      </c>
      <c r="AA7" s="24">
        <v>105.44</v>
      </c>
      <c r="AB7" s="24">
        <v>103.59</v>
      </c>
      <c r="AC7" s="24">
        <v>105.12</v>
      </c>
      <c r="AD7" s="24">
        <v>108.38</v>
      </c>
      <c r="AE7" s="24">
        <v>106.9</v>
      </c>
      <c r="AF7" s="24">
        <v>106.99</v>
      </c>
      <c r="AG7" s="24">
        <v>107.85</v>
      </c>
      <c r="AH7" s="24">
        <v>108.04</v>
      </c>
      <c r="AI7" s="24">
        <v>107.02</v>
      </c>
      <c r="AJ7" s="24">
        <v>0</v>
      </c>
      <c r="AK7" s="24">
        <v>0</v>
      </c>
      <c r="AL7" s="24">
        <v>0</v>
      </c>
      <c r="AM7" s="24">
        <v>0</v>
      </c>
      <c r="AN7" s="24">
        <v>0</v>
      </c>
      <c r="AO7" s="24">
        <v>12.78</v>
      </c>
      <c r="AP7" s="24">
        <v>9.06</v>
      </c>
      <c r="AQ7" s="24">
        <v>7.42</v>
      </c>
      <c r="AR7" s="24">
        <v>4.72</v>
      </c>
      <c r="AS7" s="24">
        <v>4.49</v>
      </c>
      <c r="AT7" s="24">
        <v>3.09</v>
      </c>
      <c r="AU7" s="24">
        <v>34.6</v>
      </c>
      <c r="AV7" s="24">
        <v>37.35</v>
      </c>
      <c r="AW7" s="24">
        <v>41.7</v>
      </c>
      <c r="AX7" s="24">
        <v>52.01</v>
      </c>
      <c r="AY7" s="24">
        <v>63.38</v>
      </c>
      <c r="AZ7" s="24">
        <v>57.48</v>
      </c>
      <c r="BA7" s="24">
        <v>76.31</v>
      </c>
      <c r="BB7" s="24">
        <v>68.180000000000007</v>
      </c>
      <c r="BC7" s="24">
        <v>67.930000000000007</v>
      </c>
      <c r="BD7" s="24">
        <v>68.53</v>
      </c>
      <c r="BE7" s="24">
        <v>71.39</v>
      </c>
      <c r="BF7" s="24">
        <v>707.22</v>
      </c>
      <c r="BG7" s="24">
        <v>640.37</v>
      </c>
      <c r="BH7" s="24">
        <v>608.79999999999995</v>
      </c>
      <c r="BI7" s="24">
        <v>652.75</v>
      </c>
      <c r="BJ7" s="24">
        <v>616.66999999999996</v>
      </c>
      <c r="BK7" s="24">
        <v>1046.25</v>
      </c>
      <c r="BL7" s="24">
        <v>820.36</v>
      </c>
      <c r="BM7" s="24">
        <v>847.44</v>
      </c>
      <c r="BN7" s="24">
        <v>857.88</v>
      </c>
      <c r="BO7" s="24">
        <v>825.1</v>
      </c>
      <c r="BP7" s="24">
        <v>669.11</v>
      </c>
      <c r="BQ7" s="24">
        <v>103.36</v>
      </c>
      <c r="BR7" s="24">
        <v>109.43</v>
      </c>
      <c r="BS7" s="24">
        <v>110.8</v>
      </c>
      <c r="BT7" s="24">
        <v>107</v>
      </c>
      <c r="BU7" s="24">
        <v>110.23</v>
      </c>
      <c r="BV7" s="24">
        <v>88.37</v>
      </c>
      <c r="BW7" s="24">
        <v>95.4</v>
      </c>
      <c r="BX7" s="24">
        <v>94.69</v>
      </c>
      <c r="BY7" s="24">
        <v>94.97</v>
      </c>
      <c r="BZ7" s="24">
        <v>97.07</v>
      </c>
      <c r="CA7" s="24">
        <v>99.73</v>
      </c>
      <c r="CB7" s="24">
        <v>104.46</v>
      </c>
      <c r="CC7" s="24">
        <v>98.68</v>
      </c>
      <c r="CD7" s="24">
        <v>97.39</v>
      </c>
      <c r="CE7" s="24">
        <v>100.95</v>
      </c>
      <c r="CF7" s="24">
        <v>98.16</v>
      </c>
      <c r="CG7" s="24">
        <v>178.11</v>
      </c>
      <c r="CH7" s="24">
        <v>163.19999999999999</v>
      </c>
      <c r="CI7" s="24">
        <v>159.78</v>
      </c>
      <c r="CJ7" s="24">
        <v>159.49</v>
      </c>
      <c r="CK7" s="24">
        <v>157.81</v>
      </c>
      <c r="CL7" s="24">
        <v>134.97999999999999</v>
      </c>
      <c r="CM7" s="24" t="s">
        <v>102</v>
      </c>
      <c r="CN7" s="24" t="s">
        <v>102</v>
      </c>
      <c r="CO7" s="24" t="s">
        <v>102</v>
      </c>
      <c r="CP7" s="24" t="s">
        <v>102</v>
      </c>
      <c r="CQ7" s="24" t="s">
        <v>102</v>
      </c>
      <c r="CR7" s="24">
        <v>59.55</v>
      </c>
      <c r="CS7" s="24">
        <v>65.040000000000006</v>
      </c>
      <c r="CT7" s="24">
        <v>68.31</v>
      </c>
      <c r="CU7" s="24">
        <v>65.28</v>
      </c>
      <c r="CV7" s="24">
        <v>64.92</v>
      </c>
      <c r="CW7" s="24">
        <v>59.99</v>
      </c>
      <c r="CX7" s="24">
        <v>97.58</v>
      </c>
      <c r="CY7" s="24">
        <v>97.78</v>
      </c>
      <c r="CZ7" s="24">
        <v>97.96</v>
      </c>
      <c r="DA7" s="24">
        <v>98.52</v>
      </c>
      <c r="DB7" s="24">
        <v>98.68</v>
      </c>
      <c r="DC7" s="24">
        <v>87.14</v>
      </c>
      <c r="DD7" s="24">
        <v>92.55</v>
      </c>
      <c r="DE7" s="24">
        <v>92.62</v>
      </c>
      <c r="DF7" s="24">
        <v>92.72</v>
      </c>
      <c r="DG7" s="24">
        <v>92.88</v>
      </c>
      <c r="DH7" s="24">
        <v>95.72</v>
      </c>
      <c r="DI7" s="24">
        <v>15.3</v>
      </c>
      <c r="DJ7" s="24">
        <v>17.54</v>
      </c>
      <c r="DK7" s="24">
        <v>19.760000000000002</v>
      </c>
      <c r="DL7" s="24">
        <v>21.43</v>
      </c>
      <c r="DM7" s="24">
        <v>23.6</v>
      </c>
      <c r="DN7" s="24">
        <v>15.21</v>
      </c>
      <c r="DO7" s="24">
        <v>26.13</v>
      </c>
      <c r="DP7" s="24">
        <v>26.36</v>
      </c>
      <c r="DQ7" s="24">
        <v>23.79</v>
      </c>
      <c r="DR7" s="24">
        <v>25.66</v>
      </c>
      <c r="DS7" s="24">
        <v>38.17</v>
      </c>
      <c r="DT7" s="24">
        <v>0</v>
      </c>
      <c r="DU7" s="24">
        <v>0</v>
      </c>
      <c r="DV7" s="24">
        <v>0</v>
      </c>
      <c r="DW7" s="24">
        <v>0</v>
      </c>
      <c r="DX7" s="24">
        <v>0</v>
      </c>
      <c r="DY7" s="24">
        <v>0.01</v>
      </c>
      <c r="DZ7" s="24">
        <v>1.03</v>
      </c>
      <c r="EA7" s="24">
        <v>1.43</v>
      </c>
      <c r="EB7" s="24">
        <v>1.22</v>
      </c>
      <c r="EC7" s="24">
        <v>1.61</v>
      </c>
      <c r="ED7" s="24">
        <v>6.54</v>
      </c>
      <c r="EE7" s="24">
        <v>0.28999999999999998</v>
      </c>
      <c r="EF7" s="24">
        <v>7.0000000000000007E-2</v>
      </c>
      <c r="EG7" s="24">
        <v>0.04</v>
      </c>
      <c r="EH7" s="24">
        <v>7.0000000000000007E-2</v>
      </c>
      <c r="EI7" s="24">
        <v>0</v>
      </c>
      <c r="EJ7" s="24">
        <v>0.11</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2023-01-20T00:57:10Z</cp:lastPrinted>
  <dcterms:created xsi:type="dcterms:W3CDTF">2023-01-12T23:35:36Z</dcterms:created>
  <dcterms:modified xsi:type="dcterms:W3CDTF">2023-01-20T00:57:12Z</dcterms:modified>
  <cp:category/>
</cp:coreProperties>
</file>