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20 経営比較分析表（R3年度決算）★\03 市町村等→県\26 西原村\工業用水\"/>
    </mc:Choice>
  </mc:AlternateContent>
  <workbookProtection workbookAlgorithmName="SHA-512" workbookHashValue="49MMXPDcBVCNMPg6kyG2MqzSuSx+4RZ/NE0Zjcqi7krS7l7BgWS5QpbSpUDWAm/jrHisFtB994YmXp3yvvIzqA==" workbookSaltValue="JmnCVTLMTV1mZcU7kp/61A==" workbookSpinCount="100000" lockStructure="1"/>
  <bookViews>
    <workbookView xWindow="0" yWindow="0" windowWidth="28800" windowHeight="118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CF90" i="4"/>
  <c r="BE90" i="4"/>
  <c r="C90" i="4"/>
  <c r="RA81" i="4"/>
  <c r="NX81" i="4"/>
  <c r="MW81" i="4"/>
  <c r="KO81" i="4"/>
  <c r="JN81" i="4"/>
  <c r="IM81" i="4"/>
  <c r="HL81" i="4"/>
  <c r="GK81" i="4"/>
  <c r="DB81" i="4"/>
  <c r="CA81" i="4"/>
  <c r="RA80" i="4"/>
  <c r="PZ80" i="4"/>
  <c r="OY80" i="4"/>
  <c r="NX80" i="4"/>
  <c r="MW80" i="4"/>
  <c r="KO80" i="4"/>
  <c r="HL80" i="4"/>
  <c r="GK80" i="4"/>
  <c r="EC80" i="4"/>
  <c r="DB80" i="4"/>
  <c r="CA80" i="4"/>
  <c r="AZ80" i="4"/>
  <c r="Y80" i="4"/>
  <c r="RA79" i="4"/>
  <c r="PZ79" i="4"/>
  <c r="OY79" i="4"/>
  <c r="MW79" i="4"/>
  <c r="KO79" i="4"/>
  <c r="JN79" i="4"/>
  <c r="GK79" i="4"/>
  <c r="EC79" i="4"/>
  <c r="DB79" i="4"/>
  <c r="Y79" i="4"/>
  <c r="PT56" i="4"/>
  <c r="OZ56" i="4"/>
  <c r="MN56" i="4"/>
  <c r="LT56" i="4"/>
  <c r="KZ56" i="4"/>
  <c r="KF56" i="4"/>
  <c r="JL56" i="4"/>
  <c r="HT56" i="4"/>
  <c r="GZ56" i="4"/>
  <c r="ER56" i="4"/>
  <c r="CZ56" i="4"/>
  <c r="CF56" i="4"/>
  <c r="BL56" i="4"/>
  <c r="AR56" i="4"/>
  <c r="X56" i="4"/>
  <c r="QN55" i="4"/>
  <c r="PT55" i="4"/>
  <c r="OZ55" i="4"/>
  <c r="KZ55" i="4"/>
  <c r="KF55" i="4"/>
  <c r="HT55" i="4"/>
  <c r="GZ55" i="4"/>
  <c r="FL55" i="4"/>
  <c r="ER55" i="4"/>
  <c r="CZ55" i="4"/>
  <c r="CF55" i="4"/>
  <c r="X55" i="4"/>
  <c r="RH54" i="4"/>
  <c r="QN54" i="4"/>
  <c r="PT54" i="4"/>
  <c r="OZ54" i="4"/>
  <c r="OF54" i="4"/>
  <c r="MN54" i="4"/>
  <c r="LT54" i="4"/>
  <c r="KZ54" i="4"/>
  <c r="JL54" i="4"/>
  <c r="HT54" i="4"/>
  <c r="GZ54" i="4"/>
  <c r="ER54" i="4"/>
  <c r="CZ54" i="4"/>
  <c r="CF54" i="4"/>
  <c r="X54" i="4"/>
  <c r="PT33" i="4"/>
  <c r="OZ33" i="4"/>
  <c r="MN33" i="4"/>
  <c r="LT33" i="4"/>
  <c r="KZ33" i="4"/>
  <c r="KF33" i="4"/>
  <c r="JL33" i="4"/>
  <c r="HT33" i="4"/>
  <c r="GZ33" i="4"/>
  <c r="ER33" i="4"/>
  <c r="CZ33" i="4"/>
  <c r="CF33" i="4"/>
  <c r="BL33" i="4"/>
  <c r="AR33" i="4"/>
  <c r="X33" i="4"/>
  <c r="QN32" i="4"/>
  <c r="PT32" i="4"/>
  <c r="OZ32" i="4"/>
  <c r="KZ32" i="4"/>
  <c r="KF32" i="4"/>
  <c r="HT32" i="4"/>
  <c r="GZ32" i="4"/>
  <c r="FL32" i="4"/>
  <c r="ER32" i="4"/>
  <c r="CZ32" i="4"/>
  <c r="CF32" i="4"/>
  <c r="X32" i="4"/>
  <c r="RH31" i="4"/>
  <c r="QN31" i="4"/>
  <c r="PT31" i="4"/>
  <c r="OZ31" i="4"/>
  <c r="OF31" i="4"/>
  <c r="MN31" i="4"/>
  <c r="LT31" i="4"/>
  <c r="KZ31" i="4"/>
  <c r="JL31" i="4"/>
  <c r="HT31" i="4"/>
  <c r="GZ31" i="4"/>
  <c r="ER31" i="4"/>
  <c r="CZ31" i="4"/>
  <c r="CF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R31" i="4" l="1"/>
  <c r="LT32" i="4"/>
  <c r="AR54" i="4"/>
  <c r="AR55" i="4"/>
  <c r="LT55" i="4"/>
  <c r="AZ79" i="4"/>
  <c r="BL31" i="4"/>
  <c r="FL31" i="4"/>
  <c r="BL32" i="4"/>
  <c r="JL32" i="4"/>
  <c r="MN32" i="4"/>
  <c r="FL33" i="4"/>
  <c r="QN33" i="4"/>
  <c r="BL54" i="4"/>
  <c r="FL54" i="4"/>
  <c r="BL55" i="4"/>
  <c r="JL55" i="4"/>
  <c r="MN55" i="4"/>
  <c r="FL56" i="4"/>
  <c r="QN56" i="4"/>
  <c r="CA79" i="4"/>
  <c r="HL79" i="4"/>
  <c r="IM80" i="4"/>
  <c r="Y81" i="4"/>
  <c r="EC81" i="4"/>
  <c r="OY81" i="4"/>
  <c r="AR32" i="4"/>
  <c r="GF31" i="4"/>
  <c r="KF31" i="4"/>
  <c r="GF32" i="4"/>
  <c r="OF32" i="4"/>
  <c r="RH32" i="4"/>
  <c r="GF33" i="4"/>
  <c r="OF33" i="4"/>
  <c r="RH33" i="4"/>
  <c r="GF54" i="4"/>
  <c r="KF54" i="4"/>
  <c r="GF55" i="4"/>
  <c r="OF55" i="4"/>
  <c r="RH55" i="4"/>
  <c r="GF56" i="4"/>
  <c r="OF56" i="4"/>
  <c r="RH56" i="4"/>
  <c r="IM79" i="4"/>
  <c r="NX79" i="4"/>
  <c r="JN80" i="4"/>
  <c r="AZ81" i="4"/>
  <c r="PZ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<sst xmlns="http://schemas.openxmlformats.org/spreadsheetml/2006/main" count="262" uniqueCount="107">
  <si>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</si>
  <si>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</si>
  <si>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</si>
  <si>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</si>
  <si>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</si>
  <si>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</si>
  <si>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</si>
  <si>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</si>
  <si>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</si>
  <si>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</si>
  <si>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</si>
  <si>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</si>
  <si>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</si>
  <si>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</si>
  <si>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</si>
  <si>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</si>
  <si>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</si>
  <si>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</si>
  <si>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</si>
  <si>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</si>
  <si>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</si>
  <si>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</si>
  <si>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</si>
  <si>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</si>
  <si>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</si>
  <si>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</si>
  <si>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</si>
  <si>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</si>
  <si>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</si>
  <si>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</si>
  <si>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</si>
  <si>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</si>
  <si>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</si>
  <si>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</si>
  <si>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</si>
  <si>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</si>
  <si>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</si>
  <si>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</si>
  <si>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</si>
  <si>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</si>
  <si>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</si>
  <si>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</si>
  <si>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</si>
  <si>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</si>
  <si>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</si>
  <si>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</si>
  <si>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</si>
  <si>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</si>
  <si>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</si>
  <si>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</si>
  <si>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</si>
  <si>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</si>
  <si>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</si>
  <si>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</si>
  <si>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</si>
  <si>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</si>
  <si>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</si>
  <si>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</si>
  <si>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</si>
  <si>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</si>
  <si>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</si>
  <si>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</si>
  <si>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</si>
  <si>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</si>
  <si>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</si>
  <si>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</si>
  <si>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</si>
  <si>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</si>
  <si>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</si>
  <si>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</si>
  <si>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</si>
  <si>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</si>
  <si>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</si>
  <si>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</si>
  <si>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</si>
  <si>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</si>
  <si>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</si>
  <si>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</si>
  <si>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</si>
  <si>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</si>
  <si>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</si>
  <si>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</si>
  <si>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</si>
  <si>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</si>
  <si>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</si>
  <si>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</si>
  <si>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</si>
  <si>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</si>
  <si>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434329</t>
  </si>
  <si>
    <t>46</t>
  </si>
  <si>
    <t>02</t>
  </si>
  <si>
    <t>0</t>
  </si>
  <si>
    <t>000</t>
  </si>
  <si>
    <t>熊本県　西原村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</si>
  <si>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</si>
  <si>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</si>
  <si>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</si>
  <si>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</si>
  <si>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</si>
  <si>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</si>
  <si>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</si>
  <si>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</si>
  <si>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</si>
  <si>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</si>
  <si>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ほとんどの施設が昭和61年（1986年）に建設を行っています。現在のところ、老朽化による事業への影響はありません。しかし、配水池などの施設や水道管ともに年々老朽化が進んでいるため、計画的・効率的な更新を実施していく必要がある。また老朽管については管路更新整備計画を策定し、効率的な布設替えを行い安定的な給水確保を図る必要があります。</t>
    <rPh sb="158" eb="160">
      <t>ヒツヨウ</t>
    </rPh>
    <phoneticPr fontId="5"/>
  </si>
  <si>
    <t>　経営の健全性及び効率性に係る指標を分析すると、おおむね健全な状態ではありますが、配水管などの構築物の耐用年数を考えながら、計画的に施設更新の計画を立てる必要があると、考えております。</t>
    <phoneticPr fontId="5"/>
  </si>
  <si>
    <t>①経常収支比率は100％以上、また、類似団体平均値及び令和３年度全国平均を上回っており、健全経営が出来ています。
　当事業体は予算総額約2千万円の小規模経営体です。供給企業の少しの生産調整による売上変動でも、比率が大きく振れる特徴があります。
②累積欠損金比率は0％ですので、健全経営が出来ています。
③流動比率（％）は100％を下回ってはいないので、健全経営が出来ています。
 小規模経営体であるために、平成30年度は一時的に、未払金が約5,000千円発生した為に、流動性比率下がりましたが、令和元年度以降は未払金があまり発生していないために、通常通りにもどりました。
④企業債残高対給水収益比率（％）企業債残高は0円なので、健全経営が出来ています。
⑤料金回収率は、100％を上回っているので、健全経営が出来ています。
⑥給水原価（円）は、増加傾向にあるため、経費削減等を行っていく必要があります。
⑦施設利用率は、全国平均を上回っているので、健全経営が出来ていると判断しています。
⑧契約率（％）は企業の生産量に連動するため、景気に左右される要素を持っています。現状、契約水量は年々増加しておりますが、今後、工業団地の整備予定があるため、水道施設等の整備の検討が必要となる可能性があります。</t>
    <rPh sb="18" eb="20">
      <t>ルイジ</t>
    </rPh>
    <rPh sb="20" eb="22">
      <t>ダンタイ</t>
    </rPh>
    <rPh sb="22" eb="25">
      <t>ヘイキンチ</t>
    </rPh>
    <rPh sb="25" eb="26">
      <t>オヨ</t>
    </rPh>
    <rPh sb="27" eb="29">
      <t>レイワ</t>
    </rPh>
    <rPh sb="30" eb="32">
      <t>ネンド</t>
    </rPh>
    <rPh sb="32" eb="36">
      <t>ゼンコクヘイキン</t>
    </rPh>
    <rPh sb="37" eb="39">
      <t>ウワマワ</t>
    </rPh>
    <rPh sb="44" eb="46">
      <t>ケンゼン</t>
    </rPh>
    <rPh sb="49" eb="51">
      <t>デキ</t>
    </rPh>
    <rPh sb="143" eb="145">
      <t>デキ</t>
    </rPh>
    <rPh sb="247" eb="249">
      <t>レイワ</t>
    </rPh>
    <rPh sb="249" eb="251">
      <t>ガンネン</t>
    </rPh>
    <rPh sb="251" eb="252">
      <t>ド</t>
    </rPh>
    <rPh sb="252" eb="254">
      <t>イコウ</t>
    </rPh>
    <rPh sb="372" eb="376">
      <t>ゾウカケイコウ</t>
    </rPh>
    <rPh sb="386" eb="387">
      <t>トウ</t>
    </rPh>
    <rPh sb="388" eb="389">
      <t>オコナ</t>
    </rPh>
    <rPh sb="393" eb="395">
      <t>ヒツヨウ</t>
    </rPh>
    <rPh sb="487" eb="489">
      <t>ケイヤク</t>
    </rPh>
    <rPh sb="489" eb="491">
      <t>スイリョウ</t>
    </rPh>
    <rPh sb="504" eb="506">
      <t>コンゴ</t>
    </rPh>
    <rPh sb="507" eb="511">
      <t>コウギョウダンチ</t>
    </rPh>
    <rPh sb="512" eb="514">
      <t>セイビ</t>
    </rPh>
    <rPh sb="514" eb="516">
      <t>ヨテイ</t>
    </rPh>
    <rPh sb="522" eb="527">
      <t>スイドウシセツトウ</t>
    </rPh>
    <rPh sb="528" eb="530">
      <t>セイビ</t>
    </rPh>
    <rPh sb="531" eb="533">
      <t>ケントウ</t>
    </rPh>
    <rPh sb="534" eb="536">
      <t>ヒツヨウ</t>
    </rPh>
    <rPh sb="539" eb="542">
      <t>カノウセイ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</si>
</sst>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80.790000000000006</c:v>
                </c:pt>
                <c:pt idx="1">
                  <c:v>82.36</c:v>
                </c:pt>
                <c:pt idx="2">
                  <c:v>80.930000000000007</c:v>
                </c:pt>
                <c:pt idx="3">
                  <c:v>81.83</c:v>
                </c:pt>
                <c:pt idx="4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6-4C7C-9396-A5B765B6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6-4C7C-9396-A5B765B6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5B8-AF74-960E5144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5B8-AF74-960E5144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193.19</c:v>
                </c:pt>
                <c:pt idx="1">
                  <c:v>155.44999999999999</c:v>
                </c:pt>
                <c:pt idx="2">
                  <c:v>199.06</c:v>
                </c:pt>
                <c:pt idx="3">
                  <c:v>195.25</c:v>
                </c:pt>
                <c:pt idx="4">
                  <c:v>173.09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9-485F-AFB1-F6934165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9-485F-AFB1-F6934165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9-4199-8C84-27F52DC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9-4199-8C84-27F52DC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1-4905-B4C3-9B395F13E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1-4905-B4C3-9B395F13E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30183.25</c:v>
                </c:pt>
                <c:pt idx="1">
                  <c:v>3285.74</c:v>
                </c:pt>
                <c:pt idx="2">
                  <c:v>27700</c:v>
                </c:pt>
                <c:pt idx="3">
                  <c:v>26170.400000000001</c:v>
                </c:pt>
                <c:pt idx="4">
                  <c:v>20925.32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1-4E13-9482-50A2EF24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1-4E13-9482-50A2EF24F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6-4512-8FBF-6248A974D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6-4512-8FBF-6248A974D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130.46</c:v>
                </c:pt>
                <c:pt idx="1">
                  <c:v>102.73</c:v>
                </c:pt>
                <c:pt idx="2">
                  <c:v>140.4</c:v>
                </c:pt>
                <c:pt idx="3">
                  <c:v>131.93</c:v>
                </c:pt>
                <c:pt idx="4">
                  <c:v>102.06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C-4CB2-9E2F-6F2F4D367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C-4CB2-9E2F-6F2F4D367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42.66</c:v>
                </c:pt>
                <c:pt idx="1">
                  <c:v>58.62</c:v>
                </c:pt>
                <c:pt idx="2">
                  <c:v>41.31</c:v>
                </c:pt>
                <c:pt idx="3">
                  <c:v>42.45</c:v>
                </c:pt>
                <c:pt idx="4">
                  <c:v>50.97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E-4764-8363-E9B7584A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E-4764-8363-E9B7584A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53.67</c:v>
                </c:pt>
                <c:pt idx="1">
                  <c:v>51.67</c:v>
                </c:pt>
                <c:pt idx="2">
                  <c:v>53.5</c:v>
                </c:pt>
                <c:pt idx="3">
                  <c:v>54</c:v>
                </c:pt>
                <c:pt idx="4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1-4796-A2DB-0FD62F895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1-4796-A2DB-0FD62F895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57.08</c:v>
                </c:pt>
                <c:pt idx="1">
                  <c:v>57.08</c:v>
                </c:pt>
                <c:pt idx="2">
                  <c:v>50.5</c:v>
                </c:pt>
                <c:pt idx="3">
                  <c:v>68</c:v>
                </c:pt>
                <c:pt idx="4">
                  <c:v>73.83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8-474D-A33F-8B641504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88-474D-A33F-8B6415048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BB1" zoomScale="85" zoomScaleNormal="85" workbookViewId="0">
      <selection activeCell="SM46" sqref="SM46:TA4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熊本県　西原村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1200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825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98.3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8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886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106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193.19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155.44999999999999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199.06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195.25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173.09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30183.25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3285.74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27700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26170.400000000001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20925.32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0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0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0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0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113.67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110.79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108.76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110.19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113.73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118.97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121.15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125.8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132.55000000000001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134.69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730.25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868.31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732.52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819.73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834.05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514.66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504.81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498.01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490.39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475.44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104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130.46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102.73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140.4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131.93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102.06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42.66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58.62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41.31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42.45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50.97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53.67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51.67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53.5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54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68.75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57.08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57.08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50.5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68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73.83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95.99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94.91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90.22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90.8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93.49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44.55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47.36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49.94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50.56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49.4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35.24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35.22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34.92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34.19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36.65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50.28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51.42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50.9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49.05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50.94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105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80.790000000000006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82.36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80.930000000000007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81.83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82.5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53.4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53.49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54.3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55.32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55.08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3.46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3.28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4.66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7.35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7.6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0.02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0.06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0.09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0.4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29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30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37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MtDIMZSSK7WEtyoog1FaCrGOEbO6rhfmr3nGLILnoiMVsAJTfDOjwupZo3Oj7Xw3Ohx7um4bZSePNe6zU2hCxg==" saltValue="YnytEOrF5nY6K1cCSwtHZQ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193.19</v>
      </c>
      <c r="U6" s="35">
        <f>U7</f>
        <v>155.44999999999999</v>
      </c>
      <c r="V6" s="35">
        <f>V7</f>
        <v>199.06</v>
      </c>
      <c r="W6" s="35">
        <f>W7</f>
        <v>195.25</v>
      </c>
      <c r="X6" s="35">
        <f t="shared" si="3"/>
        <v>173.09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30183.25</v>
      </c>
      <c r="AQ6" s="35">
        <f>AQ7</f>
        <v>3285.74</v>
      </c>
      <c r="AR6" s="35">
        <f>AR7</f>
        <v>27700</v>
      </c>
      <c r="AS6" s="35">
        <f>AS7</f>
        <v>26170.400000000001</v>
      </c>
      <c r="AT6" s="35">
        <f t="shared" si="3"/>
        <v>20925.32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130.46</v>
      </c>
      <c r="BM6" s="35">
        <f>BM7</f>
        <v>102.73</v>
      </c>
      <c r="BN6" s="35">
        <f>BN7</f>
        <v>140.4</v>
      </c>
      <c r="BO6" s="35">
        <f>BO7</f>
        <v>131.93</v>
      </c>
      <c r="BP6" s="35">
        <f t="shared" si="3"/>
        <v>102.06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42.66</v>
      </c>
      <c r="BX6" s="35">
        <f>BX7</f>
        <v>58.62</v>
      </c>
      <c r="BY6" s="35">
        <f>BY7</f>
        <v>41.31</v>
      </c>
      <c r="BZ6" s="35">
        <f>BZ7</f>
        <v>42.45</v>
      </c>
      <c r="CA6" s="35">
        <f t="shared" si="3"/>
        <v>50.97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53.67</v>
      </c>
      <c r="CI6" s="35">
        <f>CI7</f>
        <v>51.67</v>
      </c>
      <c r="CJ6" s="35">
        <f>CJ7</f>
        <v>53.5</v>
      </c>
      <c r="CK6" s="35">
        <f>CK7</f>
        <v>54</v>
      </c>
      <c r="CL6" s="35">
        <f t="shared" si="5"/>
        <v>68.75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57.08</v>
      </c>
      <c r="CT6" s="35">
        <f>CT7</f>
        <v>57.08</v>
      </c>
      <c r="CU6" s="35">
        <f>CU7</f>
        <v>50.5</v>
      </c>
      <c r="CV6" s="35">
        <f>CV7</f>
        <v>68</v>
      </c>
      <c r="CW6" s="35">
        <f t="shared" si="6"/>
        <v>73.83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80.790000000000006</v>
      </c>
      <c r="DE6" s="35">
        <f>DE7</f>
        <v>82.36</v>
      </c>
      <c r="DF6" s="35">
        <f>DF7</f>
        <v>80.930000000000007</v>
      </c>
      <c r="DG6" s="35">
        <f>DG7</f>
        <v>81.83</v>
      </c>
      <c r="DH6" s="35">
        <f t="shared" si="7"/>
        <v>82.5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1200</v>
      </c>
      <c r="L7" s="37" t="s">
        <v>96</v>
      </c>
      <c r="M7" s="38">
        <v>1</v>
      </c>
      <c r="N7" s="38">
        <v>825</v>
      </c>
      <c r="O7" s="39" t="s">
        <v>97</v>
      </c>
      <c r="P7" s="39">
        <v>98.3</v>
      </c>
      <c r="Q7" s="38">
        <v>8</v>
      </c>
      <c r="R7" s="38">
        <v>886</v>
      </c>
      <c r="S7" s="37" t="s">
        <v>98</v>
      </c>
      <c r="T7" s="40">
        <v>193.19</v>
      </c>
      <c r="U7" s="40">
        <v>155.44999999999999</v>
      </c>
      <c r="V7" s="40">
        <v>199.06</v>
      </c>
      <c r="W7" s="40">
        <v>195.25</v>
      </c>
      <c r="X7" s="40">
        <v>173.09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30183.25</v>
      </c>
      <c r="AQ7" s="40">
        <v>3285.74</v>
      </c>
      <c r="AR7" s="40">
        <v>27700</v>
      </c>
      <c r="AS7" s="40">
        <v>26170.400000000001</v>
      </c>
      <c r="AT7" s="40">
        <v>20925.32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130.46</v>
      </c>
      <c r="BM7" s="40">
        <v>102.73</v>
      </c>
      <c r="BN7" s="40">
        <v>140.4</v>
      </c>
      <c r="BO7" s="40">
        <v>131.93</v>
      </c>
      <c r="BP7" s="40">
        <v>102.06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42.66</v>
      </c>
      <c r="BX7" s="40">
        <v>58.62</v>
      </c>
      <c r="BY7" s="40">
        <v>41.31</v>
      </c>
      <c r="BZ7" s="40">
        <v>42.45</v>
      </c>
      <c r="CA7" s="40">
        <v>50.97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53.67</v>
      </c>
      <c r="CI7" s="40">
        <v>51.67</v>
      </c>
      <c r="CJ7" s="40">
        <v>53.5</v>
      </c>
      <c r="CK7" s="40">
        <v>54</v>
      </c>
      <c r="CL7" s="40">
        <v>68.75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57.08</v>
      </c>
      <c r="CT7" s="40">
        <v>57.08</v>
      </c>
      <c r="CU7" s="40">
        <v>50.5</v>
      </c>
      <c r="CV7" s="40">
        <v>68</v>
      </c>
      <c r="CW7" s="40">
        <v>73.83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80.790000000000006</v>
      </c>
      <c r="DE7" s="40">
        <v>82.36</v>
      </c>
      <c r="DF7" s="40">
        <v>80.930000000000007</v>
      </c>
      <c r="DG7" s="40">
        <v>81.83</v>
      </c>
      <c r="DH7" s="40">
        <v>82.5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41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193.19</v>
      </c>
      <c r="V11" s="48">
        <f>IF(U6="-",NA(),U6)</f>
        <v>155.44999999999999</v>
      </c>
      <c r="W11" s="48">
        <f>IF(V6="-",NA(),V6)</f>
        <v>199.06</v>
      </c>
      <c r="X11" s="48">
        <f>IF(W6="-",NA(),W6)</f>
        <v>195.25</v>
      </c>
      <c r="Y11" s="48">
        <f>IF(X6="-",NA(),X6)</f>
        <v>173.09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30183.25</v>
      </c>
      <c r="AR11" s="48">
        <f>IF(AQ6="-",NA(),AQ6)</f>
        <v>3285.74</v>
      </c>
      <c r="AS11" s="48">
        <f>IF(AR6="-",NA(),AR6)</f>
        <v>27700</v>
      </c>
      <c r="AT11" s="48">
        <f>IF(AS6="-",NA(),AS6)</f>
        <v>26170.400000000001</v>
      </c>
      <c r="AU11" s="48">
        <f>IF(AT6="-",NA(),AT6)</f>
        <v>20925.32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130.46</v>
      </c>
      <c r="BN11" s="48">
        <f>IF(BM6="-",NA(),BM6)</f>
        <v>102.73</v>
      </c>
      <c r="BO11" s="48">
        <f>IF(BN6="-",NA(),BN6)</f>
        <v>140.4</v>
      </c>
      <c r="BP11" s="48">
        <f>IF(BO6="-",NA(),BO6)</f>
        <v>131.93</v>
      </c>
      <c r="BQ11" s="48">
        <f>IF(BP6="-",NA(),BP6)</f>
        <v>102.06</v>
      </c>
      <c r="BW11" s="47" t="s">
        <v>23</v>
      </c>
      <c r="BX11" s="48">
        <f>IF(BW6="-",NA(),BW6)</f>
        <v>42.66</v>
      </c>
      <c r="BY11" s="48">
        <f>IF(BX6="-",NA(),BX6)</f>
        <v>58.62</v>
      </c>
      <c r="BZ11" s="48">
        <f>IF(BY6="-",NA(),BY6)</f>
        <v>41.31</v>
      </c>
      <c r="CA11" s="48">
        <f>IF(BZ6="-",NA(),BZ6)</f>
        <v>42.45</v>
      </c>
      <c r="CB11" s="48">
        <f>IF(CA6="-",NA(),CA6)</f>
        <v>50.97</v>
      </c>
      <c r="CH11" s="47" t="s">
        <v>23</v>
      </c>
      <c r="CI11" s="48">
        <f>IF(CH6="-",NA(),CH6)</f>
        <v>53.67</v>
      </c>
      <c r="CJ11" s="48">
        <f>IF(CI6="-",NA(),CI6)</f>
        <v>51.67</v>
      </c>
      <c r="CK11" s="48">
        <f>IF(CJ6="-",NA(),CJ6)</f>
        <v>53.5</v>
      </c>
      <c r="CL11" s="48">
        <f>IF(CK6="-",NA(),CK6)</f>
        <v>54</v>
      </c>
      <c r="CM11" s="48">
        <f>IF(CL6="-",NA(),CL6)</f>
        <v>68.75</v>
      </c>
      <c r="CS11" s="47" t="s">
        <v>23</v>
      </c>
      <c r="CT11" s="48">
        <f>IF(CS6="-",NA(),CS6)</f>
        <v>57.08</v>
      </c>
      <c r="CU11" s="48">
        <f>IF(CT6="-",NA(),CT6)</f>
        <v>57.08</v>
      </c>
      <c r="CV11" s="48">
        <f>IF(CU6="-",NA(),CU6)</f>
        <v>50.5</v>
      </c>
      <c r="CW11" s="48">
        <f>IF(CV6="-",NA(),CV6)</f>
        <v>68</v>
      </c>
      <c r="CX11" s="48">
        <f>IF(CW6="-",NA(),CW6)</f>
        <v>73.83</v>
      </c>
      <c r="DD11" s="47" t="s">
        <v>23</v>
      </c>
      <c r="DE11" s="48">
        <f>IF(DD6="-",NA(),DD6)</f>
        <v>80.790000000000006</v>
      </c>
      <c r="DF11" s="48">
        <f>IF(DE6="-",NA(),DE6)</f>
        <v>82.36</v>
      </c>
      <c r="DG11" s="48">
        <f>IF(DF6="-",NA(),DF6)</f>
        <v>80.930000000000007</v>
      </c>
      <c r="DH11" s="48">
        <f>IF(DG6="-",NA(),DG6)</f>
        <v>81.83</v>
      </c>
      <c r="DI11" s="48">
        <f>IF(DH6="-",NA(),DH6)</f>
        <v>82.5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4810114</cp:lastModifiedBy>
  <dcterms:created xsi:type="dcterms:W3CDTF">2022-12-01T02:36:55Z</dcterms:created>
  <dcterms:modified xsi:type="dcterms:W3CDTF">2023-01-27T00:04:09Z</dcterms:modified>
  <cp:category/>
</cp:coreProperties>
</file>