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jimukumi01\Desktop\50 八代生活環境事務組合\水道\"/>
    </mc:Choice>
  </mc:AlternateContent>
  <xr:revisionPtr revIDLastSave="0" documentId="13_ncr:1_{2F6F85F1-D65F-4C91-B81B-CD4D165A1C38}" xr6:coauthVersionLast="47" xr6:coauthVersionMax="47" xr10:uidLastSave="{00000000-0000-0000-0000-000000000000}"/>
  <workbookProtection workbookAlgorithmName="SHA-512" workbookHashValue="sKC8EKyf11gHH8dB9tiTkzYc4quIP5h40aBAG4ZRFLjC8y8d1gFKx7REZfM2JelCtWtrDSNWAr7h+EievA/fjQ==" workbookSaltValue="9QlMzvQ+LJqN7kQDoCFrXQ=="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E85" i="4"/>
  <c r="BB10" i="4"/>
  <c r="AT10" i="4"/>
  <c r="B10" i="4"/>
  <c r="BB8" i="4"/>
  <c r="AT8" i="4"/>
  <c r="AL8" i="4"/>
  <c r="AD8" i="4"/>
  <c r="W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<sst xmlns="http://schemas.openxmlformats.org/spreadsheetml/2006/main" count="231" uniqueCount="113">
  <si>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</si>
  <si>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</si>
  <si>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</si>
  <si>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</si>
  <si>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</si>
  <si>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</si>
  <si>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</si>
  <si>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</si>
  <si>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</si>
  <si>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</si>
  <si>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</si>
  <si>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</si>
  <si>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</si>
  <si>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</si>
  <si>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</si>
  <si>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</si>
  <si>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</si>
  <si>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</si>
  <si>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</si>
  <si>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</si>
  <si>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</si>
  <si>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</si>
  <si>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</si>
  <si>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</si>
  <si>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</si>
  <si>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</si>
  <si>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</si>
  <si>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</si>
  <si>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</si>
  <si>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</si>
  <si>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</si>
  <si>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</si>
  <si>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</si>
  <si>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</si>
  <si>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</si>
  <si>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</si>
  <si>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</si>
  <si>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</si>
  <si>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</si>
  <si>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</si>
  <si>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</si>
  <si>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</si>
  <si>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</si>
  <si>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</si>
  <si>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</si>
  <si>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</si>
  <si>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</si>
  <si>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</si>
  <si>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</si>
  <si>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</si>
  <si>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</si>
  <si>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</si>
  <si>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</si>
  <si>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</si>
  <si>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</si>
  <si>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</si>
  <si>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</si>
  <si>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</si>
  <si>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</si>
  <si>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</si>
  <si>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</si>
  <si>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</si>
  <si>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</si>
  <si>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</si>
  <si>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</si>
  <si>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</si>
  <si>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</si>
  <si>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</si>
  <si>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</si>
  <si>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</si>
  <si>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</si>
  <si>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</si>
  <si>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</si>
  <si>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</si>
  <si>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</si>
  <si>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</si>
  <si>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</si>
  <si>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</si>
  <si>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</si>
  <si>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</si>
  <si>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</si>
  <si>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</si>
  <si>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</si>
  <si>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</si>
  <si>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</si>
  <si>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</si>
  <si>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</si>
  <si>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</si>
  <si>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</si>
  <si>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</si>
  <si>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</si>
  <si>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</si>
  <si>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</si>
  <si>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八代生活環境事務組合（事業会計分）</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</si>
  <si>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</si>
  <si>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</si>
  <si>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</si>
  <si>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</si>
  <si>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</si>
  <si>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</si>
  <si>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</si>
  <si>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</si>
  <si>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</si>
  <si>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</si>
  <si>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</si>
  <si>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</si>
  <si>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</si>
  <si>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</si>
  <si>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</si>
  <si>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</si>
  <si>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管路経年化率は、類似団体及び全国平均に比べ高い数値にあり、管路の老朽化が進んでいます。
また、管路更新率は減少し、類似団体及び全国平均より低い数値となり管路の更新が進んでいません。
これは、現在浄水場の耐震化工事を優先して施工中であるためです。令和５年度竣工後、管路更新事業に移っていきます。</t>
    <rPh sb="1" eb="3">
      <t>カンロ</t>
    </rPh>
    <rPh sb="3" eb="6">
      <t>ケイネンカ</t>
    </rPh>
    <rPh sb="6" eb="7">
      <t>リツ</t>
    </rPh>
    <rPh sb="9" eb="11">
      <t>ルイジ</t>
    </rPh>
    <rPh sb="11" eb="13">
      <t>ダンタイ</t>
    </rPh>
    <rPh sb="13" eb="14">
      <t>オヨ</t>
    </rPh>
    <rPh sb="15" eb="17">
      <t>ゼンコク</t>
    </rPh>
    <rPh sb="17" eb="19">
      <t>ヘイキン</t>
    </rPh>
    <rPh sb="20" eb="21">
      <t>クラ</t>
    </rPh>
    <rPh sb="22" eb="23">
      <t>タカ</t>
    </rPh>
    <rPh sb="24" eb="26">
      <t>スウチ</t>
    </rPh>
    <rPh sb="30" eb="32">
      <t>カンロ</t>
    </rPh>
    <rPh sb="33" eb="36">
      <t>ロウキュウカ</t>
    </rPh>
    <rPh sb="37" eb="38">
      <t>スス</t>
    </rPh>
    <rPh sb="48" eb="50">
      <t>カンロ</t>
    </rPh>
    <rPh sb="50" eb="52">
      <t>コウシン</t>
    </rPh>
    <rPh sb="52" eb="53">
      <t>リツ</t>
    </rPh>
    <rPh sb="54" eb="56">
      <t>ゲンショウ</t>
    </rPh>
    <rPh sb="58" eb="60">
      <t>ルイジ</t>
    </rPh>
    <rPh sb="60" eb="62">
      <t>ダンタイ</t>
    </rPh>
    <rPh sb="62" eb="63">
      <t>オヨ</t>
    </rPh>
    <rPh sb="64" eb="66">
      <t>ゼンコク</t>
    </rPh>
    <rPh sb="66" eb="68">
      <t>ヘイキン</t>
    </rPh>
    <rPh sb="70" eb="71">
      <t>ヒク</t>
    </rPh>
    <rPh sb="72" eb="74">
      <t>スウチ</t>
    </rPh>
    <rPh sb="77" eb="79">
      <t>カンロ</t>
    </rPh>
    <rPh sb="80" eb="82">
      <t>コウシン</t>
    </rPh>
    <rPh sb="83" eb="84">
      <t>スス</t>
    </rPh>
    <rPh sb="96" eb="98">
      <t>ゲンザイ</t>
    </rPh>
    <rPh sb="98" eb="101">
      <t>ジョウスイジョウ</t>
    </rPh>
    <rPh sb="102" eb="105">
      <t>タイシンカ</t>
    </rPh>
    <rPh sb="105" eb="107">
      <t>コウジ</t>
    </rPh>
    <rPh sb="108" eb="110">
      <t>ユウセン</t>
    </rPh>
    <rPh sb="112" eb="115">
      <t>セコウチュウ</t>
    </rPh>
    <rPh sb="123" eb="125">
      <t>レイワ</t>
    </rPh>
    <rPh sb="126" eb="128">
      <t>ネンド</t>
    </rPh>
    <rPh sb="128" eb="131">
      <t>シュンコウゴ</t>
    </rPh>
    <rPh sb="132" eb="134">
      <t>カンロ</t>
    </rPh>
    <rPh sb="134" eb="136">
      <t>コウシン</t>
    </rPh>
    <rPh sb="136" eb="138">
      <t>ジギョウ</t>
    </rPh>
    <rPh sb="139" eb="140">
      <t>ウツ</t>
    </rPh>
    <phoneticPr fontId="4"/>
  </si>
  <si>
    <t>○健全性について
　経常収支比率は、100％を上回る数値で推移しており、黒字経営を維持しています。累積欠損金も発生しておらず、料金回収率も100％を上回っているので、給水に係る費用が料金収入によって賄えているといえます。
　流動比率が前年度に比べ大きく減少していますが、これは浄水場の耐震化工事等による建設改良費の未払金が増加したためです。しかし、流動資産が流動負債を上回っており、十分な支払能力があるといえます。
　企業債残高対給水収益比率は、減少傾向で推移しており、類似団体と比較しても低い数値を保っています。
○効率性について
　施設利用率については類似団体及び全国平均よりも高い数値となっており、水源である氷川ダムの水利権の範囲内での適切な運用を行っています。
　有収率においても類似団体及び全国平均よりも高い数値となっており、適切な維持管理を行えていることが給水収益に反映されていると考えられます。</t>
    <rPh sb="1" eb="4">
      <t>ケンゼンセイ</t>
    </rPh>
    <rPh sb="10" eb="12">
      <t>ケイジョウ</t>
    </rPh>
    <rPh sb="12" eb="14">
      <t>シュウシ</t>
    </rPh>
    <rPh sb="14" eb="16">
      <t>ヒリツ</t>
    </rPh>
    <rPh sb="23" eb="25">
      <t>ウワマワ</t>
    </rPh>
    <rPh sb="26" eb="28">
      <t>スウチ</t>
    </rPh>
    <rPh sb="29" eb="31">
      <t>スイイ</t>
    </rPh>
    <rPh sb="36" eb="38">
      <t>クロジ</t>
    </rPh>
    <rPh sb="38" eb="40">
      <t>ケイエイ</t>
    </rPh>
    <rPh sb="41" eb="43">
      <t>イジ</t>
    </rPh>
    <rPh sb="49" eb="51">
      <t>ルイセキ</t>
    </rPh>
    <rPh sb="51" eb="54">
      <t>ケッソンキン</t>
    </rPh>
    <rPh sb="55" eb="57">
      <t>ハッセイ</t>
    </rPh>
    <rPh sb="63" eb="65">
      <t>リョウキン</t>
    </rPh>
    <rPh sb="65" eb="68">
      <t>カイシュウリツ</t>
    </rPh>
    <rPh sb="74" eb="76">
      <t>ウワマワ</t>
    </rPh>
    <rPh sb="83" eb="85">
      <t>キュウスイ</t>
    </rPh>
    <rPh sb="86" eb="87">
      <t>カカ</t>
    </rPh>
    <rPh sb="88" eb="90">
      <t>ヒヨウ</t>
    </rPh>
    <rPh sb="91" eb="93">
      <t>リョウキン</t>
    </rPh>
    <rPh sb="93" eb="95">
      <t>シュウニュウ</t>
    </rPh>
    <rPh sb="99" eb="100">
      <t>マカナ</t>
    </rPh>
    <rPh sb="112" eb="114">
      <t>リュウドウ</t>
    </rPh>
    <rPh sb="114" eb="116">
      <t>ヒリツ</t>
    </rPh>
    <rPh sb="117" eb="120">
      <t>ゼンネンド</t>
    </rPh>
    <rPh sb="121" eb="122">
      <t>クラ</t>
    </rPh>
    <rPh sb="123" eb="124">
      <t>オオ</t>
    </rPh>
    <rPh sb="126" eb="128">
      <t>ゲンショウ</t>
    </rPh>
    <rPh sb="138" eb="141">
      <t>ジョウスイジョウ</t>
    </rPh>
    <rPh sb="142" eb="145">
      <t>タイシンカ</t>
    </rPh>
    <rPh sb="145" eb="147">
      <t>コウジ</t>
    </rPh>
    <rPh sb="147" eb="148">
      <t>トウ</t>
    </rPh>
    <rPh sb="151" eb="153">
      <t>ケンセツ</t>
    </rPh>
    <rPh sb="153" eb="156">
      <t>カイリョウヒ</t>
    </rPh>
    <rPh sb="157" eb="160">
      <t>ミバライキン</t>
    </rPh>
    <rPh sb="161" eb="163">
      <t>ゾウカ</t>
    </rPh>
    <rPh sb="174" eb="176">
      <t>リュウドウ</t>
    </rPh>
    <rPh sb="176" eb="178">
      <t>シサン</t>
    </rPh>
    <rPh sb="179" eb="181">
      <t>リュウドウ</t>
    </rPh>
    <rPh sb="181" eb="183">
      <t>フサイ</t>
    </rPh>
    <rPh sb="184" eb="186">
      <t>ウワマワ</t>
    </rPh>
    <rPh sb="191" eb="193">
      <t>ジュウブン</t>
    </rPh>
    <rPh sb="194" eb="196">
      <t>シハラ</t>
    </rPh>
    <rPh sb="196" eb="198">
      <t>ノウリョク</t>
    </rPh>
    <rPh sb="209" eb="212">
      <t>キギョウサイ</t>
    </rPh>
    <rPh sb="212" eb="214">
      <t>ザンダカ</t>
    </rPh>
    <rPh sb="214" eb="215">
      <t>タイ</t>
    </rPh>
    <rPh sb="215" eb="217">
      <t>キュウスイ</t>
    </rPh>
    <rPh sb="217" eb="219">
      <t>シュウエキ</t>
    </rPh>
    <rPh sb="219" eb="221">
      <t>ヒリツ</t>
    </rPh>
    <rPh sb="223" eb="225">
      <t>ゲンショウ</t>
    </rPh>
    <rPh sb="225" eb="227">
      <t>ケイコウ</t>
    </rPh>
    <rPh sb="228" eb="230">
      <t>スイイ</t>
    </rPh>
    <rPh sb="235" eb="237">
      <t>ルイジ</t>
    </rPh>
    <rPh sb="237" eb="239">
      <t>ダンタイ</t>
    </rPh>
    <rPh sb="240" eb="242">
      <t>ヒカク</t>
    </rPh>
    <rPh sb="245" eb="246">
      <t>ヒク</t>
    </rPh>
    <rPh sb="247" eb="249">
      <t>スウチ</t>
    </rPh>
    <rPh sb="250" eb="251">
      <t>タモ</t>
    </rPh>
    <rPh sb="260" eb="263">
      <t>コウリツセイ</t>
    </rPh>
    <rPh sb="269" eb="271">
      <t>シセツ</t>
    </rPh>
    <rPh sb="271" eb="273">
      <t>リヨウ</t>
    </rPh>
    <rPh sb="273" eb="274">
      <t>リツ</t>
    </rPh>
    <rPh sb="279" eb="281">
      <t>ルイジ</t>
    </rPh>
    <rPh sb="281" eb="283">
      <t>ダンタイ</t>
    </rPh>
    <rPh sb="283" eb="284">
      <t>オヨ</t>
    </rPh>
    <rPh sb="285" eb="287">
      <t>ゼンコク</t>
    </rPh>
    <rPh sb="287" eb="289">
      <t>ヘイキン</t>
    </rPh>
    <rPh sb="292" eb="293">
      <t>タカ</t>
    </rPh>
    <rPh sb="294" eb="296">
      <t>スウチ</t>
    </rPh>
    <rPh sb="303" eb="305">
      <t>スイゲン</t>
    </rPh>
    <rPh sb="308" eb="310">
      <t>ヒカワ</t>
    </rPh>
    <rPh sb="313" eb="316">
      <t>スイリケン</t>
    </rPh>
    <rPh sb="317" eb="320">
      <t>ハンイナイ</t>
    </rPh>
    <rPh sb="322" eb="324">
      <t>テキセツ</t>
    </rPh>
    <rPh sb="325" eb="327">
      <t>ウンヨウ</t>
    </rPh>
    <rPh sb="328" eb="329">
      <t>オコナ</t>
    </rPh>
    <rPh sb="337" eb="340">
      <t>ユウシュウリツ</t>
    </rPh>
    <rPh sb="345" eb="347">
      <t>ルイジ</t>
    </rPh>
    <rPh sb="347" eb="349">
      <t>ダンタイ</t>
    </rPh>
    <rPh sb="349" eb="350">
      <t>オヨ</t>
    </rPh>
    <rPh sb="351" eb="353">
      <t>ゼンコク</t>
    </rPh>
    <rPh sb="353" eb="355">
      <t>ヘイキン</t>
    </rPh>
    <rPh sb="358" eb="359">
      <t>タカ</t>
    </rPh>
    <rPh sb="360" eb="362">
      <t>スウチ</t>
    </rPh>
    <rPh sb="369" eb="371">
      <t>テキセツ</t>
    </rPh>
    <rPh sb="372" eb="374">
      <t>イジ</t>
    </rPh>
    <rPh sb="374" eb="376">
      <t>カンリ</t>
    </rPh>
    <rPh sb="377" eb="378">
      <t>オコナ</t>
    </rPh>
    <rPh sb="385" eb="387">
      <t>キュウスイ</t>
    </rPh>
    <rPh sb="387" eb="389">
      <t>シュウエキ</t>
    </rPh>
    <rPh sb="390" eb="392">
      <t>ハンエイ</t>
    </rPh>
    <rPh sb="398" eb="399">
      <t>カンガ</t>
    </rPh>
    <phoneticPr fontId="4"/>
  </si>
  <si>
    <t>　現時点では、経営の健全性及び効率性については概ね確保できているといえます。
　しかし、管路の老朽化状況は、類似団体及び全国平均に比べ進んでおり、将来の浄水場及び導送水管更新事業と併せると膨大な事業費が必要となります。この資金積立のため新水道ビジョン及び経営戦略を基に令和４年度には料金改定を行います。
　今後もこれらの計画を基に安定した経営を継続できるよう努めてまいります。</t>
    <rPh sb="1" eb="4">
      <t>ゲンジテン</t>
    </rPh>
    <rPh sb="7" eb="9">
      <t>ケイエイ</t>
    </rPh>
    <rPh sb="10" eb="13">
      <t>ケンゼンセイ</t>
    </rPh>
    <rPh sb="13" eb="14">
      <t>オヨ</t>
    </rPh>
    <rPh sb="15" eb="18">
      <t>コウリツセイ</t>
    </rPh>
    <rPh sb="23" eb="24">
      <t>オオム</t>
    </rPh>
    <rPh sb="25" eb="27">
      <t>カクホ</t>
    </rPh>
    <rPh sb="44" eb="46">
      <t>カンロ</t>
    </rPh>
    <rPh sb="47" eb="50">
      <t>ロウキュウカ</t>
    </rPh>
    <rPh sb="50" eb="52">
      <t>ジョウキョウ</t>
    </rPh>
    <rPh sb="54" eb="56">
      <t>ルイジ</t>
    </rPh>
    <rPh sb="56" eb="58">
      <t>ダンタイ</t>
    </rPh>
    <rPh sb="58" eb="59">
      <t>オヨ</t>
    </rPh>
    <rPh sb="60" eb="62">
      <t>ゼンコク</t>
    </rPh>
    <rPh sb="62" eb="64">
      <t>ヘイキン</t>
    </rPh>
    <rPh sb="65" eb="66">
      <t>クラ</t>
    </rPh>
    <rPh sb="67" eb="68">
      <t>スス</t>
    </rPh>
    <rPh sb="73" eb="75">
      <t>ショウライ</t>
    </rPh>
    <rPh sb="76" eb="79">
      <t>ジョウスイジョウ</t>
    </rPh>
    <rPh sb="79" eb="80">
      <t>オヨ</t>
    </rPh>
    <rPh sb="81" eb="84">
      <t>ドウソウスイ</t>
    </rPh>
    <rPh sb="84" eb="85">
      <t>カン</t>
    </rPh>
    <rPh sb="85" eb="87">
      <t>コウシン</t>
    </rPh>
    <rPh sb="87" eb="89">
      <t>ジギョウ</t>
    </rPh>
    <rPh sb="90" eb="91">
      <t>アワ</t>
    </rPh>
    <rPh sb="94" eb="96">
      <t>ボウダイ</t>
    </rPh>
    <rPh sb="97" eb="100">
      <t>ジギョウヒ</t>
    </rPh>
    <rPh sb="101" eb="103">
      <t>ヒツヨウ</t>
    </rPh>
    <rPh sb="111" eb="113">
      <t>シキン</t>
    </rPh>
    <rPh sb="113" eb="115">
      <t>ツミタテ</t>
    </rPh>
    <rPh sb="118" eb="119">
      <t>シン</t>
    </rPh>
    <rPh sb="119" eb="121">
      <t>スイドウ</t>
    </rPh>
    <rPh sb="125" eb="126">
      <t>オヨ</t>
    </rPh>
    <rPh sb="127" eb="129">
      <t>ケイエイ</t>
    </rPh>
    <rPh sb="129" eb="131">
      <t>センリャク</t>
    </rPh>
    <rPh sb="132" eb="133">
      <t>モト</t>
    </rPh>
    <rPh sb="134" eb="136">
      <t>レイワ</t>
    </rPh>
    <rPh sb="137" eb="139">
      <t>ネンド</t>
    </rPh>
    <rPh sb="141" eb="143">
      <t>リョウキン</t>
    </rPh>
    <rPh sb="143" eb="145">
      <t>カイテイ</t>
    </rPh>
    <rPh sb="146" eb="147">
      <t>オコナ</t>
    </rPh>
    <rPh sb="153" eb="155">
      <t>コンゴ</t>
    </rPh>
    <rPh sb="160" eb="162">
      <t>ケイカク</t>
    </rPh>
    <rPh sb="163" eb="164">
      <t>モト</t>
    </rPh>
    <rPh sb="165" eb="167">
      <t>アンテイ</t>
    </rPh>
    <rPh sb="169" eb="171">
      <t>ケイエイ</t>
    </rPh>
    <rPh sb="172" eb="174">
      <t>ケイゾク</t>
    </rPh>
    <rPh sb="179" eb="1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</si>
</sst>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0.69</c:v>
                </c:pt>
                <c:pt idx="1">
                  <c:v>0.62</c:v>
                </c:pt>
                <c:pt idx="2">
                  <c:v>0.35</c:v>
                </c:pt>
                <c:pt idx="3">
                  <c:v>0.73</c:v>
                </c:pt>
                <c:pt idx="4">
                  <c:v>0.36</c:v>
                </c:pt>
              </c:numCache>
            </c:numRef>
          </c:val>
          <c:extLst>
            <c:ext xmlns:c16="http://schemas.microsoft.com/office/drawing/2014/chart" uri="{C3380CC4-5D6E-409C-BE32-E72D297353CC}">
              <c16:uniqueId val="{00000000-1AD5-4761-A4B5-77FA1F03DC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AD5-4761-A4B5-77FA1F03DC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64.97</c:v>
                </c:pt>
                <c:pt idx="1">
                  <c:v>65.989999999999995</c:v>
                </c:pt>
                <c:pt idx="2">
                  <c:v>64.91</c:v>
                </c:pt>
                <c:pt idx="3">
                  <c:v>65.069999999999993</c:v>
                </c:pt>
                <c:pt idx="4">
                  <c:v>64.209999999999994</c:v>
                </c:pt>
              </c:numCache>
            </c:numRef>
          </c:val>
          <c:extLst>
            <c:ext xmlns:c16="http://schemas.microsoft.com/office/drawing/2014/chart" uri="{C3380CC4-5D6E-409C-BE32-E72D297353CC}">
              <c16:uniqueId val="{00000000-D37F-47D5-BBF7-FD7B705AC1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D37F-47D5-BBF7-FD7B705AC1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91.33</c:v>
                </c:pt>
                <c:pt idx="1">
                  <c:v>90.39</c:v>
                </c:pt>
                <c:pt idx="2">
                  <c:v>90.49</c:v>
                </c:pt>
                <c:pt idx="3">
                  <c:v>90.86</c:v>
                </c:pt>
                <c:pt idx="4">
                  <c:v>91.58</c:v>
                </c:pt>
              </c:numCache>
            </c:numRef>
          </c:val>
          <c:extLst>
            <c:ext xmlns:c16="http://schemas.microsoft.com/office/drawing/2014/chart" uri="{C3380CC4-5D6E-409C-BE32-E72D297353CC}">
              <c16:uniqueId val="{00000000-563C-41F8-B884-2388A4260A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563C-41F8-B884-2388A4260A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106.1</c:v>
                </c:pt>
                <c:pt idx="1">
                  <c:v>111.93</c:v>
                </c:pt>
                <c:pt idx="2">
                  <c:v>111.23</c:v>
                </c:pt>
                <c:pt idx="3">
                  <c:v>107.7</c:v>
                </c:pt>
                <c:pt idx="4">
                  <c:v>114.85</c:v>
                </c:pt>
              </c:numCache>
            </c:numRef>
          </c:val>
          <c:extLst>
            <c:ext xmlns:c16="http://schemas.microsoft.com/office/drawing/2014/chart" uri="{C3380CC4-5D6E-409C-BE32-E72D297353CC}">
              <c16:uniqueId val="{00000000-CBC4-41C6-86C4-284BE54B9A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CBC4-41C6-86C4-284BE54B9A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43.88</c:v>
                </c:pt>
                <c:pt idx="1">
                  <c:v>45.01</c:v>
                </c:pt>
                <c:pt idx="2">
                  <c:v>44.72</c:v>
                </c:pt>
                <c:pt idx="3">
                  <c:v>45.97</c:v>
                </c:pt>
                <c:pt idx="4">
                  <c:v>47.62</c:v>
                </c:pt>
              </c:numCache>
            </c:numRef>
          </c:val>
          <c:extLst>
            <c:ext xmlns:c16="http://schemas.microsoft.com/office/drawing/2014/chart" uri="{C3380CC4-5D6E-409C-BE32-E72D297353CC}">
              <c16:uniqueId val="{00000000-08BB-48B6-8512-CCF7C26310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8BB-48B6-8512-CCF7C26310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25.88</c:v>
                </c:pt>
                <c:pt idx="1">
                  <c:v>25.18</c:v>
                </c:pt>
                <c:pt idx="2">
                  <c:v>27.61</c:v>
                </c:pt>
                <c:pt idx="3">
                  <c:v>26.8</c:v>
                </c:pt>
                <c:pt idx="4">
                  <c:v>26.33</c:v>
                </c:pt>
              </c:numCache>
            </c:numRef>
          </c:val>
          <c:extLst>
            <c:ext xmlns:c16="http://schemas.microsoft.com/office/drawing/2014/chart" uri="{C3380CC4-5D6E-409C-BE32-E72D297353CC}">
              <c16:uniqueId val="{00000000-0A7B-4824-B259-2529FEF911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0A7B-4824-B259-2529FEF911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90-46F1-8898-BC2730D52A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D390-46F1-8898-BC2730D52A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459.04</c:v>
                </c:pt>
                <c:pt idx="1">
                  <c:v>337.28</c:v>
                </c:pt>
                <c:pt idx="2">
                  <c:v>720.06</c:v>
                </c:pt>
                <c:pt idx="3">
                  <c:v>710.66</c:v>
                </c:pt>
                <c:pt idx="4">
                  <c:v>445.42</c:v>
                </c:pt>
              </c:numCache>
            </c:numRef>
          </c:val>
          <c:extLst>
            <c:ext xmlns:c16="http://schemas.microsoft.com/office/drawing/2014/chart" uri="{C3380CC4-5D6E-409C-BE32-E72D297353CC}">
              <c16:uniqueId val="{00000000-9800-4C22-8B49-129114D2A6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9800-4C22-8B49-129114D2A6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126.96</c:v>
                </c:pt>
                <c:pt idx="1">
                  <c:v>121.24</c:v>
                </c:pt>
                <c:pt idx="2">
                  <c:v>115.65</c:v>
                </c:pt>
                <c:pt idx="3">
                  <c:v>110.08</c:v>
                </c:pt>
                <c:pt idx="4">
                  <c:v>103.23</c:v>
                </c:pt>
              </c:numCache>
            </c:numRef>
          </c:val>
          <c:extLst>
            <c:ext xmlns:c16="http://schemas.microsoft.com/office/drawing/2014/chart" uri="{C3380CC4-5D6E-409C-BE32-E72D297353CC}">
              <c16:uniqueId val="{00000000-1BD5-4291-A430-780E722F83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1BD5-4291-A430-780E722F83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106.58</c:v>
                </c:pt>
                <c:pt idx="1">
                  <c:v>112.61</c:v>
                </c:pt>
                <c:pt idx="2">
                  <c:v>111.27</c:v>
                </c:pt>
                <c:pt idx="3">
                  <c:v>108.45</c:v>
                </c:pt>
                <c:pt idx="4">
                  <c:v>115.55</c:v>
                </c:pt>
              </c:numCache>
            </c:numRef>
          </c:val>
          <c:extLst>
            <c:ext xmlns:c16="http://schemas.microsoft.com/office/drawing/2014/chart" uri="{C3380CC4-5D6E-409C-BE32-E72D297353CC}">
              <c16:uniqueId val="{00000000-D78B-40F6-8F40-9A81B6D7B8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D78B-40F6-8F40-9A81B6D7B8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117.53</c:v>
                </c:pt>
                <c:pt idx="1">
                  <c:v>110.6</c:v>
                </c:pt>
                <c:pt idx="2">
                  <c:v>113.04</c:v>
                </c:pt>
                <c:pt idx="3">
                  <c:v>115.06</c:v>
                </c:pt>
                <c:pt idx="4">
                  <c:v>109.33</c:v>
                </c:pt>
              </c:numCache>
            </c:numRef>
          </c:val>
          <c:extLst>
            <c:ext xmlns:c16="http://schemas.microsoft.com/office/drawing/2014/chart" uri="{C3380CC4-5D6E-409C-BE32-E72D297353CC}">
              <c16:uniqueId val="{00000000-3429-47C3-90BF-F138B938E5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3429-47C3-90BF-F138B938E5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八代生活環境事務組合（事業会計分）</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84.96</v>
      </c>
      <c r="J10" s="47"/>
      <c r="K10" s="47"/>
      <c r="L10" s="47"/>
      <c r="M10" s="47"/>
      <c r="N10" s="47"/>
      <c r="O10" s="81"/>
      <c r="P10" s="48">
        <f>データ!$P$6</f>
        <v>18.87</v>
      </c>
      <c r="Q10" s="48"/>
      <c r="R10" s="48"/>
      <c r="S10" s="48"/>
      <c r="T10" s="48"/>
      <c r="U10" s="48"/>
      <c r="V10" s="48"/>
      <c r="W10" s="45">
        <f>データ!$Q$6</f>
        <v>2750</v>
      </c>
      <c r="X10" s="45"/>
      <c r="Y10" s="45"/>
      <c r="Z10" s="45"/>
      <c r="AA10" s="45"/>
      <c r="AB10" s="45"/>
      <c r="AC10" s="45"/>
      <c r="AD10" s="2"/>
      <c r="AE10" s="2"/>
      <c r="AF10" s="2"/>
      <c r="AG10" s="2"/>
      <c r="AH10" s="2"/>
      <c r="AI10" s="2"/>
      <c r="AJ10" s="2"/>
      <c r="AK10" s="2"/>
      <c r="AL10" s="45">
        <f>データ!$U$6</f>
        <v>25347</v>
      </c>
      <c r="AM10" s="45"/>
      <c r="AN10" s="45"/>
      <c r="AO10" s="45"/>
      <c r="AP10" s="45"/>
      <c r="AQ10" s="45"/>
      <c r="AR10" s="45"/>
      <c r="AS10" s="45"/>
      <c r="AT10" s="46">
        <f>データ!$V$6</f>
        <v>403.86</v>
      </c>
      <c r="AU10" s="47"/>
      <c r="AV10" s="47"/>
      <c r="AW10" s="47"/>
      <c r="AX10" s="47"/>
      <c r="AY10" s="47"/>
      <c r="AZ10" s="47"/>
      <c r="BA10" s="47"/>
      <c r="BB10" s="48">
        <f>データ!$W$6</f>
        <v>62.76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qF8ExLbDTg+oXoFNNvn7mRCI8TNYexelddVMOQxMvUzxGmB5e+OSqU2NVcWe5G0kCx1TFVR6Nqf5m4mFSf6VA==" saltValue="b7sACZbDmWdsYTF3DmB4z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439754</v>
      </c>
      <c r="D6" s="20">
        <f t="shared" si="3"/>
        <v>46</v>
      </c>
      <c r="E6" s="20">
        <f t="shared" si="3"/>
        <v>1</v>
      </c>
      <c r="F6" s="20">
        <f t="shared" si="3"/>
        <v>0</v>
      </c>
      <c r="G6" s="20">
        <f t="shared" si="3"/>
        <v>1</v>
      </c>
      <c r="H6" s="20" t="str">
        <f t="shared" si="3"/>
        <v>熊本県　八代生活環境事務組合（事業会計分）</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84.96</v>
      </c>
      <c r="P6" s="21">
        <f t="shared" si="3"/>
        <v>18.87</v>
      </c>
      <c r="Q6" s="21">
        <f t="shared" si="3"/>
        <v>2750</v>
      </c>
      <c r="R6" s="21" t="str">
        <f t="shared" si="3"/>
        <v>-</v>
      </c>
      <c r="S6" s="21" t="str">
        <f t="shared" si="3"/>
        <v>-</v>
      </c>
      <c r="T6" s="21" t="str">
        <f t="shared" si="3"/>
        <v>-</v>
      </c>
      <c r="U6" s="21">
        <f t="shared" si="3"/>
        <v>25347</v>
      </c>
      <c r="V6" s="21">
        <f t="shared" si="3"/>
        <v>403.86</v>
      </c>
      <c r="W6" s="21">
        <f t="shared" si="3"/>
        <v>62.76</v>
      </c>
      <c r="X6" s="22">
        <f>IF(X7="",NA(),X7)</f>
        <v>106.1</v>
      </c>
      <c r="Y6" s="22">
        <f t="shared" ref="Y6:AG6" si="4">IF(Y7="",NA(),Y7)</f>
        <v>111.93</v>
      </c>
      <c r="Z6" s="22">
        <f t="shared" si="4"/>
        <v>111.23</v>
      </c>
      <c r="AA6" s="22">
        <f t="shared" si="4"/>
        <v>107.7</v>
      </c>
      <c r="AB6" s="22">
        <f t="shared" si="4"/>
        <v>114.85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459.04</v>
      </c>
      <c r="AU6" s="22">
        <f t="shared" ref="AU6:BC6" si="6">IF(AU7="",NA(),AU7)</f>
        <v>337.28</v>
      </c>
      <c r="AV6" s="22">
        <f t="shared" si="6"/>
        <v>720.06</v>
      </c>
      <c r="AW6" s="22">
        <f t="shared" si="6"/>
        <v>710.66</v>
      </c>
      <c r="AX6" s="22">
        <f t="shared" si="6"/>
        <v>445.42</v>
      </c>
      <c r="AY6" s="22">
        <f t="shared" si="6"/>
        <v>359.47</v>
      </c>
      <c r="AZ6" s="22">
        <f t="shared" si="6"/>
        <v>369.69</v>
      </c>
      <c r="BA6" s="22">
        <f t="shared" si="6"/>
        <v>379.08</v>
      </c>
      <c r="BB6" s="22">
        <f t="shared" si="6"/>
        <v>367.55</v>
      </c>
      <c r="BC6" s="22">
        <f t="shared" si="6"/>
        <v>378.56</v>
      </c>
      <c r="BD6" s="21" t="str">
        <f>IF(BD7="","",IF(BD7="-","【-】","【"&amp;SUBSTITUTE(TEXT(BD7,"#,##0.00"),"-","△")&amp;"】"))</f>
        <v>【261.51】</v>
      </c>
      <c r="BE6" s="22">
        <f>IF(BE7="",NA(),BE7)</f>
        <v>126.96</v>
      </c>
      <c r="BF6" s="22">
        <f t="shared" ref="BF6:BN6" si="7">IF(BF7="",NA(),BF7)</f>
        <v>121.24</v>
      </c>
      <c r="BG6" s="22">
        <f t="shared" si="7"/>
        <v>115.65</v>
      </c>
      <c r="BH6" s="22">
        <f t="shared" si="7"/>
        <v>110.08</v>
      </c>
      <c r="BI6" s="22">
        <f t="shared" si="7"/>
        <v>103.23</v>
      </c>
      <c r="BJ6" s="22">
        <f t="shared" si="7"/>
        <v>401.79</v>
      </c>
      <c r="BK6" s="22">
        <f t="shared" si="7"/>
        <v>402.99</v>
      </c>
      <c r="BL6" s="22">
        <f t="shared" si="7"/>
        <v>398.98</v>
      </c>
      <c r="BM6" s="22">
        <f t="shared" si="7"/>
        <v>418.68</v>
      </c>
      <c r="BN6" s="22">
        <f t="shared" si="7"/>
        <v>395.68</v>
      </c>
      <c r="BO6" s="21" t="str">
        <f>IF(BO7="","",IF(BO7="-","【-】","【"&amp;SUBSTITUTE(TEXT(BO7,"#,##0.00"),"-","△")&amp;"】"))</f>
        <v>【265.16】</v>
      </c>
      <c r="BP6" s="22">
        <f>IF(BP7="",NA(),BP7)</f>
        <v>106.58</v>
      </c>
      <c r="BQ6" s="22">
        <f t="shared" ref="BQ6:BY6" si="8">IF(BQ7="",NA(),BQ7)</f>
        <v>112.61</v>
      </c>
      <c r="BR6" s="22">
        <f t="shared" si="8"/>
        <v>111.27</v>
      </c>
      <c r="BS6" s="22">
        <f t="shared" si="8"/>
        <v>108.45</v>
      </c>
      <c r="BT6" s="22">
        <f t="shared" si="8"/>
        <v>115.55</v>
      </c>
      <c r="BU6" s="22">
        <f t="shared" si="8"/>
        <v>100.12</v>
      </c>
      <c r="BV6" s="22">
        <f t="shared" si="8"/>
        <v>98.66</v>
      </c>
      <c r="BW6" s="22">
        <f t="shared" si="8"/>
        <v>98.64</v>
      </c>
      <c r="BX6" s="22">
        <f t="shared" si="8"/>
        <v>94.78</v>
      </c>
      <c r="BY6" s="22">
        <f t="shared" si="8"/>
        <v>97.59</v>
      </c>
      <c r="BZ6" s="21" t="str">
        <f>IF(BZ7="","",IF(BZ7="-","【-】","【"&amp;SUBSTITUTE(TEXT(BZ7,"#,##0.00"),"-","△")&amp;"】"))</f>
        <v>【102.35】</v>
      </c>
      <c r="CA6" s="22">
        <f>IF(CA7="",NA(),CA7)</f>
        <v>117.53</v>
      </c>
      <c r="CB6" s="22">
        <f t="shared" ref="CB6:CJ6" si="9">IF(CB7="",NA(),CB7)</f>
        <v>110.6</v>
      </c>
      <c r="CC6" s="22">
        <f t="shared" si="9"/>
        <v>113.04</v>
      </c>
      <c r="CD6" s="22">
        <f t="shared" si="9"/>
        <v>115.06</v>
      </c>
      <c r="CE6" s="22">
        <f t="shared" si="9"/>
        <v>109.33</v>
      </c>
      <c r="CF6" s="22">
        <f t="shared" si="9"/>
        <v>174.97</v>
      </c>
      <c r="CG6" s="22">
        <f t="shared" si="9"/>
        <v>178.59</v>
      </c>
      <c r="CH6" s="22">
        <f t="shared" si="9"/>
        <v>178.92</v>
      </c>
      <c r="CI6" s="22">
        <f t="shared" si="9"/>
        <v>181.3</v>
      </c>
      <c r="CJ6" s="22">
        <f t="shared" si="9"/>
        <v>181.71</v>
      </c>
      <c r="CK6" s="21" t="str">
        <f>IF(CK7="","",IF(CK7="-","【-】","【"&amp;SUBSTITUTE(TEXT(CK7,"#,##0.00"),"-","△")&amp;"】"))</f>
        <v>【167.74】</v>
      </c>
      <c r="CL6" s="22">
        <f>IF(CL7="",NA(),CL7)</f>
        <v>64.97</v>
      </c>
      <c r="CM6" s="22">
        <f t="shared" ref="CM6:CU6" si="10">IF(CM7="",NA(),CM7)</f>
        <v>65.989999999999995</v>
      </c>
      <c r="CN6" s="22">
        <f t="shared" si="10"/>
        <v>64.91</v>
      </c>
      <c r="CO6" s="22">
        <f t="shared" si="10"/>
        <v>65.069999999999993</v>
      </c>
      <c r="CP6" s="22">
        <f t="shared" si="10"/>
        <v>64.209999999999994</v>
      </c>
      <c r="CQ6" s="22">
        <f t="shared" si="10"/>
        <v>55.63</v>
      </c>
      <c r="CR6" s="22">
        <f t="shared" si="10"/>
        <v>55.03</v>
      </c>
      <c r="CS6" s="22">
        <f t="shared" si="10"/>
        <v>55.14</v>
      </c>
      <c r="CT6" s="22">
        <f t="shared" si="10"/>
        <v>55.89</v>
      </c>
      <c r="CU6" s="22">
        <f t="shared" si="10"/>
        <v>55.72</v>
      </c>
      <c r="CV6" s="21" t="str">
        <f>IF(CV7="","",IF(CV7="-","【-】","【"&amp;SUBSTITUTE(TEXT(CV7,"#,##0.00"),"-","△")&amp;"】"))</f>
        <v>【60.29】</v>
      </c>
      <c r="CW6" s="22">
        <f>IF(CW7="",NA(),CW7)</f>
        <v>91.33</v>
      </c>
      <c r="CX6" s="22">
        <f t="shared" ref="CX6:DF6" si="11">IF(CX7="",NA(),CX7)</f>
        <v>90.39</v>
      </c>
      <c r="CY6" s="22">
        <f t="shared" si="11"/>
        <v>90.49</v>
      </c>
      <c r="CZ6" s="22">
        <f t="shared" si="11"/>
        <v>90.86</v>
      </c>
      <c r="DA6" s="22">
        <f t="shared" si="11"/>
        <v>91.58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43.88</v>
      </c>
      <c r="DI6" s="22">
        <f t="shared" ref="DI6:DQ6" si="12">IF(DI7="",NA(),DI7)</f>
        <v>45.01</v>
      </c>
      <c r="DJ6" s="22">
        <f t="shared" si="12"/>
        <v>44.72</v>
      </c>
      <c r="DK6" s="22">
        <f t="shared" si="12"/>
        <v>45.97</v>
      </c>
      <c r="DL6" s="22">
        <f t="shared" si="12"/>
        <v>47.62</v>
      </c>
      <c r="DM6" s="22">
        <f t="shared" si="12"/>
        <v>48.05</v>
      </c>
      <c r="DN6" s="22">
        <f t="shared" si="12"/>
        <v>48.87</v>
      </c>
      <c r="DO6" s="22">
        <f t="shared" si="12"/>
        <v>49.92</v>
      </c>
      <c r="DP6" s="22">
        <f t="shared" si="12"/>
        <v>50.63</v>
      </c>
      <c r="DQ6" s="22">
        <f t="shared" si="12"/>
        <v>51.29</v>
      </c>
      <c r="DR6" s="21" t="str">
        <f>IF(DR7="","",IF(DR7="-","【-】","【"&amp;SUBSTITUTE(TEXT(DR7,"#,##0.00"),"-","△")&amp;"】"))</f>
        <v>【50.88】</v>
      </c>
      <c r="DS6" s="22">
        <f>IF(DS7="",NA(),DS7)</f>
        <v>25.88</v>
      </c>
      <c r="DT6" s="22">
        <f t="shared" ref="DT6:EB6" si="13">IF(DT7="",NA(),DT7)</f>
        <v>25.18</v>
      </c>
      <c r="DU6" s="22">
        <f t="shared" si="13"/>
        <v>27.61</v>
      </c>
      <c r="DV6" s="22">
        <f t="shared" si="13"/>
        <v>26.8</v>
      </c>
      <c r="DW6" s="22">
        <f t="shared" si="13"/>
        <v>26.33</v>
      </c>
      <c r="DX6" s="22">
        <f t="shared" si="13"/>
        <v>13.39</v>
      </c>
      <c r="DY6" s="22">
        <f t="shared" si="13"/>
        <v>14.85</v>
      </c>
      <c r="DZ6" s="22">
        <f t="shared" si="13"/>
        <v>16.88</v>
      </c>
      <c r="EA6" s="22">
        <f t="shared" si="13"/>
        <v>18.28</v>
      </c>
      <c r="EB6" s="22">
        <f t="shared" si="13"/>
        <v>19.61</v>
      </c>
      <c r="EC6" s="21" t="str">
        <f>IF(EC7="","",IF(EC7="-","【-】","【"&amp;SUBSTITUTE(TEXT(EC7,"#,##0.00"),"-","△")&amp;"】"))</f>
        <v>【22.30】</v>
      </c>
      <c r="ED6" s="22">
        <f>IF(ED7="",NA(),ED7)</f>
        <v>0.69</v>
      </c>
      <c r="EE6" s="22">
        <f t="shared" ref="EE6:EM6" si="14">IF(EE7="",NA(),EE7)</f>
        <v>0.62</v>
      </c>
      <c r="EF6" s="22">
        <f t="shared" si="14"/>
        <v>0.35</v>
      </c>
      <c r="EG6" s="22">
        <f t="shared" si="14"/>
        <v>0.73</v>
      </c>
      <c r="EH6" s="22">
        <f t="shared" si="14"/>
        <v>0.36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439754</v>
      </c>
      <c r="D7" s="24">
        <v>46</v>
      </c>
      <c r="E7" s="24">
        <v>1</v>
      </c>
      <c r="F7" s="24">
        <v>0</v>
      </c>
      <c r="G7" s="24">
        <v>1</v>
      </c>
      <c r="H7" s="24" t="s">
        <v>93</v>
      </c>
      <c r="I7" s="24" t="s">
        <v>94</v>
      </c>
      <c r="J7" s="24" t="s">
        <v>95</v>
      </c>
      <c r="K7" s="24" t="s">
        <v>96</v>
      </c>
      <c r="L7" s="24" t="s">
        <v>97</v>
      </c>
      <c r="M7" s="24" t="s">
        <v>98</v>
      </c>
      <c r="N7" s="25" t="s">
        <v>99</v>
      </c>
      <c r="O7" s="25">
        <v>84.96</v>
      </c>
      <c r="P7" s="25">
        <v>18.87</v>
      </c>
      <c r="Q7" s="25">
        <v>2750</v>
      </c>
      <c r="R7" s="25" t="s">
        <v>99</v>
      </c>
      <c r="S7" s="25" t="s">
        <v>99</v>
      </c>
      <c r="T7" s="25" t="s">
        <v>99</v>
      </c>
      <c r="U7" s="25">
        <v>25347</v>
      </c>
      <c r="V7" s="25">
        <v>403.86</v>
      </c>
      <c r="W7" s="25">
        <v>62.76</v>
      </c>
      <c r="X7" s="25">
        <v>106.1</v>
      </c>
      <c r="Y7" s="25">
        <v>111.93</v>
      </c>
      <c r="Z7" s="25">
        <v>111.23</v>
      </c>
      <c r="AA7" s="25">
        <v>107.7</v>
      </c>
      <c r="AB7" s="25">
        <v>114.85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459.04</v>
      </c>
      <c r="AU7" s="25">
        <v>337.28</v>
      </c>
      <c r="AV7" s="25">
        <v>720.06</v>
      </c>
      <c r="AW7" s="25">
        <v>710.66</v>
      </c>
      <c r="AX7" s="25">
        <v>445.42</v>
      </c>
      <c r="AY7" s="25">
        <v>359.47</v>
      </c>
      <c r="AZ7" s="25">
        <v>369.69</v>
      </c>
      <c r="BA7" s="25">
        <v>379.08</v>
      </c>
      <c r="BB7" s="25">
        <v>367.55</v>
      </c>
      <c r="BC7" s="25">
        <v>378.56</v>
      </c>
      <c r="BD7" s="25">
        <v>261.51</v>
      </c>
      <c r="BE7" s="25">
        <v>126.96</v>
      </c>
      <c r="BF7" s="25">
        <v>121.24</v>
      </c>
      <c r="BG7" s="25">
        <v>115.65</v>
      </c>
      <c r="BH7" s="25">
        <v>110.08</v>
      </c>
      <c r="BI7" s="25">
        <v>103.23</v>
      </c>
      <c r="BJ7" s="25">
        <v>401.79</v>
      </c>
      <c r="BK7" s="25">
        <v>402.99</v>
      </c>
      <c r="BL7" s="25">
        <v>398.98</v>
      </c>
      <c r="BM7" s="25">
        <v>418.68</v>
      </c>
      <c r="BN7" s="25">
        <v>395.68</v>
      </c>
      <c r="BO7" s="25">
        <v>265.16000000000003</v>
      </c>
      <c r="BP7" s="25">
        <v>106.58</v>
      </c>
      <c r="BQ7" s="25">
        <v>112.61</v>
      </c>
      <c r="BR7" s="25">
        <v>111.27</v>
      </c>
      <c r="BS7" s="25">
        <v>108.45</v>
      </c>
      <c r="BT7" s="25">
        <v>115.55</v>
      </c>
      <c r="BU7" s="25">
        <v>100.12</v>
      </c>
      <c r="BV7" s="25">
        <v>98.66</v>
      </c>
      <c r="BW7" s="25">
        <v>98.64</v>
      </c>
      <c r="BX7" s="25">
        <v>94.78</v>
      </c>
      <c r="BY7" s="25">
        <v>97.59</v>
      </c>
      <c r="BZ7" s="25">
        <v>102.35</v>
      </c>
      <c r="CA7" s="25">
        <v>117.53</v>
      </c>
      <c r="CB7" s="25">
        <v>110.6</v>
      </c>
      <c r="CC7" s="25">
        <v>113.04</v>
      </c>
      <c r="CD7" s="25">
        <v>115.06</v>
      </c>
      <c r="CE7" s="25">
        <v>109.33</v>
      </c>
      <c r="CF7" s="25">
        <v>174.97</v>
      </c>
      <c r="CG7" s="25">
        <v>178.59</v>
      </c>
      <c r="CH7" s="25">
        <v>178.92</v>
      </c>
      <c r="CI7" s="25">
        <v>181.3</v>
      </c>
      <c r="CJ7" s="25">
        <v>181.71</v>
      </c>
      <c r="CK7" s="25">
        <v>167.74</v>
      </c>
      <c r="CL7" s="25">
        <v>64.97</v>
      </c>
      <c r="CM7" s="25">
        <v>65.989999999999995</v>
      </c>
      <c r="CN7" s="25">
        <v>64.91</v>
      </c>
      <c r="CO7" s="25">
        <v>65.069999999999993</v>
      </c>
      <c r="CP7" s="25">
        <v>64.209999999999994</v>
      </c>
      <c r="CQ7" s="25">
        <v>55.63</v>
      </c>
      <c r="CR7" s="25">
        <v>55.03</v>
      </c>
      <c r="CS7" s="25">
        <v>55.14</v>
      </c>
      <c r="CT7" s="25">
        <v>55.89</v>
      </c>
      <c r="CU7" s="25">
        <v>55.72</v>
      </c>
      <c r="CV7" s="25">
        <v>60.29</v>
      </c>
      <c r="CW7" s="25">
        <v>91.33</v>
      </c>
      <c r="CX7" s="25">
        <v>90.39</v>
      </c>
      <c r="CY7" s="25">
        <v>90.49</v>
      </c>
      <c r="CZ7" s="25">
        <v>90.86</v>
      </c>
      <c r="DA7" s="25">
        <v>91.58</v>
      </c>
      <c r="DB7" s="25">
        <v>82.04</v>
      </c>
      <c r="DC7" s="25">
        <v>81.900000000000006</v>
      </c>
      <c r="DD7" s="25">
        <v>81.39</v>
      </c>
      <c r="DE7" s="25">
        <v>81.27</v>
      </c>
      <c r="DF7" s="25">
        <v>81.260000000000005</v>
      </c>
      <c r="DG7" s="25">
        <v>90.12</v>
      </c>
      <c r="DH7" s="25">
        <v>43.88</v>
      </c>
      <c r="DI7" s="25">
        <v>45.01</v>
      </c>
      <c r="DJ7" s="25">
        <v>44.72</v>
      </c>
      <c r="DK7" s="25">
        <v>45.97</v>
      </c>
      <c r="DL7" s="25">
        <v>47.62</v>
      </c>
      <c r="DM7" s="25">
        <v>48.05</v>
      </c>
      <c r="DN7" s="25">
        <v>48.87</v>
      </c>
      <c r="DO7" s="25">
        <v>49.92</v>
      </c>
      <c r="DP7" s="25">
        <v>50.63</v>
      </c>
      <c r="DQ7" s="25">
        <v>51.29</v>
      </c>
      <c r="DR7" s="25">
        <v>50.88</v>
      </c>
      <c r="DS7" s="25">
        <v>25.88</v>
      </c>
      <c r="DT7" s="25">
        <v>25.18</v>
      </c>
      <c r="DU7" s="25">
        <v>27.61</v>
      </c>
      <c r="DV7" s="25">
        <v>26.8</v>
      </c>
      <c r="DW7" s="25">
        <v>26.33</v>
      </c>
      <c r="DX7" s="25">
        <v>13.39</v>
      </c>
      <c r="DY7" s="25">
        <v>14.85</v>
      </c>
      <c r="DZ7" s="25">
        <v>16.88</v>
      </c>
      <c r="EA7" s="25">
        <v>18.28</v>
      </c>
      <c r="EB7" s="25">
        <v>19.61</v>
      </c>
      <c r="EC7" s="25">
        <v>22.3</v>
      </c>
      <c r="ED7" s="25">
        <v>0.69</v>
      </c>
      <c r="EE7" s="25">
        <v>0.62</v>
      </c>
      <c r="EF7" s="25">
        <v>0.35</v>
      </c>
      <c r="EG7" s="25">
        <v>0.73</v>
      </c>
      <c r="EH7" s="25">
        <v>0.36</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