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90441\Desktop\R5-1-10公営企業に係る経営比較分析表（令和３年度）の分析等について\03市→県\"/>
    </mc:Choice>
  </mc:AlternateContent>
  <xr:revisionPtr revIDLastSave="0" documentId="13_ncr:1_{B6010858-26E2-4DDE-B32D-D15BE91278B7}" xr6:coauthVersionLast="36" xr6:coauthVersionMax="36" xr10:uidLastSave="{00000000-0000-0000-0000-000000000000}"/>
  <workbookProtection workbookAlgorithmName="SHA-512" workbookHashValue="xmrieKiSTILQKod3zmHOxwFBSWqOGjEL6BzIN+5O8ORoz7QqSXM1eS9yE+38R7rTL87FVfpBb2z6eZI+GDfGhA==" workbookSaltValue="2RcdNkqYlmssWLXXfg5X3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I10" i="4"/>
  <c r="B10" i="4"/>
  <c r="BB8" i="4"/>
  <c r="AT8" i="4"/>
  <c r="AL8" i="4"/>
  <c r="AD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<sst xmlns="http://schemas.openxmlformats.org/spreadsheetml/2006/main" count="228" uniqueCount="114">
  <si>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</si>
  <si>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</si>
  <si>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</si>
  <si>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</si>
  <si>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</si>
  <si>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</si>
  <si>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</si>
  <si>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</si>
  <si>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</si>
  <si>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</si>
  <si>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</si>
  <si>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</si>
  <si>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</si>
  <si>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</si>
  <si>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</si>
  <si>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</si>
  <si>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</si>
  <si>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</si>
  <si>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</si>
  <si>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</si>
  <si>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</si>
  <si>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</si>
  <si>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</si>
  <si>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</si>
  <si>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</si>
  <si>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</si>
  <si>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</si>
  <si>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</si>
  <si>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</si>
  <si>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</si>
  <si>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</si>
  <si>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</si>
  <si>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</si>
  <si>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</si>
  <si>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</si>
  <si>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</si>
  <si>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</si>
  <si>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</si>
  <si>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</si>
  <si>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</si>
  <si>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</si>
  <si>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</si>
  <si>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</si>
  <si>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</si>
  <si>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</si>
  <si>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</si>
  <si>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</si>
  <si>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</si>
  <si>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</si>
  <si>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</si>
  <si>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</si>
  <si>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</si>
  <si>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</si>
  <si>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</si>
  <si>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</si>
  <si>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</si>
  <si>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</si>
  <si>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</si>
  <si>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</si>
  <si>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</si>
  <si>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</si>
  <si>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</si>
  <si>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</si>
  <si>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</si>
  <si>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</si>
  <si>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</si>
  <si>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</si>
  <si>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</si>
  <si>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</si>
  <si>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</si>
  <si>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</si>
  <si>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</si>
  <si>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</si>
  <si>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</si>
  <si>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</si>
  <si>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</si>
  <si>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</si>
  <si>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</si>
  <si>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</si>
  <si>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</si>
  <si>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</si>
  <si>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</si>
  <si>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</si>
  <si>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</si>
  <si>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</si>
  <si>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</si>
  <si>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</si>
  <si>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</si>
  <si>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</si>
  <si>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</si>
  <si>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</si>
  <si>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</si>
  <si>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</si>
  <si>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</si>
  <si>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</si>
  <si>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</si>
  <si>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</si>
  <si>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</si>
  <si>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</si>
  <si>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</si>
  <si>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</si>
  <si>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</si>
  <si>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</si>
  <si>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</si>
  <si>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</si>
  <si>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</si>
  <si>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</si>
  <si>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</si>
  <si>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</si>
  <si>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</si>
  <si>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</si>
  <si>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時点では、経常収支比率・流動比率は健全な水準を維持しているが、人口減少等に伴う水需要の減少、老朽化に伴う大規模な施設改修、更には多額の企業債の返済等、将来多くの課題を抱えており今後の経営は非常に厳しいものとなることが予測される。
　水道事業のアセットマネジメント及び経営戦略に沿った事業推進や料金改定に踏み込み、経営基盤の改善・安定化に取り組む必要がある。
　併せて動力費や修繕費などの経常コストの節減や、漏水調査・施設の効率的な稼働による有収水率の向上に努める。</t>
    <rPh sb="1" eb="4">
      <t>ゲンジテン</t>
    </rPh>
    <rPh sb="7" eb="9">
      <t>ケイジョウ</t>
    </rPh>
    <rPh sb="9" eb="11">
      <t>シュウシ</t>
    </rPh>
    <rPh sb="11" eb="13">
      <t>ヒリツ</t>
    </rPh>
    <rPh sb="14" eb="16">
      <t>リュウドウ</t>
    </rPh>
    <rPh sb="16" eb="18">
      <t>ヒリツ</t>
    </rPh>
    <rPh sb="19" eb="21">
      <t>ケンゼン</t>
    </rPh>
    <rPh sb="22" eb="24">
      <t>スイジュン</t>
    </rPh>
    <rPh sb="25" eb="27">
      <t>イジ</t>
    </rPh>
    <rPh sb="33" eb="35">
      <t>ジンコウ</t>
    </rPh>
    <rPh sb="35" eb="37">
      <t>ゲンショウ</t>
    </rPh>
    <rPh sb="37" eb="38">
      <t>トウ</t>
    </rPh>
    <rPh sb="39" eb="40">
      <t>トモナ</t>
    </rPh>
    <rPh sb="41" eb="42">
      <t>ミズ</t>
    </rPh>
    <rPh sb="42" eb="44">
      <t>ジュヨウ</t>
    </rPh>
    <rPh sb="45" eb="47">
      <t>ゲンショウ</t>
    </rPh>
    <rPh sb="48" eb="51">
      <t>ロウキュウカ</t>
    </rPh>
    <rPh sb="52" eb="53">
      <t>トモナ</t>
    </rPh>
    <rPh sb="54" eb="57">
      <t>ダイキボ</t>
    </rPh>
    <rPh sb="58" eb="60">
      <t>シセツ</t>
    </rPh>
    <rPh sb="60" eb="62">
      <t>カイシュウ</t>
    </rPh>
    <rPh sb="63" eb="64">
      <t>サラ</t>
    </rPh>
    <rPh sb="66" eb="68">
      <t>タガク</t>
    </rPh>
    <rPh sb="69" eb="71">
      <t>キギョウ</t>
    </rPh>
    <rPh sb="71" eb="72">
      <t>サイ</t>
    </rPh>
    <rPh sb="73" eb="75">
      <t>ヘンサイ</t>
    </rPh>
    <rPh sb="75" eb="76">
      <t>トウ</t>
    </rPh>
    <rPh sb="77" eb="79">
      <t>ショウライ</t>
    </rPh>
    <rPh sb="79" eb="80">
      <t>オオ</t>
    </rPh>
    <rPh sb="82" eb="84">
      <t>カダイ</t>
    </rPh>
    <rPh sb="85" eb="86">
      <t>カカ</t>
    </rPh>
    <rPh sb="90" eb="92">
      <t>コンゴ</t>
    </rPh>
    <rPh sb="93" eb="95">
      <t>ケイエイ</t>
    </rPh>
    <rPh sb="96" eb="98">
      <t>ヒジョウ</t>
    </rPh>
    <rPh sb="99" eb="100">
      <t>キビ</t>
    </rPh>
    <rPh sb="110" eb="112">
      <t>ヨソク</t>
    </rPh>
    <rPh sb="133" eb="134">
      <t>オヨ</t>
    </rPh>
    <rPh sb="140" eb="141">
      <t>ソ</t>
    </rPh>
    <rPh sb="143" eb="145">
      <t>ジギョウ</t>
    </rPh>
    <rPh sb="145" eb="147">
      <t>スイシン</t>
    </rPh>
    <rPh sb="153" eb="154">
      <t>フ</t>
    </rPh>
    <rPh sb="155" eb="156">
      <t>コ</t>
    </rPh>
    <rPh sb="170" eb="171">
      <t>ト</t>
    </rPh>
    <rPh sb="172" eb="173">
      <t>ク</t>
    </rPh>
    <rPh sb="174" eb="176">
      <t>ヒツヨウ</t>
    </rPh>
    <rPh sb="230" eb="231">
      <t>ツト</t>
    </rPh>
    <phoneticPr fontId="4"/>
  </si>
  <si>
    <t xml:space="preserve">
①,② 経常収支比率は100％を上回っており、累積欠損金もないことから、現時点では経営は順調に推移しているが、水道料金収入は減少傾向にあり、更なる維持管理費の削減を行い経営の効率化を図っていく必要がある。
③ 流動比率は、類似団体よりも低い水準ではあるが、100%を上回っており、短期債務に対する支払い能力は十分である。
④ 企業債残高対給水収益比率は、これまでの施設整備や更新に多くの企業債を発行してきたことによるものであり、類似団体よりも高い水準で推移している。この比率を減少させていくことが中長期的な課題である。
⑤ 料金回収率は、100%を下回っており、類似団体よりも低い水準であるため、料金体制の見直しや滞納整理の強化を図り財源確保に努める。
⑥ 給水原価は、豊富な地下水源を有し、費用削減に努めていることから類似団体を下回っている。
⑦ 施設利用率は、適正規模での運用ができており、概ね良好と考えているが、将来の水需要の減少を考慮し施設規模の適正化など検討を行う。
⑧ 有収率は、熊本地震以降計画的な管路更新や漏水調査などにより、微増の改善は図られているが、類似団体の平均を下回っているため、更なる漏水対策に努める。</t>
    <rPh sb="112" eb="114">
      <t>ルイジ</t>
    </rPh>
    <rPh sb="114" eb="116">
      <t>ダンタイ</t>
    </rPh>
    <rPh sb="119" eb="120">
      <t>ヒク</t>
    </rPh>
    <rPh sb="121" eb="123">
      <t>スイジュン</t>
    </rPh>
    <rPh sb="134" eb="136">
      <t>ウワマワ</t>
    </rPh>
    <rPh sb="141" eb="143">
      <t>タンキ</t>
    </rPh>
    <rPh sb="143" eb="145">
      <t>サイム</t>
    </rPh>
    <rPh sb="146" eb="147">
      <t>タイ</t>
    </rPh>
    <rPh sb="149" eb="151">
      <t>シハライ</t>
    </rPh>
    <rPh sb="152" eb="154">
      <t>ノウリョク</t>
    </rPh>
    <rPh sb="155" eb="157">
      <t>ジュウブン</t>
    </rPh>
    <rPh sb="185" eb="187">
      <t>セイビ</t>
    </rPh>
    <rPh sb="191" eb="192">
      <t>オオ</t>
    </rPh>
    <rPh sb="194" eb="196">
      <t>キギョウ</t>
    </rPh>
    <rPh sb="196" eb="197">
      <t>サイ</t>
    </rPh>
    <rPh sb="198" eb="200">
      <t>ハッコウ</t>
    </rPh>
    <rPh sb="215" eb="217">
      <t>ルイジ</t>
    </rPh>
    <rPh sb="217" eb="219">
      <t>ダンタイ</t>
    </rPh>
    <rPh sb="222" eb="223">
      <t>タカ</t>
    </rPh>
    <rPh sb="224" eb="226">
      <t>スイジュン</t>
    </rPh>
    <rPh sb="227" eb="229">
      <t>スイイ</t>
    </rPh>
    <rPh sb="236" eb="238">
      <t>ヒリツ</t>
    </rPh>
    <rPh sb="239" eb="241">
      <t>ゲンショウ</t>
    </rPh>
    <rPh sb="249" eb="253">
      <t>チュウチョウキテキ</t>
    </rPh>
    <rPh sb="254" eb="256">
      <t>カダイ</t>
    </rPh>
    <rPh sb="275" eb="277">
      <t>シタマワ</t>
    </rPh>
    <rPh sb="282" eb="284">
      <t>ルイジ</t>
    </rPh>
    <rPh sb="284" eb="286">
      <t>ダンタイ</t>
    </rPh>
    <rPh sb="289" eb="290">
      <t>ヒク</t>
    </rPh>
    <rPh sb="291" eb="293">
      <t>スイジュン</t>
    </rPh>
    <rPh sb="299" eb="301">
      <t>リョウキン</t>
    </rPh>
    <rPh sb="301" eb="303">
      <t>タイセイ</t>
    </rPh>
    <rPh sb="304" eb="306">
      <t>ミナオ</t>
    </rPh>
    <rPh sb="308" eb="310">
      <t>タイノウ</t>
    </rPh>
    <rPh sb="310" eb="312">
      <t>セイリ</t>
    </rPh>
    <rPh sb="313" eb="315">
      <t>キョウカ</t>
    </rPh>
    <rPh sb="316" eb="317">
      <t>ハカ</t>
    </rPh>
    <rPh sb="447" eb="449">
      <t>クマモト</t>
    </rPh>
    <rPh sb="449" eb="451">
      <t>ジシン</t>
    </rPh>
    <rPh sb="451" eb="453">
      <t>イコウ</t>
    </rPh>
    <rPh sb="472" eb="474">
      <t>ビゾウ</t>
    </rPh>
    <rPh sb="475" eb="477">
      <t>カイゼン</t>
    </rPh>
    <rPh sb="478" eb="479">
      <t>ハカ</t>
    </rPh>
    <rPh sb="511" eb="512">
      <t>ツト</t>
    </rPh>
    <phoneticPr fontId="4"/>
  </si>
  <si>
    <t>① 有形固定資産減価償却率は、類似団体平均を下回っている状況ではあるが、資産の老朽化は着実に進行しており、耐震化対策等含めた長寿命計画を進めながら、将来の施設更新費用の確保に向けた取り組みも併せて進めていく必要がある。
②③ 管路経年化率は、熊本地震復旧後から管路更新を進めており、類似団体を下回っている状況である。しかし、老朽化が原因での漏水も多く発生しており、有収率の向上につながっていない状況も有り、修繕が発生する管路の更新工事を優先的に進め、限られた予算の範囲内で効率的に更新事業を行っていく必要がある。</t>
    <rPh sb="2" eb="8">
      <t>ユウケイコテイシサン</t>
    </rPh>
    <rPh sb="8" eb="12">
      <t>ゲンカショウキャク</t>
    </rPh>
    <rPh sb="12" eb="13">
      <t>リツ</t>
    </rPh>
    <rPh sb="15" eb="17">
      <t>ルイジ</t>
    </rPh>
    <rPh sb="17" eb="19">
      <t>ダンタイ</t>
    </rPh>
    <rPh sb="19" eb="21">
      <t>ヘイキン</t>
    </rPh>
    <rPh sb="22" eb="24">
      <t>シタマワ</t>
    </rPh>
    <rPh sb="28" eb="30">
      <t>ジョウキョウ</t>
    </rPh>
    <rPh sb="36" eb="38">
      <t>シサン</t>
    </rPh>
    <rPh sb="39" eb="42">
      <t>ロウキュウカ</t>
    </rPh>
    <rPh sb="43" eb="45">
      <t>チャクジツ</t>
    </rPh>
    <rPh sb="46" eb="48">
      <t>シンコウ</t>
    </rPh>
    <rPh sb="53" eb="56">
      <t>タイシンカ</t>
    </rPh>
    <rPh sb="56" eb="58">
      <t>タイサク</t>
    </rPh>
    <rPh sb="58" eb="59">
      <t>トウ</t>
    </rPh>
    <rPh sb="59" eb="60">
      <t>フク</t>
    </rPh>
    <rPh sb="62" eb="65">
      <t>チョウジュミョウ</t>
    </rPh>
    <rPh sb="65" eb="67">
      <t>ケイカク</t>
    </rPh>
    <rPh sb="68" eb="69">
      <t>スス</t>
    </rPh>
    <rPh sb="74" eb="76">
      <t>ショウライ</t>
    </rPh>
    <rPh sb="77" eb="79">
      <t>シセツ</t>
    </rPh>
    <rPh sb="79" eb="81">
      <t>コウシン</t>
    </rPh>
    <rPh sb="81" eb="83">
      <t>ヒヨウ</t>
    </rPh>
    <rPh sb="84" eb="86">
      <t>カクホ</t>
    </rPh>
    <rPh sb="87" eb="88">
      <t>ム</t>
    </rPh>
    <rPh sb="90" eb="91">
      <t>ト</t>
    </rPh>
    <rPh sb="92" eb="93">
      <t>ク</t>
    </rPh>
    <rPh sb="95" eb="96">
      <t>アワ</t>
    </rPh>
    <rPh sb="98" eb="99">
      <t>スス</t>
    </rPh>
    <rPh sb="103" eb="105">
      <t>ヒツヨウ</t>
    </rPh>
    <rPh sb="113" eb="115">
      <t>カンロ</t>
    </rPh>
    <rPh sb="115" eb="117">
      <t>ケイネン</t>
    </rPh>
    <rPh sb="117" eb="118">
      <t>カ</t>
    </rPh>
    <rPh sb="118" eb="119">
      <t>リツ</t>
    </rPh>
    <rPh sb="121" eb="123">
      <t>クマモト</t>
    </rPh>
    <rPh sb="123" eb="125">
      <t>ジシン</t>
    </rPh>
    <rPh sb="125" eb="127">
      <t>フッキュウ</t>
    </rPh>
    <rPh sb="127" eb="128">
      <t>ゴ</t>
    </rPh>
    <rPh sb="130" eb="132">
      <t>カンロ</t>
    </rPh>
    <rPh sb="132" eb="134">
      <t>コウシン</t>
    </rPh>
    <rPh sb="135" eb="136">
      <t>スス</t>
    </rPh>
    <rPh sb="141" eb="145">
      <t>ルイジダンタイ</t>
    </rPh>
    <rPh sb="146" eb="148">
      <t>シタマワ</t>
    </rPh>
    <rPh sb="152" eb="154">
      <t>ジョウキョウ</t>
    </rPh>
    <rPh sb="162" eb="165">
      <t>ロウキュウカ</t>
    </rPh>
    <rPh sb="166" eb="168">
      <t>ゲンイン</t>
    </rPh>
    <rPh sb="170" eb="172">
      <t>ロウスイ</t>
    </rPh>
    <rPh sb="173" eb="174">
      <t>オオ</t>
    </rPh>
    <rPh sb="175" eb="177">
      <t>ハッセイ</t>
    </rPh>
    <rPh sb="182" eb="185">
      <t>ユウシュウリツ</t>
    </rPh>
    <rPh sb="186" eb="188">
      <t>コウジョウ</t>
    </rPh>
    <rPh sb="197" eb="199">
      <t>ジョウキョウ</t>
    </rPh>
    <rPh sb="200" eb="201">
      <t>ア</t>
    </rPh>
    <rPh sb="203" eb="205">
      <t>シュウゼン</t>
    </rPh>
    <rPh sb="206" eb="208">
      <t>ハッセイ</t>
    </rPh>
    <rPh sb="210" eb="212">
      <t>カンロ</t>
    </rPh>
    <rPh sb="213" eb="215">
      <t>コウシン</t>
    </rPh>
    <rPh sb="215" eb="217">
      <t>コウジ</t>
    </rPh>
    <rPh sb="218" eb="221">
      <t>ユウセンテキ</t>
    </rPh>
    <rPh sb="222" eb="223">
      <t>スス</t>
    </rPh>
    <rPh sb="236" eb="239">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</si>
</sst>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0.98</c:v>
                </c:pt>
                <c:pt idx="3" formatCode="#,##0.00;&quot;△&quot;#,##0.00;&quot;-&quot;">
                  <c:v>0.76</c:v>
                </c:pt>
                <c:pt idx="4" formatCode="#,##0.00;&quot;△&quot;#,##0.00;&quot;-&quot;">
                  <c:v>0.91</c:v>
                </c:pt>
              </c:numCache>
            </c:numRef>
          </c:val>
          <c:extLst>
            <c:ext xmlns:c16="http://schemas.microsoft.com/office/drawing/2014/chart" uri="{C3380CC4-5D6E-409C-BE32-E72D297353CC}">
              <c16:uniqueId val="{00000000-6B8F-4AFA-9C21-D9CB613318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B8F-4AFA-9C21-D9CB613318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74.69</c:v>
                </c:pt>
                <c:pt idx="1">
                  <c:v>70.510000000000005</c:v>
                </c:pt>
                <c:pt idx="2">
                  <c:v>67.09</c:v>
                </c:pt>
                <c:pt idx="3">
                  <c:v>66.540000000000006</c:v>
                </c:pt>
                <c:pt idx="4">
                  <c:v>65.59</c:v>
                </c:pt>
              </c:numCache>
            </c:numRef>
          </c:val>
          <c:extLst>
            <c:ext xmlns:c16="http://schemas.microsoft.com/office/drawing/2014/chart" uri="{C3380CC4-5D6E-409C-BE32-E72D297353CC}">
              <c16:uniqueId val="{00000000-9909-430B-989B-58736E229C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9909-430B-989B-58736E229C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70.75</c:v>
                </c:pt>
                <c:pt idx="1">
                  <c:v>73.16</c:v>
                </c:pt>
                <c:pt idx="2">
                  <c:v>74.069999999999993</c:v>
                </c:pt>
                <c:pt idx="3">
                  <c:v>74.540000000000006</c:v>
                </c:pt>
                <c:pt idx="4">
                  <c:v>75.14</c:v>
                </c:pt>
              </c:numCache>
            </c:numRef>
          </c:val>
          <c:extLst>
            <c:ext xmlns:c16="http://schemas.microsoft.com/office/drawing/2014/chart" uri="{C3380CC4-5D6E-409C-BE32-E72D297353CC}">
              <c16:uniqueId val="{00000000-F776-4414-ADB2-9FAB38C38A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F776-4414-ADB2-9FAB38C38A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104.19</c:v>
                </c:pt>
                <c:pt idx="1">
                  <c:v>111.38</c:v>
                </c:pt>
                <c:pt idx="2">
                  <c:v>109.03</c:v>
                </c:pt>
                <c:pt idx="3">
                  <c:v>109.23</c:v>
                </c:pt>
                <c:pt idx="4">
                  <c:v>106.73</c:v>
                </c:pt>
              </c:numCache>
            </c:numRef>
          </c:val>
          <c:extLst>
            <c:ext xmlns:c16="http://schemas.microsoft.com/office/drawing/2014/chart" uri="{C3380CC4-5D6E-409C-BE32-E72D297353CC}">
              <c16:uniqueId val="{00000000-D21B-45C0-A6BC-0F5981F6FB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D21B-45C0-A6BC-0F5981F6FB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42.05</c:v>
                </c:pt>
                <c:pt idx="1">
                  <c:v>43.72</c:v>
                </c:pt>
                <c:pt idx="2">
                  <c:v>42.86</c:v>
                </c:pt>
                <c:pt idx="3">
                  <c:v>43.68</c:v>
                </c:pt>
                <c:pt idx="4">
                  <c:v>44.53</c:v>
                </c:pt>
              </c:numCache>
            </c:numRef>
          </c:val>
          <c:extLst>
            <c:ext xmlns:c16="http://schemas.microsoft.com/office/drawing/2014/chart" uri="{C3380CC4-5D6E-409C-BE32-E72D297353CC}">
              <c16:uniqueId val="{00000000-0F20-4986-84F0-9BC9C4CF0B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F20-4986-84F0-9BC9C4CF0B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10.18</c:v>
                </c:pt>
                <c:pt idx="1">
                  <c:v>6.84</c:v>
                </c:pt>
                <c:pt idx="2">
                  <c:v>6.82</c:v>
                </c:pt>
                <c:pt idx="3">
                  <c:v>6.45</c:v>
                </c:pt>
                <c:pt idx="4">
                  <c:v>5.76</c:v>
                </c:pt>
              </c:numCache>
            </c:numRef>
          </c:val>
          <c:extLst>
            <c:ext xmlns:c16="http://schemas.microsoft.com/office/drawing/2014/chart" uri="{C3380CC4-5D6E-409C-BE32-E72D297353CC}">
              <c16:uniqueId val="{00000000-7DD1-4114-B6F4-B05C2DC077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7DD1-4114-B6F4-B05C2DC077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34-4515-BDBE-9DB085A715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834-4515-BDBE-9DB085A715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336.31</c:v>
                </c:pt>
                <c:pt idx="1">
                  <c:v>402.48</c:v>
                </c:pt>
                <c:pt idx="2">
                  <c:v>428.31</c:v>
                </c:pt>
                <c:pt idx="3">
                  <c:v>422.4</c:v>
                </c:pt>
                <c:pt idx="4">
                  <c:v>344.41</c:v>
                </c:pt>
              </c:numCache>
            </c:numRef>
          </c:val>
          <c:extLst>
            <c:ext xmlns:c16="http://schemas.microsoft.com/office/drawing/2014/chart" uri="{C3380CC4-5D6E-409C-BE32-E72D297353CC}">
              <c16:uniqueId val="{00000000-E671-44B0-B889-B18B3F72E6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671-44B0-B889-B18B3F72E6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507.7</c:v>
                </c:pt>
                <c:pt idx="1">
                  <c:v>476.92</c:v>
                </c:pt>
                <c:pt idx="2">
                  <c:v>532.29</c:v>
                </c:pt>
                <c:pt idx="3">
                  <c:v>544.64</c:v>
                </c:pt>
                <c:pt idx="4">
                  <c:v>550.21</c:v>
                </c:pt>
              </c:numCache>
            </c:numRef>
          </c:val>
          <c:extLst>
            <c:ext xmlns:c16="http://schemas.microsoft.com/office/drawing/2014/chart" uri="{C3380CC4-5D6E-409C-BE32-E72D297353CC}">
              <c16:uniqueId val="{00000000-4A1F-4AB4-AA60-4960C8B9E2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A1F-4AB4-AA60-4960C8B9E2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93.42</c:v>
                </c:pt>
                <c:pt idx="1">
                  <c:v>102.12</c:v>
                </c:pt>
                <c:pt idx="2">
                  <c:v>99.19</c:v>
                </c:pt>
                <c:pt idx="3">
                  <c:v>100.01</c:v>
                </c:pt>
                <c:pt idx="4">
                  <c:v>97.41</c:v>
                </c:pt>
              </c:numCache>
            </c:numRef>
          </c:val>
          <c:extLst>
            <c:ext xmlns:c16="http://schemas.microsoft.com/office/drawing/2014/chart" uri="{C3380CC4-5D6E-409C-BE32-E72D297353CC}">
              <c16:uniqueId val="{00000000-A491-407D-8642-2DA96CB7C4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A491-407D-8642-2DA96CB7C4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145.69</c:v>
                </c:pt>
                <c:pt idx="1">
                  <c:v>134.13999999999999</c:v>
                </c:pt>
                <c:pt idx="2">
                  <c:v>138.34</c:v>
                </c:pt>
                <c:pt idx="3">
                  <c:v>136.49</c:v>
                </c:pt>
                <c:pt idx="4">
                  <c:v>140.36000000000001</c:v>
                </c:pt>
              </c:numCache>
            </c:numRef>
          </c:val>
          <c:extLst>
            <c:ext xmlns:c16="http://schemas.microsoft.com/office/drawing/2014/chart" uri="{C3380CC4-5D6E-409C-BE32-E72D297353CC}">
              <c16:uniqueId val="{00000000-D001-47A6-B5E4-BEF350E63D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D001-47A6-B5E4-BEF350E63D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A58" sqref="C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熊本県　阿蘇市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67">
        <f>データ!$R$6</f>
        <v>25213</v>
      </c>
      <c r="AM8" s="67"/>
      <c r="AN8" s="67"/>
      <c r="AO8" s="67"/>
      <c r="AP8" s="67"/>
      <c r="AQ8" s="67"/>
      <c r="AR8" s="67"/>
      <c r="AS8" s="67"/>
      <c r="AT8" s="37">
        <f>データ!$S$6</f>
        <v>376.3</v>
      </c>
      <c r="AU8" s="38"/>
      <c r="AV8" s="38"/>
      <c r="AW8" s="38"/>
      <c r="AX8" s="38"/>
      <c r="AY8" s="38"/>
      <c r="AZ8" s="38"/>
      <c r="BA8" s="38"/>
      <c r="BB8" s="56">
        <f>データ!$T$6</f>
        <v>67</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68.53</v>
      </c>
      <c r="J10" s="38"/>
      <c r="K10" s="38"/>
      <c r="L10" s="38"/>
      <c r="M10" s="38"/>
      <c r="N10" s="38"/>
      <c r="O10" s="66"/>
      <c r="P10" s="56">
        <f>データ!$P$6</f>
        <v>83.03</v>
      </c>
      <c r="Q10" s="56"/>
      <c r="R10" s="56"/>
      <c r="S10" s="56"/>
      <c r="T10" s="56"/>
      <c r="U10" s="56"/>
      <c r="V10" s="56"/>
      <c r="W10" s="67">
        <f>データ!$Q$6</f>
        <v>2629</v>
      </c>
      <c r="X10" s="67"/>
      <c r="Y10" s="67"/>
      <c r="Z10" s="67"/>
      <c r="AA10" s="67"/>
      <c r="AB10" s="67"/>
      <c r="AC10" s="67"/>
      <c r="AD10" s="2"/>
      <c r="AE10" s="2"/>
      <c r="AF10" s="2"/>
      <c r="AG10" s="2"/>
      <c r="AH10" s="2"/>
      <c r="AI10" s="2"/>
      <c r="AJ10" s="2"/>
      <c r="AK10" s="2"/>
      <c r="AL10" s="67">
        <f>データ!$U$6</f>
        <v>20744</v>
      </c>
      <c r="AM10" s="67"/>
      <c r="AN10" s="67"/>
      <c r="AO10" s="67"/>
      <c r="AP10" s="67"/>
      <c r="AQ10" s="67"/>
      <c r="AR10" s="67"/>
      <c r="AS10" s="67"/>
      <c r="AT10" s="37">
        <f>データ!$V$6</f>
        <v>191.72</v>
      </c>
      <c r="AU10" s="38"/>
      <c r="AV10" s="38"/>
      <c r="AW10" s="38"/>
      <c r="AX10" s="38"/>
      <c r="AY10" s="38"/>
      <c r="AZ10" s="38"/>
      <c r="BA10" s="38"/>
      <c r="BB10" s="56">
        <f>データ!$W$6</f>
        <v>108.2</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2"/>
      <c r="BN47" s="42"/>
      <c r="BO47" s="42"/>
      <c r="BP47" s="42"/>
      <c r="BQ47" s="42"/>
      <c r="BR47" s="42"/>
      <c r="BS47" s="42"/>
      <c r="BT47" s="42"/>
      <c r="BU47" s="42"/>
      <c r="BV47" s="42"/>
      <c r="BW47" s="42"/>
      <c r="BX47" s="42"/>
      <c r="BY47" s="42"/>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2"/>
      <c r="BN48" s="42"/>
      <c r="BO48" s="42"/>
      <c r="BP48" s="42"/>
      <c r="BQ48" s="42"/>
      <c r="BR48" s="42"/>
      <c r="BS48" s="42"/>
      <c r="BT48" s="42"/>
      <c r="BU48" s="42"/>
      <c r="BV48" s="42"/>
      <c r="BW48" s="42"/>
      <c r="BX48" s="42"/>
      <c r="BY48" s="42"/>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2"/>
      <c r="BN49" s="42"/>
      <c r="BO49" s="42"/>
      <c r="BP49" s="42"/>
      <c r="BQ49" s="42"/>
      <c r="BR49" s="42"/>
      <c r="BS49" s="42"/>
      <c r="BT49" s="42"/>
      <c r="BU49" s="42"/>
      <c r="BV49" s="42"/>
      <c r="BW49" s="42"/>
      <c r="BX49" s="42"/>
      <c r="BY49" s="42"/>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2"/>
      <c r="BN50" s="42"/>
      <c r="BO50" s="42"/>
      <c r="BP50" s="42"/>
      <c r="BQ50" s="42"/>
      <c r="BR50" s="42"/>
      <c r="BS50" s="42"/>
      <c r="BT50" s="42"/>
      <c r="BU50" s="42"/>
      <c r="BV50" s="42"/>
      <c r="BW50" s="42"/>
      <c r="BX50" s="42"/>
      <c r="BY50" s="42"/>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2"/>
      <c r="BN51" s="42"/>
      <c r="BO51" s="42"/>
      <c r="BP51" s="42"/>
      <c r="BQ51" s="42"/>
      <c r="BR51" s="42"/>
      <c r="BS51" s="42"/>
      <c r="BT51" s="42"/>
      <c r="BU51" s="42"/>
      <c r="BV51" s="42"/>
      <c r="BW51" s="42"/>
      <c r="BX51" s="42"/>
      <c r="BY51" s="42"/>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2"/>
      <c r="BN52" s="42"/>
      <c r="BO52" s="42"/>
      <c r="BP52" s="42"/>
      <c r="BQ52" s="42"/>
      <c r="BR52" s="42"/>
      <c r="BS52" s="42"/>
      <c r="BT52" s="42"/>
      <c r="BU52" s="42"/>
      <c r="BV52" s="42"/>
      <c r="BW52" s="42"/>
      <c r="BX52" s="42"/>
      <c r="BY52" s="42"/>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2"/>
      <c r="BN53" s="42"/>
      <c r="BO53" s="42"/>
      <c r="BP53" s="42"/>
      <c r="BQ53" s="42"/>
      <c r="BR53" s="42"/>
      <c r="BS53" s="42"/>
      <c r="BT53" s="42"/>
      <c r="BU53" s="42"/>
      <c r="BV53" s="42"/>
      <c r="BW53" s="42"/>
      <c r="BX53" s="42"/>
      <c r="BY53" s="42"/>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2"/>
      <c r="BN54" s="42"/>
      <c r="BO54" s="42"/>
      <c r="BP54" s="42"/>
      <c r="BQ54" s="42"/>
      <c r="BR54" s="42"/>
      <c r="BS54" s="42"/>
      <c r="BT54" s="42"/>
      <c r="BU54" s="42"/>
      <c r="BV54" s="42"/>
      <c r="BW54" s="42"/>
      <c r="BX54" s="42"/>
      <c r="BY54" s="42"/>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2"/>
      <c r="BN55" s="42"/>
      <c r="BO55" s="42"/>
      <c r="BP55" s="42"/>
      <c r="BQ55" s="42"/>
      <c r="BR55" s="42"/>
      <c r="BS55" s="42"/>
      <c r="BT55" s="42"/>
      <c r="BU55" s="42"/>
      <c r="BV55" s="42"/>
      <c r="BW55" s="42"/>
      <c r="BX55" s="42"/>
      <c r="BY55" s="42"/>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2"/>
      <c r="BN56" s="42"/>
      <c r="BO56" s="42"/>
      <c r="BP56" s="42"/>
      <c r="BQ56" s="42"/>
      <c r="BR56" s="42"/>
      <c r="BS56" s="42"/>
      <c r="BT56" s="42"/>
      <c r="BU56" s="42"/>
      <c r="BV56" s="42"/>
      <c r="BW56" s="42"/>
      <c r="BX56" s="42"/>
      <c r="BY56" s="42"/>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2"/>
      <c r="BN57" s="42"/>
      <c r="BO57" s="42"/>
      <c r="BP57" s="42"/>
      <c r="BQ57" s="42"/>
      <c r="BR57" s="42"/>
      <c r="BS57" s="42"/>
      <c r="BT57" s="42"/>
      <c r="BU57" s="42"/>
      <c r="BV57" s="42"/>
      <c r="BW57" s="42"/>
      <c r="BX57" s="42"/>
      <c r="BY57" s="42"/>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2"/>
      <c r="BN58" s="42"/>
      <c r="BO58" s="42"/>
      <c r="BP58" s="42"/>
      <c r="BQ58" s="42"/>
      <c r="BR58" s="42"/>
      <c r="BS58" s="42"/>
      <c r="BT58" s="42"/>
      <c r="BU58" s="42"/>
      <c r="BV58" s="42"/>
      <c r="BW58" s="42"/>
      <c r="BX58" s="42"/>
      <c r="BY58" s="42"/>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2"/>
      <c r="BN59" s="42"/>
      <c r="BO59" s="42"/>
      <c r="BP59" s="42"/>
      <c r="BQ59" s="42"/>
      <c r="BR59" s="42"/>
      <c r="BS59" s="42"/>
      <c r="BT59" s="42"/>
      <c r="BU59" s="42"/>
      <c r="BV59" s="42"/>
      <c r="BW59" s="42"/>
      <c r="BX59" s="42"/>
      <c r="BY59" s="42"/>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2"/>
      <c r="BN60" s="42"/>
      <c r="BO60" s="42"/>
      <c r="BP60" s="42"/>
      <c r="BQ60" s="42"/>
      <c r="BR60" s="42"/>
      <c r="BS60" s="42"/>
      <c r="BT60" s="42"/>
      <c r="BU60" s="42"/>
      <c r="BV60" s="42"/>
      <c r="BW60" s="42"/>
      <c r="BX60" s="42"/>
      <c r="BY60" s="42"/>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2"/>
      <c r="BN61" s="42"/>
      <c r="BO61" s="42"/>
      <c r="BP61" s="42"/>
      <c r="BQ61" s="42"/>
      <c r="BR61" s="42"/>
      <c r="BS61" s="42"/>
      <c r="BT61" s="42"/>
      <c r="BU61" s="42"/>
      <c r="BV61" s="42"/>
      <c r="BW61" s="42"/>
      <c r="BX61" s="42"/>
      <c r="BY61" s="42"/>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2"/>
      <c r="BN62" s="42"/>
      <c r="BO62" s="42"/>
      <c r="BP62" s="42"/>
      <c r="BQ62" s="42"/>
      <c r="BR62" s="42"/>
      <c r="BS62" s="42"/>
      <c r="BT62" s="42"/>
      <c r="BU62" s="42"/>
      <c r="BV62" s="42"/>
      <c r="BW62" s="42"/>
      <c r="BX62" s="42"/>
      <c r="BY62" s="42"/>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2"/>
      <c r="BN63" s="42"/>
      <c r="BO63" s="42"/>
      <c r="BP63" s="42"/>
      <c r="BQ63" s="42"/>
      <c r="BR63" s="42"/>
      <c r="BS63" s="42"/>
      <c r="BT63" s="42"/>
      <c r="BU63" s="42"/>
      <c r="BV63" s="42"/>
      <c r="BW63" s="42"/>
      <c r="BX63" s="42"/>
      <c r="BY63" s="42"/>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2"/>
      <c r="BN66" s="42"/>
      <c r="BO66" s="42"/>
      <c r="BP66" s="42"/>
      <c r="BQ66" s="42"/>
      <c r="BR66" s="42"/>
      <c r="BS66" s="42"/>
      <c r="BT66" s="42"/>
      <c r="BU66" s="42"/>
      <c r="BV66" s="42"/>
      <c r="BW66" s="42"/>
      <c r="BX66" s="42"/>
      <c r="BY66" s="42"/>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2"/>
      <c r="BN67" s="42"/>
      <c r="BO67" s="42"/>
      <c r="BP67" s="42"/>
      <c r="BQ67" s="42"/>
      <c r="BR67" s="42"/>
      <c r="BS67" s="42"/>
      <c r="BT67" s="42"/>
      <c r="BU67" s="42"/>
      <c r="BV67" s="42"/>
      <c r="BW67" s="42"/>
      <c r="BX67" s="42"/>
      <c r="BY67" s="42"/>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2"/>
      <c r="BN68" s="42"/>
      <c r="BO68" s="42"/>
      <c r="BP68" s="42"/>
      <c r="BQ68" s="42"/>
      <c r="BR68" s="42"/>
      <c r="BS68" s="42"/>
      <c r="BT68" s="42"/>
      <c r="BU68" s="42"/>
      <c r="BV68" s="42"/>
      <c r="BW68" s="42"/>
      <c r="BX68" s="42"/>
      <c r="BY68" s="42"/>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2"/>
      <c r="BN69" s="42"/>
      <c r="BO69" s="42"/>
      <c r="BP69" s="42"/>
      <c r="BQ69" s="42"/>
      <c r="BR69" s="42"/>
      <c r="BS69" s="42"/>
      <c r="BT69" s="42"/>
      <c r="BU69" s="42"/>
      <c r="BV69" s="42"/>
      <c r="BW69" s="42"/>
      <c r="BX69" s="42"/>
      <c r="BY69" s="42"/>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2"/>
      <c r="BN70" s="42"/>
      <c r="BO70" s="42"/>
      <c r="BP70" s="42"/>
      <c r="BQ70" s="42"/>
      <c r="BR70" s="42"/>
      <c r="BS70" s="42"/>
      <c r="BT70" s="42"/>
      <c r="BU70" s="42"/>
      <c r="BV70" s="42"/>
      <c r="BW70" s="42"/>
      <c r="BX70" s="42"/>
      <c r="BY70" s="42"/>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2"/>
      <c r="BN71" s="42"/>
      <c r="BO71" s="42"/>
      <c r="BP71" s="42"/>
      <c r="BQ71" s="42"/>
      <c r="BR71" s="42"/>
      <c r="BS71" s="42"/>
      <c r="BT71" s="42"/>
      <c r="BU71" s="42"/>
      <c r="BV71" s="42"/>
      <c r="BW71" s="42"/>
      <c r="BX71" s="42"/>
      <c r="BY71" s="42"/>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2"/>
      <c r="BN72" s="42"/>
      <c r="BO72" s="42"/>
      <c r="BP72" s="42"/>
      <c r="BQ72" s="42"/>
      <c r="BR72" s="42"/>
      <c r="BS72" s="42"/>
      <c r="BT72" s="42"/>
      <c r="BU72" s="42"/>
      <c r="BV72" s="42"/>
      <c r="BW72" s="42"/>
      <c r="BX72" s="42"/>
      <c r="BY72" s="42"/>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2"/>
      <c r="BN73" s="42"/>
      <c r="BO73" s="42"/>
      <c r="BP73" s="42"/>
      <c r="BQ73" s="42"/>
      <c r="BR73" s="42"/>
      <c r="BS73" s="42"/>
      <c r="BT73" s="42"/>
      <c r="BU73" s="42"/>
      <c r="BV73" s="42"/>
      <c r="BW73" s="42"/>
      <c r="BX73" s="42"/>
      <c r="BY73" s="42"/>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2"/>
      <c r="BN74" s="42"/>
      <c r="BO74" s="42"/>
      <c r="BP74" s="42"/>
      <c r="BQ74" s="42"/>
      <c r="BR74" s="42"/>
      <c r="BS74" s="42"/>
      <c r="BT74" s="42"/>
      <c r="BU74" s="42"/>
      <c r="BV74" s="42"/>
      <c r="BW74" s="42"/>
      <c r="BX74" s="42"/>
      <c r="BY74" s="42"/>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2"/>
      <c r="BN75" s="42"/>
      <c r="BO75" s="42"/>
      <c r="BP75" s="42"/>
      <c r="BQ75" s="42"/>
      <c r="BR75" s="42"/>
      <c r="BS75" s="42"/>
      <c r="BT75" s="42"/>
      <c r="BU75" s="42"/>
      <c r="BV75" s="42"/>
      <c r="BW75" s="42"/>
      <c r="BX75" s="42"/>
      <c r="BY75" s="42"/>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2"/>
      <c r="BN76" s="42"/>
      <c r="BO76" s="42"/>
      <c r="BP76" s="42"/>
      <c r="BQ76" s="42"/>
      <c r="BR76" s="42"/>
      <c r="BS76" s="42"/>
      <c r="BT76" s="42"/>
      <c r="BU76" s="42"/>
      <c r="BV76" s="42"/>
      <c r="BW76" s="42"/>
      <c r="BX76" s="42"/>
      <c r="BY76" s="42"/>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2"/>
      <c r="BN77" s="42"/>
      <c r="BO77" s="42"/>
      <c r="BP77" s="42"/>
      <c r="BQ77" s="42"/>
      <c r="BR77" s="42"/>
      <c r="BS77" s="42"/>
      <c r="BT77" s="42"/>
      <c r="BU77" s="42"/>
      <c r="BV77" s="42"/>
      <c r="BW77" s="42"/>
      <c r="BX77" s="42"/>
      <c r="BY77" s="42"/>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2"/>
      <c r="BN78" s="42"/>
      <c r="BO78" s="42"/>
      <c r="BP78" s="42"/>
      <c r="BQ78" s="42"/>
      <c r="BR78" s="42"/>
      <c r="BS78" s="42"/>
      <c r="BT78" s="42"/>
      <c r="BU78" s="42"/>
      <c r="BV78" s="42"/>
      <c r="BW78" s="42"/>
      <c r="BX78" s="42"/>
      <c r="BY78" s="42"/>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2"/>
      <c r="BN79" s="42"/>
      <c r="BO79" s="42"/>
      <c r="BP79" s="42"/>
      <c r="BQ79" s="42"/>
      <c r="BR79" s="42"/>
      <c r="BS79" s="42"/>
      <c r="BT79" s="42"/>
      <c r="BU79" s="42"/>
      <c r="BV79" s="42"/>
      <c r="BW79" s="42"/>
      <c r="BX79" s="42"/>
      <c r="BY79" s="42"/>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2"/>
      <c r="BN80" s="42"/>
      <c r="BO80" s="42"/>
      <c r="BP80" s="42"/>
      <c r="BQ80" s="42"/>
      <c r="BR80" s="42"/>
      <c r="BS80" s="42"/>
      <c r="BT80" s="42"/>
      <c r="BU80" s="42"/>
      <c r="BV80" s="42"/>
      <c r="BW80" s="42"/>
      <c r="BX80" s="42"/>
      <c r="BY80" s="42"/>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2"/>
      <c r="BN81" s="42"/>
      <c r="BO81" s="42"/>
      <c r="BP81" s="42"/>
      <c r="BQ81" s="42"/>
      <c r="BR81" s="42"/>
      <c r="BS81" s="42"/>
      <c r="BT81" s="42"/>
      <c r="BU81" s="42"/>
      <c r="BV81" s="42"/>
      <c r="BW81" s="42"/>
      <c r="BX81" s="42"/>
      <c r="BY81" s="42"/>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RJcTwdlyj0PhzB4h3cys2VpOUICXi3+ytcToNl7UKwk4GRzRr7qpeUW9CdJsl9lPTWvm3IxPhuLrUiLarTE/A==" saltValue="cfcp/cn2ZUZGRcDAz4eC6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432148</v>
      </c>
      <c r="D6" s="20">
        <f t="shared" si="3"/>
        <v>46</v>
      </c>
      <c r="E6" s="20">
        <f t="shared" si="3"/>
        <v>1</v>
      </c>
      <c r="F6" s="20">
        <f t="shared" si="3"/>
        <v>0</v>
      </c>
      <c r="G6" s="20">
        <f t="shared" si="3"/>
        <v>1</v>
      </c>
      <c r="H6" s="20" t="str">
        <f t="shared" si="3"/>
        <v>熊本県　阿蘇市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68.53</v>
      </c>
      <c r="P6" s="21">
        <f t="shared" si="3"/>
        <v>83.03</v>
      </c>
      <c r="Q6" s="21">
        <f t="shared" si="3"/>
        <v>2629</v>
      </c>
      <c r="R6" s="21">
        <f t="shared" si="3"/>
        <v>25213</v>
      </c>
      <c r="S6" s="21">
        <f t="shared" si="3"/>
        <v>376.3</v>
      </c>
      <c r="T6" s="21">
        <f t="shared" si="3"/>
        <v>67</v>
      </c>
      <c r="U6" s="21">
        <f t="shared" si="3"/>
        <v>20744</v>
      </c>
      <c r="V6" s="21">
        <f t="shared" si="3"/>
        <v>191.72</v>
      </c>
      <c r="W6" s="21">
        <f t="shared" si="3"/>
        <v>108.2</v>
      </c>
      <c r="X6" s="22">
        <f>IF(X7="",NA(),X7)</f>
        <v>104.19</v>
      </c>
      <c r="Y6" s="22">
        <f t="shared" ref="Y6:AG6" si="4">IF(Y7="",NA(),Y7)</f>
        <v>111.38</v>
      </c>
      <c r="Z6" s="22">
        <f t="shared" si="4"/>
        <v>109.03</v>
      </c>
      <c r="AA6" s="22">
        <f t="shared" si="4"/>
        <v>109.23</v>
      </c>
      <c r="AB6" s="22">
        <f t="shared" si="4"/>
        <v>106.73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336.31</v>
      </c>
      <c r="AU6" s="22">
        <f t="shared" ref="AU6:BC6" si="6">IF(AU7="",NA(),AU7)</f>
        <v>402.48</v>
      </c>
      <c r="AV6" s="22">
        <f t="shared" si="6"/>
        <v>428.31</v>
      </c>
      <c r="AW6" s="22">
        <f t="shared" si="6"/>
        <v>422.4</v>
      </c>
      <c r="AX6" s="22">
        <f t="shared" si="6"/>
        <v>344.41</v>
      </c>
      <c r="AY6" s="22">
        <f t="shared" si="6"/>
        <v>359.47</v>
      </c>
      <c r="AZ6" s="22">
        <f t="shared" si="6"/>
        <v>369.69</v>
      </c>
      <c r="BA6" s="22">
        <f t="shared" si="6"/>
        <v>379.08</v>
      </c>
      <c r="BB6" s="22">
        <f t="shared" si="6"/>
        <v>367.55</v>
      </c>
      <c r="BC6" s="22">
        <f t="shared" si="6"/>
        <v>378.56</v>
      </c>
      <c r="BD6" s="21" t="str">
        <f>IF(BD7="","",IF(BD7="-","【-】","【"&amp;SUBSTITUTE(TEXT(BD7,"#,##0.00"),"-","△")&amp;"】"))</f>
        <v>【261.51】</v>
      </c>
      <c r="BE6" s="22">
        <f>IF(BE7="",NA(),BE7)</f>
        <v>507.7</v>
      </c>
      <c r="BF6" s="22">
        <f t="shared" ref="BF6:BN6" si="7">IF(BF7="",NA(),BF7)</f>
        <v>476.92</v>
      </c>
      <c r="BG6" s="22">
        <f t="shared" si="7"/>
        <v>532.29</v>
      </c>
      <c r="BH6" s="22">
        <f t="shared" si="7"/>
        <v>544.64</v>
      </c>
      <c r="BI6" s="22">
        <f t="shared" si="7"/>
        <v>550.21</v>
      </c>
      <c r="BJ6" s="22">
        <f t="shared" si="7"/>
        <v>401.79</v>
      </c>
      <c r="BK6" s="22">
        <f t="shared" si="7"/>
        <v>402.99</v>
      </c>
      <c r="BL6" s="22">
        <f t="shared" si="7"/>
        <v>398.98</v>
      </c>
      <c r="BM6" s="22">
        <f t="shared" si="7"/>
        <v>418.68</v>
      </c>
      <c r="BN6" s="22">
        <f t="shared" si="7"/>
        <v>395.68</v>
      </c>
      <c r="BO6" s="21" t="str">
        <f>IF(BO7="","",IF(BO7="-","【-】","【"&amp;SUBSTITUTE(TEXT(BO7,"#,##0.00"),"-","△")&amp;"】"))</f>
        <v>【265.16】</v>
      </c>
      <c r="BP6" s="22">
        <f>IF(BP7="",NA(),BP7)</f>
        <v>93.42</v>
      </c>
      <c r="BQ6" s="22">
        <f t="shared" ref="BQ6:BY6" si="8">IF(BQ7="",NA(),BQ7)</f>
        <v>102.12</v>
      </c>
      <c r="BR6" s="22">
        <f t="shared" si="8"/>
        <v>99.19</v>
      </c>
      <c r="BS6" s="22">
        <f t="shared" si="8"/>
        <v>100.01</v>
      </c>
      <c r="BT6" s="22">
        <f t="shared" si="8"/>
        <v>97.41</v>
      </c>
      <c r="BU6" s="22">
        <f t="shared" si="8"/>
        <v>100.12</v>
      </c>
      <c r="BV6" s="22">
        <f t="shared" si="8"/>
        <v>98.66</v>
      </c>
      <c r="BW6" s="22">
        <f t="shared" si="8"/>
        <v>98.64</v>
      </c>
      <c r="BX6" s="22">
        <f t="shared" si="8"/>
        <v>94.78</v>
      </c>
      <c r="BY6" s="22">
        <f t="shared" si="8"/>
        <v>97.59</v>
      </c>
      <c r="BZ6" s="21" t="str">
        <f>IF(BZ7="","",IF(BZ7="-","【-】","【"&amp;SUBSTITUTE(TEXT(BZ7,"#,##0.00"),"-","△")&amp;"】"))</f>
        <v>【102.35】</v>
      </c>
      <c r="CA6" s="22">
        <f>IF(CA7="",NA(),CA7)</f>
        <v>145.69</v>
      </c>
      <c r="CB6" s="22">
        <f t="shared" ref="CB6:CJ6" si="9">IF(CB7="",NA(),CB7)</f>
        <v>134.13999999999999</v>
      </c>
      <c r="CC6" s="22">
        <f t="shared" si="9"/>
        <v>138.34</v>
      </c>
      <c r="CD6" s="22">
        <f t="shared" si="9"/>
        <v>136.49</v>
      </c>
      <c r="CE6" s="22">
        <f t="shared" si="9"/>
        <v>140.36000000000001</v>
      </c>
      <c r="CF6" s="22">
        <f t="shared" si="9"/>
        <v>174.97</v>
      </c>
      <c r="CG6" s="22">
        <f t="shared" si="9"/>
        <v>178.59</v>
      </c>
      <c r="CH6" s="22">
        <f t="shared" si="9"/>
        <v>178.92</v>
      </c>
      <c r="CI6" s="22">
        <f t="shared" si="9"/>
        <v>181.3</v>
      </c>
      <c r="CJ6" s="22">
        <f t="shared" si="9"/>
        <v>181.71</v>
      </c>
      <c r="CK6" s="21" t="str">
        <f>IF(CK7="","",IF(CK7="-","【-】","【"&amp;SUBSTITUTE(TEXT(CK7,"#,##0.00"),"-","△")&amp;"】"))</f>
        <v>【167.74】</v>
      </c>
      <c r="CL6" s="22">
        <f>IF(CL7="",NA(),CL7)</f>
        <v>74.69</v>
      </c>
      <c r="CM6" s="22">
        <f t="shared" ref="CM6:CU6" si="10">IF(CM7="",NA(),CM7)</f>
        <v>70.510000000000005</v>
      </c>
      <c r="CN6" s="22">
        <f t="shared" si="10"/>
        <v>67.09</v>
      </c>
      <c r="CO6" s="22">
        <f t="shared" si="10"/>
        <v>66.540000000000006</v>
      </c>
      <c r="CP6" s="22">
        <f t="shared" si="10"/>
        <v>65.59</v>
      </c>
      <c r="CQ6" s="22">
        <f t="shared" si="10"/>
        <v>55.63</v>
      </c>
      <c r="CR6" s="22">
        <f t="shared" si="10"/>
        <v>55.03</v>
      </c>
      <c r="CS6" s="22">
        <f t="shared" si="10"/>
        <v>55.14</v>
      </c>
      <c r="CT6" s="22">
        <f t="shared" si="10"/>
        <v>55.89</v>
      </c>
      <c r="CU6" s="22">
        <f t="shared" si="10"/>
        <v>55.72</v>
      </c>
      <c r="CV6" s="21" t="str">
        <f>IF(CV7="","",IF(CV7="-","【-】","【"&amp;SUBSTITUTE(TEXT(CV7,"#,##0.00"),"-","△")&amp;"】"))</f>
        <v>【60.29】</v>
      </c>
      <c r="CW6" s="22">
        <f>IF(CW7="",NA(),CW7)</f>
        <v>70.75</v>
      </c>
      <c r="CX6" s="22">
        <f t="shared" ref="CX6:DF6" si="11">IF(CX7="",NA(),CX7)</f>
        <v>73.16</v>
      </c>
      <c r="CY6" s="22">
        <f t="shared" si="11"/>
        <v>74.069999999999993</v>
      </c>
      <c r="CZ6" s="22">
        <f t="shared" si="11"/>
        <v>74.540000000000006</v>
      </c>
      <c r="DA6" s="22">
        <f t="shared" si="11"/>
        <v>75.14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42.05</v>
      </c>
      <c r="DI6" s="22">
        <f t="shared" ref="DI6:DQ6" si="12">IF(DI7="",NA(),DI7)</f>
        <v>43.72</v>
      </c>
      <c r="DJ6" s="22">
        <f t="shared" si="12"/>
        <v>42.86</v>
      </c>
      <c r="DK6" s="22">
        <f t="shared" si="12"/>
        <v>43.68</v>
      </c>
      <c r="DL6" s="22">
        <f t="shared" si="12"/>
        <v>44.53</v>
      </c>
      <c r="DM6" s="22">
        <f t="shared" si="12"/>
        <v>48.05</v>
      </c>
      <c r="DN6" s="22">
        <f t="shared" si="12"/>
        <v>48.87</v>
      </c>
      <c r="DO6" s="22">
        <f t="shared" si="12"/>
        <v>49.92</v>
      </c>
      <c r="DP6" s="22">
        <f t="shared" si="12"/>
        <v>50.63</v>
      </c>
      <c r="DQ6" s="22">
        <f t="shared" si="12"/>
        <v>51.29</v>
      </c>
      <c r="DR6" s="21" t="str">
        <f>IF(DR7="","",IF(DR7="-","【-】","【"&amp;SUBSTITUTE(TEXT(DR7,"#,##0.00"),"-","△")&amp;"】"))</f>
        <v>【50.88】</v>
      </c>
      <c r="DS6" s="22">
        <f>IF(DS7="",NA(),DS7)</f>
        <v>10.18</v>
      </c>
      <c r="DT6" s="22">
        <f t="shared" ref="DT6:EB6" si="13">IF(DT7="",NA(),DT7)</f>
        <v>6.84</v>
      </c>
      <c r="DU6" s="22">
        <f t="shared" si="13"/>
        <v>6.82</v>
      </c>
      <c r="DV6" s="22">
        <f t="shared" si="13"/>
        <v>6.45</v>
      </c>
      <c r="DW6" s="22">
        <f t="shared" si="13"/>
        <v>5.76</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2">
        <f t="shared" si="14"/>
        <v>0.98</v>
      </c>
      <c r="EG6" s="22">
        <f t="shared" si="14"/>
        <v>0.76</v>
      </c>
      <c r="EH6" s="22">
        <f t="shared" si="14"/>
        <v>0.91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432148</v>
      </c>
      <c r="D7" s="24">
        <v>46</v>
      </c>
      <c r="E7" s="24">
        <v>1</v>
      </c>
      <c r="F7" s="24">
        <v>0</v>
      </c>
      <c r="G7" s="24">
        <v>1</v>
      </c>
      <c r="H7" s="24" t="s">
        <v>93</v>
      </c>
      <c r="I7" s="24" t="s">
        <v>94</v>
      </c>
      <c r="J7" s="24" t="s">
        <v>95</v>
      </c>
      <c r="K7" s="24" t="s">
        <v>96</v>
      </c>
      <c r="L7" s="24" t="s">
        <v>97</v>
      </c>
      <c r="M7" s="24" t="s">
        <v>98</v>
      </c>
      <c r="N7" s="25" t="s">
        <v>99</v>
      </c>
      <c r="O7" s="25">
        <v>68.53</v>
      </c>
      <c r="P7" s="25">
        <v>83.03</v>
      </c>
      <c r="Q7" s="25">
        <v>2629</v>
      </c>
      <c r="R7" s="25">
        <v>25213</v>
      </c>
      <c r="S7" s="25">
        <v>376.3</v>
      </c>
      <c r="T7" s="25">
        <v>67</v>
      </c>
      <c r="U7" s="25">
        <v>20744</v>
      </c>
      <c r="V7" s="25">
        <v>191.72</v>
      </c>
      <c r="W7" s="25">
        <v>108.2</v>
      </c>
      <c r="X7" s="25">
        <v>104.19</v>
      </c>
      <c r="Y7" s="25">
        <v>111.38</v>
      </c>
      <c r="Z7" s="25">
        <v>109.03</v>
      </c>
      <c r="AA7" s="25">
        <v>109.23</v>
      </c>
      <c r="AB7" s="25">
        <v>106.73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336.31</v>
      </c>
      <c r="AU7" s="25">
        <v>402.48</v>
      </c>
      <c r="AV7" s="25">
        <v>428.31</v>
      </c>
      <c r="AW7" s="25">
        <v>422.4</v>
      </c>
      <c r="AX7" s="25">
        <v>344.41</v>
      </c>
      <c r="AY7" s="25">
        <v>359.47</v>
      </c>
      <c r="AZ7" s="25">
        <v>369.69</v>
      </c>
      <c r="BA7" s="25">
        <v>379.08</v>
      </c>
      <c r="BB7" s="25">
        <v>367.55</v>
      </c>
      <c r="BC7" s="25">
        <v>378.56</v>
      </c>
      <c r="BD7" s="25">
        <v>261.51</v>
      </c>
      <c r="BE7" s="25">
        <v>507.7</v>
      </c>
      <c r="BF7" s="25">
        <v>476.92</v>
      </c>
      <c r="BG7" s="25">
        <v>532.29</v>
      </c>
      <c r="BH7" s="25">
        <v>544.64</v>
      </c>
      <c r="BI7" s="25">
        <v>550.21</v>
      </c>
      <c r="BJ7" s="25">
        <v>401.79</v>
      </c>
      <c r="BK7" s="25">
        <v>402.99</v>
      </c>
      <c r="BL7" s="25">
        <v>398.98</v>
      </c>
      <c r="BM7" s="25">
        <v>418.68</v>
      </c>
      <c r="BN7" s="25">
        <v>395.68</v>
      </c>
      <c r="BO7" s="25">
        <v>265.16000000000003</v>
      </c>
      <c r="BP7" s="25">
        <v>93.42</v>
      </c>
      <c r="BQ7" s="25">
        <v>102.12</v>
      </c>
      <c r="BR7" s="25">
        <v>99.19</v>
      </c>
      <c r="BS7" s="25">
        <v>100.01</v>
      </c>
      <c r="BT7" s="25">
        <v>97.41</v>
      </c>
      <c r="BU7" s="25">
        <v>100.12</v>
      </c>
      <c r="BV7" s="25">
        <v>98.66</v>
      </c>
      <c r="BW7" s="25">
        <v>98.64</v>
      </c>
      <c r="BX7" s="25">
        <v>94.78</v>
      </c>
      <c r="BY7" s="25">
        <v>97.59</v>
      </c>
      <c r="BZ7" s="25">
        <v>102.35</v>
      </c>
      <c r="CA7" s="25">
        <v>145.69</v>
      </c>
      <c r="CB7" s="25">
        <v>134.13999999999999</v>
      </c>
      <c r="CC7" s="25">
        <v>138.34</v>
      </c>
      <c r="CD7" s="25">
        <v>136.49</v>
      </c>
      <c r="CE7" s="25">
        <v>140.36000000000001</v>
      </c>
      <c r="CF7" s="25">
        <v>174.97</v>
      </c>
      <c r="CG7" s="25">
        <v>178.59</v>
      </c>
      <c r="CH7" s="25">
        <v>178.92</v>
      </c>
      <c r="CI7" s="25">
        <v>181.3</v>
      </c>
      <c r="CJ7" s="25">
        <v>181.71</v>
      </c>
      <c r="CK7" s="25">
        <v>167.74</v>
      </c>
      <c r="CL7" s="25">
        <v>74.69</v>
      </c>
      <c r="CM7" s="25">
        <v>70.510000000000005</v>
      </c>
      <c r="CN7" s="25">
        <v>67.09</v>
      </c>
      <c r="CO7" s="25">
        <v>66.540000000000006</v>
      </c>
      <c r="CP7" s="25">
        <v>65.59</v>
      </c>
      <c r="CQ7" s="25">
        <v>55.63</v>
      </c>
      <c r="CR7" s="25">
        <v>55.03</v>
      </c>
      <c r="CS7" s="25">
        <v>55.14</v>
      </c>
      <c r="CT7" s="25">
        <v>55.89</v>
      </c>
      <c r="CU7" s="25">
        <v>55.72</v>
      </c>
      <c r="CV7" s="25">
        <v>60.29</v>
      </c>
      <c r="CW7" s="25">
        <v>70.75</v>
      </c>
      <c r="CX7" s="25">
        <v>73.16</v>
      </c>
      <c r="CY7" s="25">
        <v>74.069999999999993</v>
      </c>
      <c r="CZ7" s="25">
        <v>74.540000000000006</v>
      </c>
      <c r="DA7" s="25">
        <v>75.14</v>
      </c>
      <c r="DB7" s="25">
        <v>82.04</v>
      </c>
      <c r="DC7" s="25">
        <v>81.900000000000006</v>
      </c>
      <c r="DD7" s="25">
        <v>81.39</v>
      </c>
      <c r="DE7" s="25">
        <v>81.27</v>
      </c>
      <c r="DF7" s="25">
        <v>81.260000000000005</v>
      </c>
      <c r="DG7" s="25">
        <v>90.12</v>
      </c>
      <c r="DH7" s="25">
        <v>42.05</v>
      </c>
      <c r="DI7" s="25">
        <v>43.72</v>
      </c>
      <c r="DJ7" s="25">
        <v>42.86</v>
      </c>
      <c r="DK7" s="25">
        <v>43.68</v>
      </c>
      <c r="DL7" s="25">
        <v>44.53</v>
      </c>
      <c r="DM7" s="25">
        <v>48.05</v>
      </c>
      <c r="DN7" s="25">
        <v>48.87</v>
      </c>
      <c r="DO7" s="25">
        <v>49.92</v>
      </c>
      <c r="DP7" s="25">
        <v>50.63</v>
      </c>
      <c r="DQ7" s="25">
        <v>51.29</v>
      </c>
      <c r="DR7" s="25">
        <v>50.88</v>
      </c>
      <c r="DS7" s="25">
        <v>10.18</v>
      </c>
      <c r="DT7" s="25">
        <v>6.84</v>
      </c>
      <c r="DU7" s="25">
        <v>6.82</v>
      </c>
      <c r="DV7" s="25">
        <v>6.45</v>
      </c>
      <c r="DW7" s="25">
        <v>5.76</v>
      </c>
      <c r="DX7" s="25">
        <v>13.39</v>
      </c>
      <c r="DY7" s="25">
        <v>14.85</v>
      </c>
      <c r="DZ7" s="25">
        <v>16.88</v>
      </c>
      <c r="EA7" s="25">
        <v>18.28</v>
      </c>
      <c r="EB7" s="25">
        <v>19.61</v>
      </c>
      <c r="EC7" s="25">
        <v>22.3</v>
      </c>
      <c r="ED7" s="25">
        <v>0</v>
      </c>
      <c r="EE7" s="25">
        <v>0</v>
      </c>
      <c r="EF7" s="25">
        <v>0.98</v>
      </c>
      <c r="EG7" s="25">
        <v>0.76</v>
      </c>
      <c r="EH7" s="25">
        <v>0.91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2023-01-24T05:25:53Z</cp:lastPrinted>
  <dcterms:created xsi:type="dcterms:W3CDTF">2022-12-01T01:06:08Z</dcterms:created>
  <dcterms:modified xsi:type="dcterms:W3CDTF">2023-01-24T05:25:54Z</dcterms:modified>
  <cp:category/>
</cp:coreProperties>
</file>