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Ｒ04\34_公営企業に係る経営比較分析表（令和3年度（2021年度決算））の分析等について（依頼）\提出分析表\"/>
    </mc:Choice>
  </mc:AlternateContent>
  <workbookProtection workbookAlgorithmName="SHA-512" workbookHashValue="hbKya5bNksLeTKKvmY4UvjCJ6G6RfpoEi1/5vSmzyEcLhC3LDNehB6f9uf2r0J65emx4t8FGelQ7xMyXnqywFw==" workbookSaltValue="6R6P19v9k0iHv5zhxqJ7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<sst xmlns="http://schemas.openxmlformats.org/spreadsheetml/2006/main" count="228" uniqueCount="114">
  <si>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</si>
  <si>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</si>
  <si>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</si>
  <si>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</si>
  <si>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</si>
  <si>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</si>
  <si>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</si>
  <si>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</si>
  <si>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</si>
  <si>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</si>
  <si>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</si>
  <si>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</si>
  <si>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</si>
  <si>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</si>
  <si>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</si>
  <si>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</si>
  <si>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</si>
  <si>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</si>
  <si>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</si>
  <si>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</si>
  <si>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</si>
  <si>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</si>
  <si>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</si>
  <si>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</si>
  <si>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</si>
  <si>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</si>
  <si>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</si>
  <si>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</si>
  <si>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</si>
  <si>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</si>
  <si>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</si>
  <si>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</si>
  <si>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</si>
  <si>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</si>
  <si>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</si>
  <si>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</si>
  <si>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</si>
  <si>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</si>
  <si>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</si>
  <si>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</si>
  <si>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</si>
  <si>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</si>
  <si>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</si>
  <si>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</si>
  <si>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</si>
  <si>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</si>
  <si>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</si>
  <si>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</si>
  <si>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</si>
  <si>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</si>
  <si>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</si>
  <si>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</si>
  <si>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</si>
  <si>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</si>
  <si>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</si>
  <si>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</si>
  <si>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</si>
  <si>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</si>
  <si>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</si>
  <si>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</si>
  <si>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</si>
  <si>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</si>
  <si>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</si>
  <si>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</si>
  <si>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</si>
  <si>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</si>
  <si>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</si>
  <si>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</si>
  <si>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</si>
  <si>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</si>
  <si>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</si>
  <si>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</si>
  <si>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</si>
  <si>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</si>
  <si>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</si>
  <si>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</si>
  <si>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</si>
  <si>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</si>
  <si>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</si>
  <si>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</si>
  <si>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</si>
  <si>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</si>
  <si>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</si>
  <si>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</si>
  <si>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</si>
  <si>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</si>
  <si>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</si>
  <si>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</si>
  <si>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</si>
  <si>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</si>
  <si>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</si>
  <si>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</si>
  <si>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</si>
  <si>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</si>
  <si>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</si>
  <si>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</si>
  <si>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</si>
  <si>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</si>
  <si>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</si>
  <si>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</si>
  <si>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</si>
  <si>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</si>
  <si>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</si>
  <si>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</si>
  <si>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</si>
  <si>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</si>
  <si>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</si>
  <si>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</si>
  <si>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</si>
  <si>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</si>
  <si>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</si>
  <si>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・経常収支比率は100％を超えており累積欠損金比率は0％であるため、現在は健全な経営水準であると言えます。
・流動比率は、100％を上回っているものの全国平均及び類似団体より低い状況であり、毎年減少傾向にあるため流動資産の値に注意する必要があります。
・企業債残高対給水収益比率は、令和元年度まで減少傾向でしたが令和2年度から上昇しています。全国平均及び類似団体よりはるかに上回る水準で推移しており、近年の給水区域拡張及び東部地区改築更新事業による起債発行の影響であります。人口減少等の影響により給水収益が減少傾向にあるため今後も投資及び料金等のバランスを考慮していく必要があります。
・料金回収率は、平成30年度より100％を上回っていたが令和3年度は100％を切り全国平均をも下回りました。給水に係る費用が水道料金以外の収入で賄っている状況のため今後は適切な料金収入の確保を注視する必要があります。
・給水原価は、全国平均及び類似団体を下回っているため、効率性が保たれています。
・施設利用率は、全国平均及び類似団体より上回った状況にあるため、今後も高水準を継続することに努めます。
・有収率は、全国平均及び類似団体よりも低水準で推移していることから要因である漏水箇所等を特定し、平成29年度策定したアセットマネジメント計画に基づき計画的かつ効率的な老朽管の更新を進めていく必要があります。　　　　　　　　　　　　　　　　　　　　　　　　　　　　　　　　　　　　　　　　　　</t>
    <rPh sb="75" eb="77">
      <t>ゼンコク</t>
    </rPh>
    <rPh sb="77" eb="79">
      <t>ヘイキン</t>
    </rPh>
    <rPh sb="79" eb="80">
      <t>オヨ</t>
    </rPh>
    <rPh sb="81" eb="83">
      <t>ルイジ</t>
    </rPh>
    <rPh sb="83" eb="85">
      <t>ダンタイ</t>
    </rPh>
    <rPh sb="87" eb="88">
      <t>ヒク</t>
    </rPh>
    <rPh sb="89" eb="91">
      <t>ジョウキョウ</t>
    </rPh>
    <rPh sb="95" eb="97">
      <t>マイネン</t>
    </rPh>
    <rPh sb="148" eb="150">
      <t>ゲンショウ</t>
    </rPh>
    <rPh sb="150" eb="152">
      <t>ケイコウ</t>
    </rPh>
    <rPh sb="156" eb="158">
      <t>レイワ</t>
    </rPh>
    <rPh sb="159" eb="161">
      <t>ネンド</t>
    </rPh>
    <rPh sb="163" eb="165">
      <t>ジョウショウ</t>
    </rPh>
    <rPh sb="175" eb="176">
      <t>オヨ</t>
    </rPh>
    <rPh sb="187" eb="189">
      <t>ウワマワ</t>
    </rPh>
    <rPh sb="209" eb="210">
      <t>オヨ</t>
    </rPh>
    <rPh sb="211" eb="213">
      <t>トウブ</t>
    </rPh>
    <rPh sb="213" eb="215">
      <t>チク</t>
    </rPh>
    <rPh sb="215" eb="217">
      <t>カイチク</t>
    </rPh>
    <rPh sb="217" eb="219">
      <t>コウシン</t>
    </rPh>
    <rPh sb="219" eb="221">
      <t>ジギョウ</t>
    </rPh>
    <rPh sb="224" eb="226">
      <t>キサイ</t>
    </rPh>
    <rPh sb="226" eb="228">
      <t>ハッコウ</t>
    </rPh>
    <rPh sb="229" eb="231">
      <t>エイキョウ</t>
    </rPh>
    <rPh sb="314" eb="316">
      <t>ウワマワ</t>
    </rPh>
    <rPh sb="321" eb="323">
      <t>レイワ</t>
    </rPh>
    <rPh sb="324" eb="326">
      <t>ネンド</t>
    </rPh>
    <rPh sb="332" eb="333">
      <t>キ</t>
    </rPh>
    <rPh sb="334" eb="336">
      <t>ゼンコク</t>
    </rPh>
    <rPh sb="340" eb="342">
      <t>シタマワ</t>
    </rPh>
    <rPh sb="347" eb="349">
      <t>キュウスイ</t>
    </rPh>
    <rPh sb="350" eb="351">
      <t>カカ</t>
    </rPh>
    <rPh sb="352" eb="354">
      <t>ヒヨウ</t>
    </rPh>
    <rPh sb="355" eb="357">
      <t>スイドウ</t>
    </rPh>
    <rPh sb="359" eb="361">
      <t>イガイ</t>
    </rPh>
    <rPh sb="362" eb="364">
      <t>シュウニュウ</t>
    </rPh>
    <rPh sb="389" eb="391">
      <t>チュウシ</t>
    </rPh>
    <rPh sb="413" eb="414">
      <t>オヨ</t>
    </rPh>
    <rPh sb="454" eb="455">
      <t>オヨ</t>
    </rPh>
    <rPh sb="474" eb="476">
      <t>コンゴ</t>
    </rPh>
    <rPh sb="477" eb="480">
      <t>コウスイジュン</t>
    </rPh>
    <rPh sb="481" eb="483">
      <t>ケイゾク</t>
    </rPh>
    <rPh sb="488" eb="489">
      <t>ツト</t>
    </rPh>
    <rPh sb="504" eb="505">
      <t>オヨ</t>
    </rPh>
    <rPh sb="534" eb="536">
      <t>カショ</t>
    </rPh>
    <rPh sb="536" eb="537">
      <t>トウ</t>
    </rPh>
    <rPh sb="538" eb="540">
      <t>トクテイ</t>
    </rPh>
    <rPh sb="565" eb="566">
      <t>モト</t>
    </rPh>
    <rPh sb="568" eb="570">
      <t>ケイカク</t>
    </rPh>
    <rPh sb="570" eb="571">
      <t>テキ</t>
    </rPh>
    <phoneticPr fontId="4"/>
  </si>
  <si>
    <t>・本市の現在の経営状況は、全国平均及び類似団体と個々の項目における比率や原価を比較するとおおむね健全な経営状況であると判断しています。しかし、今後は人口減少による給水収益の減少と老朽施設が増加することによる費用の増加が予測され、安定した経営の確保のためには料金改定も視野に入れ、また、先進事例を参考に広域化・共同化事業の推進や委託業務の拡張等による維持管理費の縮減を目標に将来安定した経営が継続できるように取り組んでいきます。</t>
    <rPh sb="1" eb="3">
      <t>ホンシ</t>
    </rPh>
    <rPh sb="4" eb="6">
      <t>ゲンザイ</t>
    </rPh>
    <rPh sb="7" eb="9">
      <t>ケイエイ</t>
    </rPh>
    <rPh sb="9" eb="11">
      <t>ジョウキョウ</t>
    </rPh>
    <rPh sb="13" eb="15">
      <t>ゼンコク</t>
    </rPh>
    <rPh sb="15" eb="17">
      <t>ヘイキン</t>
    </rPh>
    <rPh sb="17" eb="18">
      <t>オヨ</t>
    </rPh>
    <rPh sb="19" eb="23">
      <t>ルイジダンタイ</t>
    </rPh>
    <rPh sb="24" eb="26">
      <t>ココ</t>
    </rPh>
    <rPh sb="27" eb="29">
      <t>コウモク</t>
    </rPh>
    <rPh sb="33" eb="35">
      <t>ヒリツ</t>
    </rPh>
    <rPh sb="36" eb="38">
      <t>ゲンカ</t>
    </rPh>
    <rPh sb="39" eb="41">
      <t>ヒカク</t>
    </rPh>
    <rPh sb="48" eb="50">
      <t>ケンゼン</t>
    </rPh>
    <rPh sb="51" eb="53">
      <t>ケイエイ</t>
    </rPh>
    <rPh sb="53" eb="55">
      <t>ジョウキョウ</t>
    </rPh>
    <rPh sb="59" eb="61">
      <t>ハンダン</t>
    </rPh>
    <rPh sb="71" eb="73">
      <t>コンゴ</t>
    </rPh>
    <rPh sb="114" eb="116">
      <t>アンテイ</t>
    </rPh>
    <rPh sb="121" eb="123">
      <t>カクホ</t>
    </rPh>
    <rPh sb="142" eb="146">
      <t>センシンジレイ</t>
    </rPh>
    <rPh sb="147" eb="149">
      <t>サンコウ</t>
    </rPh>
    <rPh sb="160" eb="162">
      <t>スイシン</t>
    </rPh>
    <rPh sb="163" eb="167">
      <t>イタクギョウム</t>
    </rPh>
    <rPh sb="168" eb="170">
      <t>カクチョウ</t>
    </rPh>
    <rPh sb="170" eb="171">
      <t>トウ</t>
    </rPh>
    <rPh sb="203" eb="204">
      <t>ト</t>
    </rPh>
    <rPh sb="205" eb="206">
      <t>ク</t>
    </rPh>
    <phoneticPr fontId="4"/>
  </si>
  <si>
    <t>・有形固定資産減価償却率は、数年増加傾向であったが東部地区更新事業の影響で全国平均及び類似団体より下回ったと考えられます。引き続き施設や設備の適切な更新を見極めながら施設や設備の機能を確保していく必要があります。
・管路経年化率については、全国平均及び類似団体より低水準で推移しているものの令和元年度より増加傾向にあります。今後耐用年数に達し更新時期を迎える管路等が増えます。
・管路更新率については、令和2年度、令和3年度と継続して東部地区改築更新事業を行った関係で上昇しています。また、今後も平成29年度策定したアセットマネジメント計画に基づき計画的かつ効率的な老朽管の更新を進めていきます。</t>
    <rPh sb="25" eb="29">
      <t>トウブチク</t>
    </rPh>
    <rPh sb="29" eb="33">
      <t>コウシンジギョウ</t>
    </rPh>
    <rPh sb="34" eb="36">
      <t>エイキョウ</t>
    </rPh>
    <rPh sb="37" eb="39">
      <t>ゼンコク</t>
    </rPh>
    <rPh sb="54" eb="55">
      <t>カンガ</t>
    </rPh>
    <rPh sb="74" eb="76">
      <t>コウシン</t>
    </rPh>
    <rPh sb="77" eb="79">
      <t>ミキワ</t>
    </rPh>
    <rPh sb="83" eb="85">
      <t>シセツ</t>
    </rPh>
    <rPh sb="86" eb="88">
      <t>セツビ</t>
    </rPh>
    <rPh sb="124" eb="125">
      <t>オヨ</t>
    </rPh>
    <rPh sb="132" eb="135">
      <t>テイスイジュン</t>
    </rPh>
    <rPh sb="136" eb="138">
      <t>スイイ</t>
    </rPh>
    <rPh sb="145" eb="150">
      <t>レイワガンネンド</t>
    </rPh>
    <rPh sb="152" eb="154">
      <t>ゾウカ</t>
    </rPh>
    <rPh sb="154" eb="156">
      <t>ケイコウ</t>
    </rPh>
    <rPh sb="201" eb="203">
      <t>レイワ</t>
    </rPh>
    <rPh sb="204" eb="206">
      <t>ネンド</t>
    </rPh>
    <rPh sb="213" eb="215">
      <t>ケイゾク</t>
    </rPh>
    <rPh sb="217" eb="219">
      <t>トウブ</t>
    </rPh>
    <rPh sb="219" eb="221">
      <t>チク</t>
    </rPh>
    <rPh sb="221" eb="223">
      <t>カイチク</t>
    </rPh>
    <rPh sb="223" eb="225">
      <t>コウシン</t>
    </rPh>
    <rPh sb="225" eb="227">
      <t>ジギョウ</t>
    </rPh>
    <rPh sb="228" eb="229">
      <t>オコナ</t>
    </rPh>
    <rPh sb="231" eb="233">
      <t>カンケイ</t>
    </rPh>
    <rPh sb="234" eb="236">
      <t>ジョウショウ</t>
    </rPh>
    <rPh sb="245" eb="24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</si>
</sst>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0.21</c:v>
                </c:pt>
                <c:pt idx="1">
                  <c:v>0.21</c:v>
                </c:pt>
                <c:pt idx="2">
                  <c:v>0.13</c:v>
                </c:pt>
                <c:pt idx="3">
                  <c:v>1.1499999999999999</c:v>
                </c:pt>
                <c:pt idx="4">
                  <c:v>1.66</c:v>
                </c:pt>
              </c:numCache>
            </c:numRef>
          </c:val>
          <c:extLst>
            <c:ext xmlns:c16="http://schemas.microsoft.com/office/drawing/2014/chart" uri="{C3380CC4-5D6E-409C-BE32-E72D297353CC}">
              <c16:uniqueId val="{00000000-31A9-44DD-A793-6F699C7294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0.54</c:v>
                </c:pt>
                <c:pt idx="3">
                  <c:v>0.56999999999999995</c:v>
                </c:pt>
                <c:pt idx="4">
                  <c:v>0.52</c:v>
                </c:pt>
              </c:numCache>
            </c:numRef>
          </c:val>
          <c:smooth val="0"/>
          <c:extLst>
            <c:ext xmlns:c16="http://schemas.microsoft.com/office/drawing/2014/chart" uri="{C3380CC4-5D6E-409C-BE32-E72D297353CC}">
              <c16:uniqueId val="{00000001-31A9-44DD-A793-6F699C7294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75.12</c:v>
                </c:pt>
                <c:pt idx="1">
                  <c:v>74.400000000000006</c:v>
                </c:pt>
                <c:pt idx="2">
                  <c:v>75.59</c:v>
                </c:pt>
                <c:pt idx="3">
                  <c:v>75.239999999999995</c:v>
                </c:pt>
                <c:pt idx="4">
                  <c:v>81.209999999999994</c:v>
                </c:pt>
              </c:numCache>
            </c:numRef>
          </c:val>
          <c:extLst>
            <c:ext xmlns:c16="http://schemas.microsoft.com/office/drawing/2014/chart" uri="{C3380CC4-5D6E-409C-BE32-E72D297353CC}">
              <c16:uniqueId val="{00000000-36D3-4141-97AC-7B0E402979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59.67</c:v>
                </c:pt>
                <c:pt idx="3">
                  <c:v>60.12</c:v>
                </c:pt>
                <c:pt idx="4">
                  <c:v>60.34</c:v>
                </c:pt>
              </c:numCache>
            </c:numRef>
          </c:val>
          <c:smooth val="0"/>
          <c:extLst>
            <c:ext xmlns:c16="http://schemas.microsoft.com/office/drawing/2014/chart" uri="{C3380CC4-5D6E-409C-BE32-E72D297353CC}">
              <c16:uniqueId val="{00000001-36D3-4141-97AC-7B0E402979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80.34</c:v>
                </c:pt>
                <c:pt idx="1">
                  <c:v>80.78</c:v>
                </c:pt>
                <c:pt idx="2">
                  <c:v>78.88</c:v>
                </c:pt>
                <c:pt idx="3">
                  <c:v>79.430000000000007</c:v>
                </c:pt>
                <c:pt idx="4">
                  <c:v>79.55</c:v>
                </c:pt>
              </c:numCache>
            </c:numRef>
          </c:val>
          <c:extLst>
            <c:ext xmlns:c16="http://schemas.microsoft.com/office/drawing/2014/chart" uri="{C3380CC4-5D6E-409C-BE32-E72D297353CC}">
              <c16:uniqueId val="{00000000-D71B-479F-AED8-416547352D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84.6</c:v>
                </c:pt>
                <c:pt idx="3">
                  <c:v>84.24</c:v>
                </c:pt>
                <c:pt idx="4">
                  <c:v>84.19</c:v>
                </c:pt>
              </c:numCache>
            </c:numRef>
          </c:val>
          <c:smooth val="0"/>
          <c:extLst>
            <c:ext xmlns:c16="http://schemas.microsoft.com/office/drawing/2014/chart" uri="{C3380CC4-5D6E-409C-BE32-E72D297353CC}">
              <c16:uniqueId val="{00000001-D71B-479F-AED8-416547352D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108.77</c:v>
                </c:pt>
                <c:pt idx="1">
                  <c:v>108.46</c:v>
                </c:pt>
                <c:pt idx="2">
                  <c:v>109.95</c:v>
                </c:pt>
                <c:pt idx="3">
                  <c:v>108.89</c:v>
                </c:pt>
                <c:pt idx="4">
                  <c:v>104.4</c:v>
                </c:pt>
              </c:numCache>
            </c:numRef>
          </c:val>
          <c:extLst>
            <c:ext xmlns:c16="http://schemas.microsoft.com/office/drawing/2014/chart" uri="{C3380CC4-5D6E-409C-BE32-E72D297353CC}">
              <c16:uniqueId val="{00000000-4D02-4973-A245-22FE91716DF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109.01</c:v>
                </c:pt>
                <c:pt idx="3">
                  <c:v>108.83</c:v>
                </c:pt>
                <c:pt idx="4">
                  <c:v>109.23</c:v>
                </c:pt>
              </c:numCache>
            </c:numRef>
          </c:val>
          <c:smooth val="0"/>
          <c:extLst>
            <c:ext xmlns:c16="http://schemas.microsoft.com/office/drawing/2014/chart" uri="{C3380CC4-5D6E-409C-BE32-E72D297353CC}">
              <c16:uniqueId val="{00000001-4D02-4973-A245-22FE91716DF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47.56</c:v>
                </c:pt>
                <c:pt idx="1">
                  <c:v>48.75</c:v>
                </c:pt>
                <c:pt idx="2">
                  <c:v>50.18</c:v>
                </c:pt>
                <c:pt idx="3">
                  <c:v>50.4</c:v>
                </c:pt>
                <c:pt idx="4">
                  <c:v>49.15</c:v>
                </c:pt>
              </c:numCache>
            </c:numRef>
          </c:val>
          <c:extLst>
            <c:ext xmlns:c16="http://schemas.microsoft.com/office/drawing/2014/chart" uri="{C3380CC4-5D6E-409C-BE32-E72D297353CC}">
              <c16:uniqueId val="{00000000-E286-47A5-8162-EF7BBD4478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48.17</c:v>
                </c:pt>
                <c:pt idx="3">
                  <c:v>48.83</c:v>
                </c:pt>
                <c:pt idx="4">
                  <c:v>49.96</c:v>
                </c:pt>
              </c:numCache>
            </c:numRef>
          </c:val>
          <c:smooth val="0"/>
          <c:extLst>
            <c:ext xmlns:c16="http://schemas.microsoft.com/office/drawing/2014/chart" uri="{C3380CC4-5D6E-409C-BE32-E72D297353CC}">
              <c16:uniqueId val="{00000001-E286-47A5-8162-EF7BBD4478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6.03</c:v>
                </c:pt>
                <c:pt idx="1">
                  <c:v>4.4000000000000004</c:v>
                </c:pt>
                <c:pt idx="2">
                  <c:v>4.22</c:v>
                </c:pt>
                <c:pt idx="3">
                  <c:v>5.04</c:v>
                </c:pt>
                <c:pt idx="4">
                  <c:v>6.26</c:v>
                </c:pt>
              </c:numCache>
            </c:numRef>
          </c:val>
          <c:extLst>
            <c:ext xmlns:c16="http://schemas.microsoft.com/office/drawing/2014/chart" uri="{C3380CC4-5D6E-409C-BE32-E72D297353CC}">
              <c16:uniqueId val="{00000000-4A23-424F-AFC6-01D38A3403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17.12</c:v>
                </c:pt>
                <c:pt idx="3">
                  <c:v>18.18</c:v>
                </c:pt>
                <c:pt idx="4">
                  <c:v>19.32</c:v>
                </c:pt>
              </c:numCache>
            </c:numRef>
          </c:val>
          <c:smooth val="0"/>
          <c:extLst>
            <c:ext xmlns:c16="http://schemas.microsoft.com/office/drawing/2014/chart" uri="{C3380CC4-5D6E-409C-BE32-E72D297353CC}">
              <c16:uniqueId val="{00000001-4A23-424F-AFC6-01D38A3403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D8-424F-A830-630D17EED0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3.7</c:v>
                </c:pt>
                <c:pt idx="3">
                  <c:v>4.34</c:v>
                </c:pt>
                <c:pt idx="4">
                  <c:v>4.6900000000000004</c:v>
                </c:pt>
              </c:numCache>
            </c:numRef>
          </c:val>
          <c:smooth val="0"/>
          <c:extLst>
            <c:ext xmlns:c16="http://schemas.microsoft.com/office/drawing/2014/chart" uri="{C3380CC4-5D6E-409C-BE32-E72D297353CC}">
              <c16:uniqueId val="{00000001-B3D8-424F-A830-630D17EED0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444.05</c:v>
                </c:pt>
                <c:pt idx="1">
                  <c:v>393.1</c:v>
                </c:pt>
                <c:pt idx="2">
                  <c:v>356.99</c:v>
                </c:pt>
                <c:pt idx="3">
                  <c:v>271.97000000000003</c:v>
                </c:pt>
                <c:pt idx="4">
                  <c:v>254.44</c:v>
                </c:pt>
              </c:numCache>
            </c:numRef>
          </c:val>
          <c:extLst>
            <c:ext xmlns:c16="http://schemas.microsoft.com/office/drawing/2014/chart" uri="{C3380CC4-5D6E-409C-BE32-E72D297353CC}">
              <c16:uniqueId val="{00000000-40B4-4BBE-A792-6EDB5E63EB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365.18</c:v>
                </c:pt>
                <c:pt idx="3">
                  <c:v>327.77</c:v>
                </c:pt>
                <c:pt idx="4">
                  <c:v>338.02</c:v>
                </c:pt>
              </c:numCache>
            </c:numRef>
          </c:val>
          <c:smooth val="0"/>
          <c:extLst>
            <c:ext xmlns:c16="http://schemas.microsoft.com/office/drawing/2014/chart" uri="{C3380CC4-5D6E-409C-BE32-E72D297353CC}">
              <c16:uniqueId val="{00000001-40B4-4BBE-A792-6EDB5E63EB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525.53</c:v>
                </c:pt>
                <c:pt idx="1">
                  <c:v>488.08</c:v>
                </c:pt>
                <c:pt idx="2">
                  <c:v>477.89</c:v>
                </c:pt>
                <c:pt idx="3">
                  <c:v>533.54</c:v>
                </c:pt>
                <c:pt idx="4">
                  <c:v>628.89</c:v>
                </c:pt>
              </c:numCache>
            </c:numRef>
          </c:val>
          <c:extLst>
            <c:ext xmlns:c16="http://schemas.microsoft.com/office/drawing/2014/chart" uri="{C3380CC4-5D6E-409C-BE32-E72D297353CC}">
              <c16:uniqueId val="{00000000-2C97-4E39-862A-F02E517ABB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371.65</c:v>
                </c:pt>
                <c:pt idx="3">
                  <c:v>397.1</c:v>
                </c:pt>
                <c:pt idx="4">
                  <c:v>379.91</c:v>
                </c:pt>
              </c:numCache>
            </c:numRef>
          </c:val>
          <c:smooth val="0"/>
          <c:extLst>
            <c:ext xmlns:c16="http://schemas.microsoft.com/office/drawing/2014/chart" uri="{C3380CC4-5D6E-409C-BE32-E72D297353CC}">
              <c16:uniqueId val="{00000001-2C97-4E39-862A-F02E517ABB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96.23</c:v>
                </c:pt>
                <c:pt idx="1">
                  <c:v>100.07</c:v>
                </c:pt>
                <c:pt idx="2">
                  <c:v>103.29</c:v>
                </c:pt>
                <c:pt idx="3">
                  <c:v>101.6</c:v>
                </c:pt>
                <c:pt idx="4">
                  <c:v>97.85</c:v>
                </c:pt>
              </c:numCache>
            </c:numRef>
          </c:val>
          <c:extLst>
            <c:ext xmlns:c16="http://schemas.microsoft.com/office/drawing/2014/chart" uri="{C3380CC4-5D6E-409C-BE32-E72D297353CC}">
              <c16:uniqueId val="{00000000-339C-4D7B-BAA4-2E24E58602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98.77</c:v>
                </c:pt>
                <c:pt idx="3">
                  <c:v>95.79</c:v>
                </c:pt>
                <c:pt idx="4">
                  <c:v>98.3</c:v>
                </c:pt>
              </c:numCache>
            </c:numRef>
          </c:val>
          <c:smooth val="0"/>
          <c:extLst>
            <c:ext xmlns:c16="http://schemas.microsoft.com/office/drawing/2014/chart" uri="{C3380CC4-5D6E-409C-BE32-E72D297353CC}">
              <c16:uniqueId val="{00000001-339C-4D7B-BAA4-2E24E58602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133.28</c:v>
                </c:pt>
                <c:pt idx="1">
                  <c:v>128.32</c:v>
                </c:pt>
                <c:pt idx="2">
                  <c:v>124.53</c:v>
                </c:pt>
                <c:pt idx="3">
                  <c:v>126.37</c:v>
                </c:pt>
                <c:pt idx="4">
                  <c:v>131.41999999999999</c:v>
                </c:pt>
              </c:numCache>
            </c:numRef>
          </c:val>
          <c:extLst>
            <c:ext xmlns:c16="http://schemas.microsoft.com/office/drawing/2014/chart" uri="{C3380CC4-5D6E-409C-BE32-E72D297353CC}">
              <c16:uniqueId val="{00000000-E6A5-49E9-9DC5-7427E7C042E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173.67</c:v>
                </c:pt>
                <c:pt idx="3">
                  <c:v>171.13</c:v>
                </c:pt>
                <c:pt idx="4">
                  <c:v>173.7</c:v>
                </c:pt>
              </c:numCache>
            </c:numRef>
          </c:val>
          <c:smooth val="0"/>
          <c:extLst>
            <c:ext xmlns:c16="http://schemas.microsoft.com/office/drawing/2014/chart" uri="{C3380CC4-5D6E-409C-BE32-E72D297353CC}">
              <c16:uniqueId val="{00000001-E6A5-49E9-9DC5-7427E7C042E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47"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熊本県　玉名市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64753</v>
      </c>
      <c r="AM8" s="66"/>
      <c r="AN8" s="66"/>
      <c r="AO8" s="66"/>
      <c r="AP8" s="66"/>
      <c r="AQ8" s="66"/>
      <c r="AR8" s="66"/>
      <c r="AS8" s="66"/>
      <c r="AT8" s="37">
        <f>データ!$S$6</f>
        <v>152.6</v>
      </c>
      <c r="AU8" s="38"/>
      <c r="AV8" s="38"/>
      <c r="AW8" s="38"/>
      <c r="AX8" s="38"/>
      <c r="AY8" s="38"/>
      <c r="AZ8" s="38"/>
      <c r="BA8" s="38"/>
      <c r="BB8" s="55">
        <f>データ!$T$6</f>
        <v>424.33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55.65</v>
      </c>
      <c r="J10" s="38"/>
      <c r="K10" s="38"/>
      <c r="L10" s="38"/>
      <c r="M10" s="38"/>
      <c r="N10" s="38"/>
      <c r="O10" s="65"/>
      <c r="P10" s="55">
        <f>データ!$P$6</f>
        <v>76.45</v>
      </c>
      <c r="Q10" s="55"/>
      <c r="R10" s="55"/>
      <c r="S10" s="55"/>
      <c r="T10" s="55"/>
      <c r="U10" s="55"/>
      <c r="V10" s="55"/>
      <c r="W10" s="66">
        <f>データ!$Q$6</f>
        <v>2597</v>
      </c>
      <c r="X10" s="66"/>
      <c r="Y10" s="66"/>
      <c r="Z10" s="66"/>
      <c r="AA10" s="66"/>
      <c r="AB10" s="66"/>
      <c r="AC10" s="66"/>
      <c r="AD10" s="2"/>
      <c r="AE10" s="2"/>
      <c r="AF10" s="2"/>
      <c r="AG10" s="2"/>
      <c r="AH10" s="2"/>
      <c r="AI10" s="2"/>
      <c r="AJ10" s="2"/>
      <c r="AK10" s="2"/>
      <c r="AL10" s="66">
        <f>データ!$U$6</f>
        <v>49160</v>
      </c>
      <c r="AM10" s="66"/>
      <c r="AN10" s="66"/>
      <c r="AO10" s="66"/>
      <c r="AP10" s="66"/>
      <c r="AQ10" s="66"/>
      <c r="AR10" s="66"/>
      <c r="AS10" s="66"/>
      <c r="AT10" s="37">
        <f>データ!$V$6</f>
        <v>84.33</v>
      </c>
      <c r="AU10" s="38"/>
      <c r="AV10" s="38"/>
      <c r="AW10" s="38"/>
      <c r="AX10" s="38"/>
      <c r="AY10" s="38"/>
      <c r="AZ10" s="38"/>
      <c r="BA10" s="38"/>
      <c r="BB10" s="55">
        <f>データ!$W$6</f>
        <v>582.95000000000005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azZyG84fbGOgI5Yw3qkPH8t1gL5WPiBDIp5idoYCf+cCDc0aQN1TtLFzt0Bg/oojNho5aa0jC+1aXwUq4e4kQ==" saltValue="9v75rzT3XbzXgcQQyrBB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432067</v>
      </c>
      <c r="D6" s="20">
        <f t="shared" si="3"/>
        <v>46</v>
      </c>
      <c r="E6" s="20">
        <f t="shared" si="3"/>
        <v>1</v>
      </c>
      <c r="F6" s="20">
        <f t="shared" si="3"/>
        <v>0</v>
      </c>
      <c r="G6" s="20">
        <f t="shared" si="3"/>
        <v>1</v>
      </c>
      <c r="H6" s="20" t="str">
        <f t="shared" si="3"/>
        <v>熊本県　玉名市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55.65</v>
      </c>
      <c r="P6" s="21">
        <f t="shared" si="3"/>
        <v>76.45</v>
      </c>
      <c r="Q6" s="21">
        <f t="shared" si="3"/>
        <v>2597</v>
      </c>
      <c r="R6" s="21">
        <f t="shared" si="3"/>
        <v>64753</v>
      </c>
      <c r="S6" s="21">
        <f t="shared" si="3"/>
        <v>152.6</v>
      </c>
      <c r="T6" s="21">
        <f t="shared" si="3"/>
        <v>424.33</v>
      </c>
      <c r="U6" s="21">
        <f t="shared" si="3"/>
        <v>49160</v>
      </c>
      <c r="V6" s="21">
        <f t="shared" si="3"/>
        <v>84.33</v>
      </c>
      <c r="W6" s="21">
        <f t="shared" si="3"/>
        <v>582.95000000000005</v>
      </c>
      <c r="X6" s="22">
        <f>IF(X7="",NA(),X7)</f>
        <v>108.77</v>
      </c>
      <c r="Y6" s="22">
        <f t="shared" ref="Y6:AG6" si="4">IF(Y7="",NA(),Y7)</f>
        <v>108.46</v>
      </c>
      <c r="Z6" s="22">
        <f t="shared" si="4"/>
        <v>109.95</v>
      </c>
      <c r="AA6" s="22">
        <f t="shared" si="4"/>
        <v>108.89</v>
      </c>
      <c r="AB6" s="22">
        <f t="shared" si="4"/>
        <v>104.4</v>
      </c>
      <c r="AC6" s="22">
        <f t="shared" si="4"/>
        <v>112.15</v>
      </c>
      <c r="AD6" s="22">
        <f t="shared" si="4"/>
        <v>111.44</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3.7</v>
      </c>
      <c r="AQ6" s="22">
        <f t="shared" si="5"/>
        <v>4.34</v>
      </c>
      <c r="AR6" s="22">
        <f t="shared" si="5"/>
        <v>4.6900000000000004</v>
      </c>
      <c r="AS6" s="21" t="str">
        <f>IF(AS7="","",IF(AS7="-","【-】","【"&amp;SUBSTITUTE(TEXT(AS7,"#,##0.00"),"-","△")&amp;"】"))</f>
        <v>【1.30】</v>
      </c>
      <c r="AT6" s="22">
        <f>IF(AT7="",NA(),AT7)</f>
        <v>444.05</v>
      </c>
      <c r="AU6" s="22">
        <f t="shared" ref="AU6:BC6" si="6">IF(AU7="",NA(),AU7)</f>
        <v>393.1</v>
      </c>
      <c r="AV6" s="22">
        <f t="shared" si="6"/>
        <v>356.99</v>
      </c>
      <c r="AW6" s="22">
        <f t="shared" si="6"/>
        <v>271.97000000000003</v>
      </c>
      <c r="AX6" s="22">
        <f t="shared" si="6"/>
        <v>254.44</v>
      </c>
      <c r="AY6" s="22">
        <f t="shared" si="6"/>
        <v>355.5</v>
      </c>
      <c r="AZ6" s="22">
        <f t="shared" si="6"/>
        <v>349.83</v>
      </c>
      <c r="BA6" s="22">
        <f t="shared" si="6"/>
        <v>365.18</v>
      </c>
      <c r="BB6" s="22">
        <f t="shared" si="6"/>
        <v>327.77</v>
      </c>
      <c r="BC6" s="22">
        <f t="shared" si="6"/>
        <v>338.02</v>
      </c>
      <c r="BD6" s="21" t="str">
        <f>IF(BD7="","",IF(BD7="-","【-】","【"&amp;SUBSTITUTE(TEXT(BD7,"#,##0.00"),"-","△")&amp;"】"))</f>
        <v>【261.51】</v>
      </c>
      <c r="BE6" s="22">
        <f>IF(BE7="",NA(),BE7)</f>
        <v>525.53</v>
      </c>
      <c r="BF6" s="22">
        <f t="shared" ref="BF6:BN6" si="7">IF(BF7="",NA(),BF7)</f>
        <v>488.08</v>
      </c>
      <c r="BG6" s="22">
        <f t="shared" si="7"/>
        <v>477.89</v>
      </c>
      <c r="BH6" s="22">
        <f t="shared" si="7"/>
        <v>533.54</v>
      </c>
      <c r="BI6" s="22">
        <f t="shared" si="7"/>
        <v>628.89</v>
      </c>
      <c r="BJ6" s="22">
        <f t="shared" si="7"/>
        <v>312.58</v>
      </c>
      <c r="BK6" s="22">
        <f t="shared" si="7"/>
        <v>314.87</v>
      </c>
      <c r="BL6" s="22">
        <f t="shared" si="7"/>
        <v>371.65</v>
      </c>
      <c r="BM6" s="22">
        <f t="shared" si="7"/>
        <v>397.1</v>
      </c>
      <c r="BN6" s="22">
        <f t="shared" si="7"/>
        <v>379.91</v>
      </c>
      <c r="BO6" s="21" t="str">
        <f>IF(BO7="","",IF(BO7="-","【-】","【"&amp;SUBSTITUTE(TEXT(BO7,"#,##0.00"),"-","△")&amp;"】"))</f>
        <v>【265.16】</v>
      </c>
      <c r="BP6" s="22">
        <f>IF(BP7="",NA(),BP7)</f>
        <v>96.23</v>
      </c>
      <c r="BQ6" s="22">
        <f t="shared" ref="BQ6:BY6" si="8">IF(BQ7="",NA(),BQ7)</f>
        <v>100.07</v>
      </c>
      <c r="BR6" s="22">
        <f t="shared" si="8"/>
        <v>103.29</v>
      </c>
      <c r="BS6" s="22">
        <f t="shared" si="8"/>
        <v>101.6</v>
      </c>
      <c r="BT6" s="22">
        <f t="shared" si="8"/>
        <v>97.85</v>
      </c>
      <c r="BU6" s="22">
        <f t="shared" si="8"/>
        <v>104.57</v>
      </c>
      <c r="BV6" s="22">
        <f t="shared" si="8"/>
        <v>103.54</v>
      </c>
      <c r="BW6" s="22">
        <f t="shared" si="8"/>
        <v>98.77</v>
      </c>
      <c r="BX6" s="22">
        <f t="shared" si="8"/>
        <v>95.79</v>
      </c>
      <c r="BY6" s="22">
        <f t="shared" si="8"/>
        <v>98.3</v>
      </c>
      <c r="BZ6" s="21" t="str">
        <f>IF(BZ7="","",IF(BZ7="-","【-】","【"&amp;SUBSTITUTE(TEXT(BZ7,"#,##0.00"),"-","△")&amp;"】"))</f>
        <v>【102.35】</v>
      </c>
      <c r="CA6" s="22">
        <f>IF(CA7="",NA(),CA7)</f>
        <v>133.28</v>
      </c>
      <c r="CB6" s="22">
        <f t="shared" ref="CB6:CJ6" si="9">IF(CB7="",NA(),CB7)</f>
        <v>128.32</v>
      </c>
      <c r="CC6" s="22">
        <f t="shared" si="9"/>
        <v>124.53</v>
      </c>
      <c r="CD6" s="22">
        <f t="shared" si="9"/>
        <v>126.37</v>
      </c>
      <c r="CE6" s="22">
        <f t="shared" si="9"/>
        <v>131.41999999999999</v>
      </c>
      <c r="CF6" s="22">
        <f t="shared" si="9"/>
        <v>165.47</v>
      </c>
      <c r="CG6" s="22">
        <f t="shared" si="9"/>
        <v>167.46</v>
      </c>
      <c r="CH6" s="22">
        <f t="shared" si="9"/>
        <v>173.67</v>
      </c>
      <c r="CI6" s="22">
        <f t="shared" si="9"/>
        <v>171.13</v>
      </c>
      <c r="CJ6" s="22">
        <f t="shared" si="9"/>
        <v>173.7</v>
      </c>
      <c r="CK6" s="21" t="str">
        <f>IF(CK7="","",IF(CK7="-","【-】","【"&amp;SUBSTITUTE(TEXT(CK7,"#,##0.00"),"-","△")&amp;"】"))</f>
        <v>【167.74】</v>
      </c>
      <c r="CL6" s="22">
        <f>IF(CL7="",NA(),CL7)</f>
        <v>75.12</v>
      </c>
      <c r="CM6" s="22">
        <f t="shared" ref="CM6:CU6" si="10">IF(CM7="",NA(),CM7)</f>
        <v>74.400000000000006</v>
      </c>
      <c r="CN6" s="22">
        <f t="shared" si="10"/>
        <v>75.59</v>
      </c>
      <c r="CO6" s="22">
        <f t="shared" si="10"/>
        <v>75.239999999999995</v>
      </c>
      <c r="CP6" s="22">
        <f t="shared" si="10"/>
        <v>81.209999999999994</v>
      </c>
      <c r="CQ6" s="22">
        <f t="shared" si="10"/>
        <v>59.74</v>
      </c>
      <c r="CR6" s="22">
        <f t="shared" si="10"/>
        <v>59.46</v>
      </c>
      <c r="CS6" s="22">
        <f t="shared" si="10"/>
        <v>59.67</v>
      </c>
      <c r="CT6" s="22">
        <f t="shared" si="10"/>
        <v>60.12</v>
      </c>
      <c r="CU6" s="22">
        <f t="shared" si="10"/>
        <v>60.34</v>
      </c>
      <c r="CV6" s="21" t="str">
        <f>IF(CV7="","",IF(CV7="-","【-】","【"&amp;SUBSTITUTE(TEXT(CV7,"#,##0.00"),"-","△")&amp;"】"))</f>
        <v>【60.29】</v>
      </c>
      <c r="CW6" s="22">
        <f>IF(CW7="",NA(),CW7)</f>
        <v>80.34</v>
      </c>
      <c r="CX6" s="22">
        <f t="shared" ref="CX6:DF6" si="11">IF(CX7="",NA(),CX7)</f>
        <v>80.78</v>
      </c>
      <c r="CY6" s="22">
        <f t="shared" si="11"/>
        <v>78.88</v>
      </c>
      <c r="CZ6" s="22">
        <f t="shared" si="11"/>
        <v>79.430000000000007</v>
      </c>
      <c r="DA6" s="22">
        <f t="shared" si="11"/>
        <v>79.55</v>
      </c>
      <c r="DB6" s="22">
        <f t="shared" si="11"/>
        <v>87.28</v>
      </c>
      <c r="DC6" s="22">
        <f t="shared" si="11"/>
        <v>87.41</v>
      </c>
      <c r="DD6" s="22">
        <f t="shared" si="11"/>
        <v>84.6</v>
      </c>
      <c r="DE6" s="22">
        <f t="shared" si="11"/>
        <v>84.24</v>
      </c>
      <c r="DF6" s="22">
        <f t="shared" si="11"/>
        <v>84.19</v>
      </c>
      <c r="DG6" s="21" t="str">
        <f>IF(DG7="","",IF(DG7="-","【-】","【"&amp;SUBSTITUTE(TEXT(DG7,"#,##0.00"),"-","△")&amp;"】"))</f>
        <v>【90.12】</v>
      </c>
      <c r="DH6" s="22">
        <f>IF(DH7="",NA(),DH7)</f>
        <v>47.56</v>
      </c>
      <c r="DI6" s="22">
        <f t="shared" ref="DI6:DQ6" si="12">IF(DI7="",NA(),DI7)</f>
        <v>48.75</v>
      </c>
      <c r="DJ6" s="22">
        <f t="shared" si="12"/>
        <v>50.18</v>
      </c>
      <c r="DK6" s="22">
        <f t="shared" si="12"/>
        <v>50.4</v>
      </c>
      <c r="DL6" s="22">
        <f t="shared" si="12"/>
        <v>49.15</v>
      </c>
      <c r="DM6" s="22">
        <f t="shared" si="12"/>
        <v>46.94</v>
      </c>
      <c r="DN6" s="22">
        <f t="shared" si="12"/>
        <v>47.62</v>
      </c>
      <c r="DO6" s="22">
        <f t="shared" si="12"/>
        <v>48.17</v>
      </c>
      <c r="DP6" s="22">
        <f t="shared" si="12"/>
        <v>48.83</v>
      </c>
      <c r="DQ6" s="22">
        <f t="shared" si="12"/>
        <v>49.96</v>
      </c>
      <c r="DR6" s="21" t="str">
        <f>IF(DR7="","",IF(DR7="-","【-】","【"&amp;SUBSTITUTE(TEXT(DR7,"#,##0.00"),"-","△")&amp;"】"))</f>
        <v>【50.88】</v>
      </c>
      <c r="DS6" s="22">
        <f>IF(DS7="",NA(),DS7)</f>
        <v>6.03</v>
      </c>
      <c r="DT6" s="22">
        <f t="shared" ref="DT6:EB6" si="13">IF(DT7="",NA(),DT7)</f>
        <v>4.4000000000000004</v>
      </c>
      <c r="DU6" s="22">
        <f t="shared" si="13"/>
        <v>4.22</v>
      </c>
      <c r="DV6" s="22">
        <f t="shared" si="13"/>
        <v>5.04</v>
      </c>
      <c r="DW6" s="22">
        <f t="shared" si="13"/>
        <v>6.26</v>
      </c>
      <c r="DX6" s="22">
        <f t="shared" si="13"/>
        <v>14.48</v>
      </c>
      <c r="DY6" s="22">
        <f t="shared" si="13"/>
        <v>16.27</v>
      </c>
      <c r="DZ6" s="22">
        <f t="shared" si="13"/>
        <v>17.12</v>
      </c>
      <c r="EA6" s="22">
        <f t="shared" si="13"/>
        <v>18.18</v>
      </c>
      <c r="EB6" s="22">
        <f t="shared" si="13"/>
        <v>19.32</v>
      </c>
      <c r="EC6" s="21" t="str">
        <f>IF(EC7="","",IF(EC7="-","【-】","【"&amp;SUBSTITUTE(TEXT(EC7,"#,##0.00"),"-","△")&amp;"】"))</f>
        <v>【22.30】</v>
      </c>
      <c r="ED6" s="22">
        <f>IF(ED7="",NA(),ED7)</f>
        <v>0.21</v>
      </c>
      <c r="EE6" s="22">
        <f t="shared" ref="EE6:EM6" si="14">IF(EE7="",NA(),EE7)</f>
        <v>0.21</v>
      </c>
      <c r="EF6" s="22">
        <f t="shared" si="14"/>
        <v>0.13</v>
      </c>
      <c r="EG6" s="22">
        <f t="shared" si="14"/>
        <v>1.1499999999999999</v>
      </c>
      <c r="EH6" s="22">
        <f t="shared" si="14"/>
        <v>1.66</v>
      </c>
      <c r="EI6" s="22">
        <f t="shared" si="14"/>
        <v>0.75</v>
      </c>
      <c r="EJ6" s="22">
        <f t="shared" si="14"/>
        <v>0.63</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432067</v>
      </c>
      <c r="D7" s="24">
        <v>46</v>
      </c>
      <c r="E7" s="24">
        <v>1</v>
      </c>
      <c r="F7" s="24">
        <v>0</v>
      </c>
      <c r="G7" s="24">
        <v>1</v>
      </c>
      <c r="H7" s="24" t="s">
        <v>92</v>
      </c>
      <c r="I7" s="24" t="s">
        <v>93</v>
      </c>
      <c r="J7" s="24" t="s">
        <v>94</v>
      </c>
      <c r="K7" s="24" t="s">
        <v>95</v>
      </c>
      <c r="L7" s="24" t="s">
        <v>96</v>
      </c>
      <c r="M7" s="24" t="s">
        <v>97</v>
      </c>
      <c r="N7" s="25" t="s">
        <v>98</v>
      </c>
      <c r="O7" s="25">
        <v>55.65</v>
      </c>
      <c r="P7" s="25">
        <v>76.45</v>
      </c>
      <c r="Q7" s="25">
        <v>2597</v>
      </c>
      <c r="R7" s="25">
        <v>64753</v>
      </c>
      <c r="S7" s="25">
        <v>152.6</v>
      </c>
      <c r="T7" s="25">
        <v>424.33</v>
      </c>
      <c r="U7" s="25">
        <v>49160</v>
      </c>
      <c r="V7" s="25">
        <v>84.33</v>
      </c>
      <c r="W7" s="25">
        <v>582.95000000000005</v>
      </c>
      <c r="X7" s="25">
        <v>108.77</v>
      </c>
      <c r="Y7" s="25">
        <v>108.46</v>
      </c>
      <c r="Z7" s="25">
        <v>109.95</v>
      </c>
      <c r="AA7" s="25">
        <v>108.89</v>
      </c>
      <c r="AB7" s="25">
        <v>104.4</v>
      </c>
      <c r="AC7" s="25">
        <v>112.15</v>
      </c>
      <c r="AD7" s="25">
        <v>111.44</v>
      </c>
      <c r="AE7" s="25">
        <v>109.01</v>
      </c>
      <c r="AF7" s="25">
        <v>108.83</v>
      </c>
      <c r="AG7" s="25">
        <v>109.23</v>
      </c>
      <c r="AH7" s="25">
        <v>111.39</v>
      </c>
      <c r="AI7" s="25">
        <v>0</v>
      </c>
      <c r="AJ7" s="25">
        <v>0</v>
      </c>
      <c r="AK7" s="25">
        <v>0</v>
      </c>
      <c r="AL7" s="25">
        <v>0</v>
      </c>
      <c r="AM7" s="25">
        <v>0</v>
      </c>
      <c r="AN7" s="25">
        <v>1</v>
      </c>
      <c r="AO7" s="25">
        <v>1.03</v>
      </c>
      <c r="AP7" s="25">
        <v>3.7</v>
      </c>
      <c r="AQ7" s="25">
        <v>4.34</v>
      </c>
      <c r="AR7" s="25">
        <v>4.6900000000000004</v>
      </c>
      <c r="AS7" s="25">
        <v>1.3</v>
      </c>
      <c r="AT7" s="25">
        <v>444.05</v>
      </c>
      <c r="AU7" s="25">
        <v>393.1</v>
      </c>
      <c r="AV7" s="25">
        <v>356.99</v>
      </c>
      <c r="AW7" s="25">
        <v>271.97000000000003</v>
      </c>
      <c r="AX7" s="25">
        <v>254.44</v>
      </c>
      <c r="AY7" s="25">
        <v>355.5</v>
      </c>
      <c r="AZ7" s="25">
        <v>349.83</v>
      </c>
      <c r="BA7" s="25">
        <v>365.18</v>
      </c>
      <c r="BB7" s="25">
        <v>327.77</v>
      </c>
      <c r="BC7" s="25">
        <v>338.02</v>
      </c>
      <c r="BD7" s="25">
        <v>261.51</v>
      </c>
      <c r="BE7" s="25">
        <v>525.53</v>
      </c>
      <c r="BF7" s="25">
        <v>488.08</v>
      </c>
      <c r="BG7" s="25">
        <v>477.89</v>
      </c>
      <c r="BH7" s="25">
        <v>533.54</v>
      </c>
      <c r="BI7" s="25">
        <v>628.89</v>
      </c>
      <c r="BJ7" s="25">
        <v>312.58</v>
      </c>
      <c r="BK7" s="25">
        <v>314.87</v>
      </c>
      <c r="BL7" s="25">
        <v>371.65</v>
      </c>
      <c r="BM7" s="25">
        <v>397.1</v>
      </c>
      <c r="BN7" s="25">
        <v>379.91</v>
      </c>
      <c r="BO7" s="25">
        <v>265.16000000000003</v>
      </c>
      <c r="BP7" s="25">
        <v>96.23</v>
      </c>
      <c r="BQ7" s="25">
        <v>100.07</v>
      </c>
      <c r="BR7" s="25">
        <v>103.29</v>
      </c>
      <c r="BS7" s="25">
        <v>101.6</v>
      </c>
      <c r="BT7" s="25">
        <v>97.85</v>
      </c>
      <c r="BU7" s="25">
        <v>104.57</v>
      </c>
      <c r="BV7" s="25">
        <v>103.54</v>
      </c>
      <c r="BW7" s="25">
        <v>98.77</v>
      </c>
      <c r="BX7" s="25">
        <v>95.79</v>
      </c>
      <c r="BY7" s="25">
        <v>98.3</v>
      </c>
      <c r="BZ7" s="25">
        <v>102.35</v>
      </c>
      <c r="CA7" s="25">
        <v>133.28</v>
      </c>
      <c r="CB7" s="25">
        <v>128.32</v>
      </c>
      <c r="CC7" s="25">
        <v>124.53</v>
      </c>
      <c r="CD7" s="25">
        <v>126.37</v>
      </c>
      <c r="CE7" s="25">
        <v>131.41999999999999</v>
      </c>
      <c r="CF7" s="25">
        <v>165.47</v>
      </c>
      <c r="CG7" s="25">
        <v>167.46</v>
      </c>
      <c r="CH7" s="25">
        <v>173.67</v>
      </c>
      <c r="CI7" s="25">
        <v>171.13</v>
      </c>
      <c r="CJ7" s="25">
        <v>173.7</v>
      </c>
      <c r="CK7" s="25">
        <v>167.74</v>
      </c>
      <c r="CL7" s="25">
        <v>75.12</v>
      </c>
      <c r="CM7" s="25">
        <v>74.400000000000006</v>
      </c>
      <c r="CN7" s="25">
        <v>75.59</v>
      </c>
      <c r="CO7" s="25">
        <v>75.239999999999995</v>
      </c>
      <c r="CP7" s="25">
        <v>81.209999999999994</v>
      </c>
      <c r="CQ7" s="25">
        <v>59.74</v>
      </c>
      <c r="CR7" s="25">
        <v>59.46</v>
      </c>
      <c r="CS7" s="25">
        <v>59.67</v>
      </c>
      <c r="CT7" s="25">
        <v>60.12</v>
      </c>
      <c r="CU7" s="25">
        <v>60.34</v>
      </c>
      <c r="CV7" s="25">
        <v>60.29</v>
      </c>
      <c r="CW7" s="25">
        <v>80.34</v>
      </c>
      <c r="CX7" s="25">
        <v>80.78</v>
      </c>
      <c r="CY7" s="25">
        <v>78.88</v>
      </c>
      <c r="CZ7" s="25">
        <v>79.430000000000007</v>
      </c>
      <c r="DA7" s="25">
        <v>79.55</v>
      </c>
      <c r="DB7" s="25">
        <v>87.28</v>
      </c>
      <c r="DC7" s="25">
        <v>87.41</v>
      </c>
      <c r="DD7" s="25">
        <v>84.6</v>
      </c>
      <c r="DE7" s="25">
        <v>84.24</v>
      </c>
      <c r="DF7" s="25">
        <v>84.19</v>
      </c>
      <c r="DG7" s="25">
        <v>90.12</v>
      </c>
      <c r="DH7" s="25">
        <v>47.56</v>
      </c>
      <c r="DI7" s="25">
        <v>48.75</v>
      </c>
      <c r="DJ7" s="25">
        <v>50.18</v>
      </c>
      <c r="DK7" s="25">
        <v>50.4</v>
      </c>
      <c r="DL7" s="25">
        <v>49.15</v>
      </c>
      <c r="DM7" s="25">
        <v>46.94</v>
      </c>
      <c r="DN7" s="25">
        <v>47.62</v>
      </c>
      <c r="DO7" s="25">
        <v>48.17</v>
      </c>
      <c r="DP7" s="25">
        <v>48.83</v>
      </c>
      <c r="DQ7" s="25">
        <v>49.96</v>
      </c>
      <c r="DR7" s="25">
        <v>50.88</v>
      </c>
      <c r="DS7" s="25">
        <v>6.03</v>
      </c>
      <c r="DT7" s="25">
        <v>4.4000000000000004</v>
      </c>
      <c r="DU7" s="25">
        <v>4.22</v>
      </c>
      <c r="DV7" s="25">
        <v>5.04</v>
      </c>
      <c r="DW7" s="25">
        <v>6.26</v>
      </c>
      <c r="DX7" s="25">
        <v>14.48</v>
      </c>
      <c r="DY7" s="25">
        <v>16.27</v>
      </c>
      <c r="DZ7" s="25">
        <v>17.12</v>
      </c>
      <c r="EA7" s="25">
        <v>18.18</v>
      </c>
      <c r="EB7" s="25">
        <v>19.32</v>
      </c>
      <c r="EC7" s="25">
        <v>22.3</v>
      </c>
      <c r="ED7" s="25">
        <v>0.21</v>
      </c>
      <c r="EE7" s="25">
        <v>0.21</v>
      </c>
      <c r="EF7" s="25">
        <v>0.13</v>
      </c>
      <c r="EG7" s="25">
        <v>1.1499999999999999</v>
      </c>
      <c r="EH7" s="25">
        <v>1.66</v>
      </c>
      <c r="EI7" s="25">
        <v>0.75</v>
      </c>
      <c r="EJ7" s="25">
        <v>0.63</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納冨　龍之介</cp:lastModifiedBy>
  <cp:lastPrinted>2023-02-02T11:29:44Z</cp:lastPrinted>
  <dcterms:created xsi:type="dcterms:W3CDTF">2022-12-01T01:06:04Z</dcterms:created>
  <dcterms:modified xsi:type="dcterms:W3CDTF">2023-02-02T11:40:25Z</dcterms:modified>
  <cp:category/>
</cp:coreProperties>
</file>