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113.160\share\010）共同\sou決算統計関係（総務省提出）\経営比較分析表\R3\水道\経営比較分析表\"/>
    </mc:Choice>
  </mc:AlternateContent>
  <xr:revisionPtr revIDLastSave="0" documentId="13_ncr:1_{B864BBC5-83AD-4D2D-8EF4-E764944C2203}" xr6:coauthVersionLast="45" xr6:coauthVersionMax="45" xr10:uidLastSave="{00000000-0000-0000-0000-000000000000}"/>
  <workbookProtection workbookAlgorithmName="SHA-512" workbookHashValue="uGyNMOncy9s4dHEbM580zj3Fpkq7VZq5DZ4saDIQqc03DQCzSLFVL7gfqxrThftXFILrU627zZtgDltHxnQDTw==" workbookSaltValue="bjhiYsGAgt1pyLTBXOc2V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E85" i="4"/>
  <c r="BB10"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<sst xmlns="http://schemas.openxmlformats.org/spreadsheetml/2006/main" count="228" uniqueCount="115">
  <si>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</si>
  <si>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</si>
  <si>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</si>
  <si>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</si>
  <si>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</si>
  <si>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</si>
  <si>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</si>
  <si>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</si>
  <si>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</si>
  <si>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</si>
  <si>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</si>
  <si>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</si>
  <si>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</si>
  <si>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</si>
  <si>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</si>
  <si>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</si>
  <si>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</si>
  <si>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</si>
  <si>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</si>
  <si>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</si>
  <si>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</si>
  <si>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</si>
  <si>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</si>
  <si>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</si>
  <si>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</si>
  <si>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</si>
  <si>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</si>
  <si>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</si>
  <si>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</si>
  <si>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</si>
  <si>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</si>
  <si>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</si>
  <si>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</si>
  <si>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</si>
  <si>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</si>
  <si>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</si>
  <si>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</si>
  <si>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</si>
  <si>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</si>
  <si>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</si>
  <si>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</si>
  <si>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</si>
  <si>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</si>
  <si>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</si>
  <si>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</si>
  <si>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</si>
  <si>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</si>
  <si>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</si>
  <si>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</si>
  <si>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</si>
  <si>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</si>
  <si>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</si>
  <si>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</si>
  <si>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</si>
  <si>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</si>
  <si>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</si>
  <si>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</si>
  <si>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</si>
  <si>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</si>
  <si>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</si>
  <si>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</si>
  <si>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</si>
  <si>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</si>
  <si>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</si>
  <si>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</si>
  <si>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</si>
  <si>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</si>
  <si>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</si>
  <si>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</si>
  <si>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</si>
  <si>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</si>
  <si>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</si>
  <si>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</si>
  <si>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</si>
  <si>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</si>
  <si>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</si>
  <si>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</si>
  <si>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</si>
  <si>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</si>
  <si>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</si>
  <si>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</si>
  <si>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</si>
  <si>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</si>
  <si>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</si>
  <si>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</si>
  <si>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</si>
  <si>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</si>
  <si>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</si>
  <si>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</si>
  <si>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</si>
  <si>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</si>
  <si>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</si>
  <si>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</si>
  <si>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</si>
  <si>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</si>
  <si>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</si>
  <si>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</si>
  <si>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</si>
  <si>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</si>
  <si>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</si>
  <si>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</si>
  <si>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</si>
  <si>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</si>
  <si>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</si>
  <si>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</si>
  <si>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</si>
  <si>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</si>
  <si>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</si>
  <si>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</si>
  <si>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</si>
  <si>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</si>
  <si>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</si>
  <si>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①有形固定資産減価償却率は類似団体を下回っているが、上昇傾向であり老朽化が進んでいる。アセットマネジメントの取組みにより、水道施設の実質的な更新時期を設定し、計画的に更新を行っていく。　　
②管路経年化率は類似団体平均値より低いが、今後耐用年数に達し更新時期を迎える管路等が増加する。
③管路更新率は令和2年度より更新工事が増加し、類似団体平均と近似となっているが、低い状況であり、今後も老朽化の進行を見据えた投資計画が必要である。
（今後の対策）
　施設の経年化を正確に把握したことにより、耐震化も併せた計画的、効率的な修繕、更新を行っていく予定である。
</t>
    <rPh sb="54" eb="56">
      <t>トリク</t>
    </rPh>
    <rPh sb="61" eb="65">
      <t>スイドウシセツ</t>
    </rPh>
    <rPh sb="66" eb="69">
      <t>ジッシツテキ</t>
    </rPh>
    <rPh sb="70" eb="74">
      <t>コウシンジキ</t>
    </rPh>
    <rPh sb="75" eb="77">
      <t>セッテイ</t>
    </rPh>
    <rPh sb="79" eb="82">
      <t>ケイカクテキ</t>
    </rPh>
    <rPh sb="83" eb="85">
      <t>コウシン</t>
    </rPh>
    <rPh sb="86" eb="87">
      <t>オコナ</t>
    </rPh>
    <rPh sb="96" eb="98">
      <t>カンロ</t>
    </rPh>
    <rPh sb="98" eb="100">
      <t>ケイネン</t>
    </rPh>
    <rPh sb="100" eb="101">
      <t>カ</t>
    </rPh>
    <rPh sb="101" eb="102">
      <t>リツ</t>
    </rPh>
    <rPh sb="103" eb="107">
      <t>ルイジダンタイ</t>
    </rPh>
    <rPh sb="107" eb="110">
      <t>ヘイキンチ</t>
    </rPh>
    <rPh sb="112" eb="113">
      <t>ヒク</t>
    </rPh>
    <rPh sb="116" eb="118">
      <t>コンゴ</t>
    </rPh>
    <rPh sb="118" eb="122">
      <t>タイヨウネンスウ</t>
    </rPh>
    <rPh sb="123" eb="124">
      <t>タッ</t>
    </rPh>
    <rPh sb="125" eb="129">
      <t>コウシンジキ</t>
    </rPh>
    <rPh sb="130" eb="131">
      <t>ムカ</t>
    </rPh>
    <rPh sb="133" eb="135">
      <t>カンロ</t>
    </rPh>
    <rPh sb="135" eb="136">
      <t>トウ</t>
    </rPh>
    <rPh sb="137" eb="139">
      <t>ゾウカ</t>
    </rPh>
    <rPh sb="150" eb="152">
      <t>レイワ</t>
    </rPh>
    <rPh sb="153" eb="155">
      <t>ネンド</t>
    </rPh>
    <rPh sb="157" eb="161">
      <t>コウシンコウジ</t>
    </rPh>
    <rPh sb="162" eb="164">
      <t>ゾウカ</t>
    </rPh>
    <rPh sb="166" eb="170">
      <t>ルイジダンタイ</t>
    </rPh>
    <rPh sb="170" eb="172">
      <t>ヘイキン</t>
    </rPh>
    <rPh sb="173" eb="175">
      <t>キンジ</t>
    </rPh>
    <rPh sb="183" eb="184">
      <t>ヒク</t>
    </rPh>
    <rPh sb="185" eb="187">
      <t>ジョウキョウ</t>
    </rPh>
    <rPh sb="229" eb="232">
      <t>ケイネンカ</t>
    </rPh>
    <phoneticPr fontId="4"/>
  </si>
  <si>
    <t xml:space="preserve">①経常収支比率は、類似団体と近似であったが、ありあけ浄水場の修繕費の増加により、100％を超えているが、減少している。ただし、②累積欠損金も発生していないことから、経営状況は健全な状態であるが、給水収益等の減少と施設の修繕費等の増加が今後も想定されるため、更なる効率化の取り組みが必要である。
③流動比率は、100％以上を維持しているため、支払い能力に問題はないが、類似団体平均と比較すると低値となっている。
④企業債残高対給水収益比率は、平成22、23年度に「ありあけ浄水場」の建設費として1,018,557千円を要したことにより、類似団体平均値に比べ高値である。また、給水収益の減少により年々増加している。
⑤料金回収率は、給水原価の高値により100％を下回っている。事業に必要な費用を給水収益で賄えていない状況となっているため、料金改定の検討が必要である。
⑥給水原価は、類似団体の平均値を下回っている。事業運営の効率化等の取り組みを行っているものの、費用等の増加や年間総有収水量が年々減少することにより令和3年度は増加となった。
⑦施設利用率、⑧有収率ともに、全国平均、類似団体平均と比較すると高値であり、効率的な施設運営ができている。
（今後の対策）
経営状況は、将来的な見通しを踏まえると楽観視はできない状況である。
　安定した経営を維持していくために、今後も計画的に更新事業を実施し、経常収支とのバランスを考え設備投資と借入を行っていく。
</t>
    <rPh sb="9" eb="13">
      <t>ルイジダンタイ</t>
    </rPh>
    <rPh sb="14" eb="16">
      <t>キンジ</t>
    </rPh>
    <rPh sb="26" eb="29">
      <t>ジョウスイジョウ</t>
    </rPh>
    <rPh sb="30" eb="32">
      <t>シュウゼン</t>
    </rPh>
    <rPh sb="32" eb="33">
      <t>ヒ</t>
    </rPh>
    <rPh sb="34" eb="36">
      <t>ゾウカ</t>
    </rPh>
    <rPh sb="52" eb="54">
      <t>ゲンショウ</t>
    </rPh>
    <rPh sb="106" eb="108">
      <t>シセツ</t>
    </rPh>
    <rPh sb="109" eb="111">
      <t>シュウゼン</t>
    </rPh>
    <rPh sb="111" eb="112">
      <t>ヒ</t>
    </rPh>
    <rPh sb="117" eb="119">
      <t>コンゴ</t>
    </rPh>
    <rPh sb="120" eb="122">
      <t>ソウテイ</t>
    </rPh>
    <rPh sb="128" eb="129">
      <t>サラ</t>
    </rPh>
    <rPh sb="131" eb="134">
      <t>コウリツカ</t>
    </rPh>
    <rPh sb="135" eb="136">
      <t>ト</t>
    </rPh>
    <rPh sb="137" eb="138">
      <t>ク</t>
    </rPh>
    <rPh sb="140" eb="142">
      <t>ヒツヨウ</t>
    </rPh>
    <rPh sb="267" eb="269">
      <t>ルイジ</t>
    </rPh>
    <rPh sb="269" eb="271">
      <t>ダンタイ</t>
    </rPh>
    <rPh sb="271" eb="274">
      <t>ヘイキンチ</t>
    </rPh>
    <rPh sb="275" eb="276">
      <t>クラ</t>
    </rPh>
    <rPh sb="277" eb="279">
      <t>コウチ</t>
    </rPh>
    <rPh sb="286" eb="290">
      <t>キュウスイシュウエキ</t>
    </rPh>
    <rPh sb="291" eb="293">
      <t>ゲンショウ</t>
    </rPh>
    <rPh sb="296" eb="298">
      <t>ネンネン</t>
    </rPh>
    <rPh sb="298" eb="300">
      <t>ゾウカ</t>
    </rPh>
    <rPh sb="319" eb="321">
      <t>タカネ</t>
    </rPh>
    <rPh sb="367" eb="371">
      <t>リョウキンカイテイ</t>
    </rPh>
    <rPh sb="372" eb="374">
      <t>ケントウ</t>
    </rPh>
    <rPh sb="375" eb="377">
      <t>ヒツヨウ</t>
    </rPh>
    <rPh sb="389" eb="391">
      <t>ルイジ</t>
    </rPh>
    <rPh sb="391" eb="393">
      <t>ダンタイ</t>
    </rPh>
    <rPh sb="394" eb="396">
      <t>ヘイキン</t>
    </rPh>
    <rPh sb="396" eb="397">
      <t>チ</t>
    </rPh>
    <rPh sb="398" eb="400">
      <t>シタマワ</t>
    </rPh>
    <rPh sb="524" eb="526">
      <t>コンゴ</t>
    </rPh>
    <rPh sb="527" eb="529">
      <t>タイサク</t>
    </rPh>
    <phoneticPr fontId="4"/>
  </si>
  <si>
    <t>　施設の管理状況は、類似団体と比較すると効率的に活用できており、健全な状況である。
　しかし、今後は人口減少や節水機器の高性能化による収益の減少に加え、老朽施設が増加することによる費用の増加が予測され、健全な事業経営のために長期的な対策が必要と考えられる。
（今後の対策）
　将来にわたって上質なサービスを提供するために、更新需要を考慮した経営戦略に基づき、安全で安定した供給サービスを永続的に提供できるように努めるとともに、永続的な運営のために料金改定の検討も必要である。
　</t>
    <rPh sb="1" eb="3">
      <t>シセツ</t>
    </rPh>
    <rPh sb="4" eb="6">
      <t>カンリ</t>
    </rPh>
    <rPh sb="6" eb="8">
      <t>ジョウキョウ</t>
    </rPh>
    <rPh sb="10" eb="14">
      <t>ルイジダンタイ</t>
    </rPh>
    <rPh sb="15" eb="17">
      <t>ヒカク</t>
    </rPh>
    <rPh sb="20" eb="23">
      <t>コウリツテキ</t>
    </rPh>
    <rPh sb="24" eb="26">
      <t>カツヨウ</t>
    </rPh>
    <rPh sb="32" eb="34">
      <t>ケンゼン</t>
    </rPh>
    <rPh sb="35" eb="37">
      <t>ジョウキョウ</t>
    </rPh>
    <rPh sb="55" eb="59">
      <t>セッスイキキ</t>
    </rPh>
    <rPh sb="60" eb="64">
      <t>コウセイノウカ</t>
    </rPh>
    <rPh sb="67" eb="69">
      <t>シュウエキ</t>
    </rPh>
    <rPh sb="70" eb="72">
      <t>ゲンショウ</t>
    </rPh>
    <rPh sb="73" eb="74">
      <t>クワ</t>
    </rPh>
    <rPh sb="138" eb="140">
      <t>ショウライ</t>
    </rPh>
    <rPh sb="145" eb="147">
      <t>ジョウシツ</t>
    </rPh>
    <rPh sb="153" eb="155">
      <t>テイキョウ</t>
    </rPh>
    <rPh sb="166" eb="168">
      <t>コウリョ</t>
    </rPh>
    <rPh sb="170" eb="174">
      <t>ケイエイセンリャク</t>
    </rPh>
    <rPh sb="175" eb="176">
      <t>モト</t>
    </rPh>
    <rPh sb="213" eb="216">
      <t>エイゾクテキ</t>
    </rPh>
    <rPh sb="217" eb="219">
      <t>ウンエイ</t>
    </rPh>
    <rPh sb="223" eb="227">
      <t>リョウキンカイテイ</t>
    </rPh>
    <rPh sb="228" eb="230">
      <t>ケントウ</t>
    </rPh>
    <rPh sb="231" eb="2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</si>
</sst>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0.68</c:v>
                </c:pt>
                <c:pt idx="1">
                  <c:v>0.52</c:v>
                </c:pt>
                <c:pt idx="2">
                  <c:v>0.3</c:v>
                </c:pt>
                <c:pt idx="3">
                  <c:v>0.42</c:v>
                </c:pt>
                <c:pt idx="4">
                  <c:v>0.49</c:v>
                </c:pt>
              </c:numCache>
            </c:numRef>
          </c:val>
          <c:extLst>
            <c:ext xmlns:c16="http://schemas.microsoft.com/office/drawing/2014/chart" uri="{C3380CC4-5D6E-409C-BE32-E72D297353CC}">
              <c16:uniqueId val="{00000000-81AA-4166-9E0D-674534213F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0.54</c:v>
                </c:pt>
                <c:pt idx="3">
                  <c:v>0.56999999999999995</c:v>
                </c:pt>
                <c:pt idx="4">
                  <c:v>0.52</c:v>
                </c:pt>
              </c:numCache>
            </c:numRef>
          </c:val>
          <c:smooth val="0"/>
          <c:extLst>
            <c:ext xmlns:c16="http://schemas.microsoft.com/office/drawing/2014/chart" uri="{C3380CC4-5D6E-409C-BE32-E72D297353CC}">
              <c16:uniqueId val="{00000001-81AA-4166-9E0D-674534213F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67.81</c:v>
                </c:pt>
                <c:pt idx="1">
                  <c:v>66.930000000000007</c:v>
                </c:pt>
                <c:pt idx="2">
                  <c:v>66.540000000000006</c:v>
                </c:pt>
                <c:pt idx="3">
                  <c:v>66.13</c:v>
                </c:pt>
                <c:pt idx="4">
                  <c:v>63.8</c:v>
                </c:pt>
              </c:numCache>
            </c:numRef>
          </c:val>
          <c:extLst>
            <c:ext xmlns:c16="http://schemas.microsoft.com/office/drawing/2014/chart" uri="{C3380CC4-5D6E-409C-BE32-E72D297353CC}">
              <c16:uniqueId val="{00000000-9B4E-462B-B80D-9788227941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59.67</c:v>
                </c:pt>
                <c:pt idx="3">
                  <c:v>60.12</c:v>
                </c:pt>
                <c:pt idx="4">
                  <c:v>60.34</c:v>
                </c:pt>
              </c:numCache>
            </c:numRef>
          </c:val>
          <c:smooth val="0"/>
          <c:extLst>
            <c:ext xmlns:c16="http://schemas.microsoft.com/office/drawing/2014/chart" uri="{C3380CC4-5D6E-409C-BE32-E72D297353CC}">
              <c16:uniqueId val="{00000001-9B4E-462B-B80D-9788227941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87.97</c:v>
                </c:pt>
                <c:pt idx="1">
                  <c:v>88.62</c:v>
                </c:pt>
                <c:pt idx="2">
                  <c:v>88.83</c:v>
                </c:pt>
                <c:pt idx="3">
                  <c:v>90.84</c:v>
                </c:pt>
                <c:pt idx="4">
                  <c:v>92.54</c:v>
                </c:pt>
              </c:numCache>
            </c:numRef>
          </c:val>
          <c:extLst>
            <c:ext xmlns:c16="http://schemas.microsoft.com/office/drawing/2014/chart" uri="{C3380CC4-5D6E-409C-BE32-E72D297353CC}">
              <c16:uniqueId val="{00000000-C627-44B8-A7D7-BB7B7D128A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84.6</c:v>
                </c:pt>
                <c:pt idx="3">
                  <c:v>84.24</c:v>
                </c:pt>
                <c:pt idx="4">
                  <c:v>84.19</c:v>
                </c:pt>
              </c:numCache>
            </c:numRef>
          </c:val>
          <c:smooth val="0"/>
          <c:extLst>
            <c:ext xmlns:c16="http://schemas.microsoft.com/office/drawing/2014/chart" uri="{C3380CC4-5D6E-409C-BE32-E72D297353CC}">
              <c16:uniqueId val="{00000001-C627-44B8-A7D7-BB7B7D128A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112.37</c:v>
                </c:pt>
                <c:pt idx="1">
                  <c:v>111.44</c:v>
                </c:pt>
                <c:pt idx="2">
                  <c:v>108.71</c:v>
                </c:pt>
                <c:pt idx="3">
                  <c:v>108.28</c:v>
                </c:pt>
                <c:pt idx="4">
                  <c:v>102.62</c:v>
                </c:pt>
              </c:numCache>
            </c:numRef>
          </c:val>
          <c:extLst>
            <c:ext xmlns:c16="http://schemas.microsoft.com/office/drawing/2014/chart" uri="{C3380CC4-5D6E-409C-BE32-E72D297353CC}">
              <c16:uniqueId val="{00000000-F12E-4C93-AFAF-CAC86D9EE3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109.01</c:v>
                </c:pt>
                <c:pt idx="3">
                  <c:v>108.83</c:v>
                </c:pt>
                <c:pt idx="4">
                  <c:v>109.23</c:v>
                </c:pt>
              </c:numCache>
            </c:numRef>
          </c:val>
          <c:smooth val="0"/>
          <c:extLst>
            <c:ext xmlns:c16="http://schemas.microsoft.com/office/drawing/2014/chart" uri="{C3380CC4-5D6E-409C-BE32-E72D297353CC}">
              <c16:uniqueId val="{00000001-F12E-4C93-AFAF-CAC86D9EE3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41.1</c:v>
                </c:pt>
                <c:pt idx="1">
                  <c:v>42.43</c:v>
                </c:pt>
                <c:pt idx="2">
                  <c:v>43.58</c:v>
                </c:pt>
                <c:pt idx="3">
                  <c:v>44.1</c:v>
                </c:pt>
                <c:pt idx="4">
                  <c:v>44.69</c:v>
                </c:pt>
              </c:numCache>
            </c:numRef>
          </c:val>
          <c:extLst>
            <c:ext xmlns:c16="http://schemas.microsoft.com/office/drawing/2014/chart" uri="{C3380CC4-5D6E-409C-BE32-E72D297353CC}">
              <c16:uniqueId val="{00000000-97AF-4C93-9F8C-3BE90895A3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48.17</c:v>
                </c:pt>
                <c:pt idx="3">
                  <c:v>48.83</c:v>
                </c:pt>
                <c:pt idx="4">
                  <c:v>49.96</c:v>
                </c:pt>
              </c:numCache>
            </c:numRef>
          </c:val>
          <c:smooth val="0"/>
          <c:extLst>
            <c:ext xmlns:c16="http://schemas.microsoft.com/office/drawing/2014/chart" uri="{C3380CC4-5D6E-409C-BE32-E72D297353CC}">
              <c16:uniqueId val="{00000001-97AF-4C93-9F8C-3BE90895A3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c:v>
                </c:pt>
                <c:pt idx="1">
                  <c:v>7.62</c:v>
                </c:pt>
                <c:pt idx="2">
                  <c:v>7.48</c:v>
                </c:pt>
                <c:pt idx="3">
                  <c:v>17.559999999999999</c:v>
                </c:pt>
                <c:pt idx="4">
                  <c:v>18.149999999999999</c:v>
                </c:pt>
              </c:numCache>
            </c:numRef>
          </c:val>
          <c:extLst>
            <c:ext xmlns:c16="http://schemas.microsoft.com/office/drawing/2014/chart" uri="{C3380CC4-5D6E-409C-BE32-E72D297353CC}">
              <c16:uniqueId val="{00000000-448F-4EF7-9B46-A7A4324EC1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17.12</c:v>
                </c:pt>
                <c:pt idx="3">
                  <c:v>18.18</c:v>
                </c:pt>
                <c:pt idx="4">
                  <c:v>19.32</c:v>
                </c:pt>
              </c:numCache>
            </c:numRef>
          </c:val>
          <c:smooth val="0"/>
          <c:extLst>
            <c:ext xmlns:c16="http://schemas.microsoft.com/office/drawing/2014/chart" uri="{C3380CC4-5D6E-409C-BE32-E72D297353CC}">
              <c16:uniqueId val="{00000001-448F-4EF7-9B46-A7A4324EC1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0-41FC-99AE-453620446F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3.7</c:v>
                </c:pt>
                <c:pt idx="3">
                  <c:v>4.34</c:v>
                </c:pt>
                <c:pt idx="4">
                  <c:v>4.6900000000000004</c:v>
                </c:pt>
              </c:numCache>
            </c:numRef>
          </c:val>
          <c:smooth val="0"/>
          <c:extLst>
            <c:ext xmlns:c16="http://schemas.microsoft.com/office/drawing/2014/chart" uri="{C3380CC4-5D6E-409C-BE32-E72D297353CC}">
              <c16:uniqueId val="{00000001-5380-41FC-99AE-453620446F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197.7</c:v>
                </c:pt>
                <c:pt idx="1">
                  <c:v>198.65</c:v>
                </c:pt>
                <c:pt idx="2">
                  <c:v>192.3</c:v>
                </c:pt>
                <c:pt idx="3">
                  <c:v>222.66</c:v>
                </c:pt>
                <c:pt idx="4">
                  <c:v>185.07</c:v>
                </c:pt>
              </c:numCache>
            </c:numRef>
          </c:val>
          <c:extLst>
            <c:ext xmlns:c16="http://schemas.microsoft.com/office/drawing/2014/chart" uri="{C3380CC4-5D6E-409C-BE32-E72D297353CC}">
              <c16:uniqueId val="{00000000-2809-4A96-90FD-E0AF5DD387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365.18</c:v>
                </c:pt>
                <c:pt idx="3">
                  <c:v>327.77</c:v>
                </c:pt>
                <c:pt idx="4">
                  <c:v>338.02</c:v>
                </c:pt>
              </c:numCache>
            </c:numRef>
          </c:val>
          <c:smooth val="0"/>
          <c:extLst>
            <c:ext xmlns:c16="http://schemas.microsoft.com/office/drawing/2014/chart" uri="{C3380CC4-5D6E-409C-BE32-E72D297353CC}">
              <c16:uniqueId val="{00000001-2809-4A96-90FD-E0AF5DD387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551.66</c:v>
                </c:pt>
                <c:pt idx="1">
                  <c:v>542.48</c:v>
                </c:pt>
                <c:pt idx="2">
                  <c:v>542.14</c:v>
                </c:pt>
                <c:pt idx="3">
                  <c:v>561.71</c:v>
                </c:pt>
                <c:pt idx="4">
                  <c:v>575.35</c:v>
                </c:pt>
              </c:numCache>
            </c:numRef>
          </c:val>
          <c:extLst>
            <c:ext xmlns:c16="http://schemas.microsoft.com/office/drawing/2014/chart" uri="{C3380CC4-5D6E-409C-BE32-E72D297353CC}">
              <c16:uniqueId val="{00000000-95E0-456D-A488-A6EC733886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371.65</c:v>
                </c:pt>
                <c:pt idx="3">
                  <c:v>397.1</c:v>
                </c:pt>
                <c:pt idx="4">
                  <c:v>379.91</c:v>
                </c:pt>
              </c:numCache>
            </c:numRef>
          </c:val>
          <c:smooth val="0"/>
          <c:extLst>
            <c:ext xmlns:c16="http://schemas.microsoft.com/office/drawing/2014/chart" uri="{C3380CC4-5D6E-409C-BE32-E72D297353CC}">
              <c16:uniqueId val="{00000001-95E0-456D-A488-A6EC733886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104.11</c:v>
                </c:pt>
                <c:pt idx="1">
                  <c:v>102.05</c:v>
                </c:pt>
                <c:pt idx="2">
                  <c:v>100.7</c:v>
                </c:pt>
                <c:pt idx="3">
                  <c:v>100</c:v>
                </c:pt>
                <c:pt idx="4">
                  <c:v>93.7</c:v>
                </c:pt>
              </c:numCache>
            </c:numRef>
          </c:val>
          <c:extLst>
            <c:ext xmlns:c16="http://schemas.microsoft.com/office/drawing/2014/chart" uri="{C3380CC4-5D6E-409C-BE32-E72D297353CC}">
              <c16:uniqueId val="{00000000-4175-446A-A93B-8CB05956EC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98.77</c:v>
                </c:pt>
                <c:pt idx="3">
                  <c:v>95.79</c:v>
                </c:pt>
                <c:pt idx="4">
                  <c:v>98.3</c:v>
                </c:pt>
              </c:numCache>
            </c:numRef>
          </c:val>
          <c:smooth val="0"/>
          <c:extLst>
            <c:ext xmlns:c16="http://schemas.microsoft.com/office/drawing/2014/chart" uri="{C3380CC4-5D6E-409C-BE32-E72D297353CC}">
              <c16:uniqueId val="{00000001-4175-446A-A93B-8CB05956EC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141.5</c:v>
                </c:pt>
                <c:pt idx="1">
                  <c:v>145.25</c:v>
                </c:pt>
                <c:pt idx="2">
                  <c:v>148.44999999999999</c:v>
                </c:pt>
                <c:pt idx="3">
                  <c:v>150.15</c:v>
                </c:pt>
                <c:pt idx="4">
                  <c:v>160.63</c:v>
                </c:pt>
              </c:numCache>
            </c:numRef>
          </c:val>
          <c:extLst>
            <c:ext xmlns:c16="http://schemas.microsoft.com/office/drawing/2014/chart" uri="{C3380CC4-5D6E-409C-BE32-E72D297353CC}">
              <c16:uniqueId val="{00000000-8A23-4065-BDBA-AEBED1A201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173.67</c:v>
                </c:pt>
                <c:pt idx="3">
                  <c:v>171.13</c:v>
                </c:pt>
                <c:pt idx="4">
                  <c:v>173.7</c:v>
                </c:pt>
              </c:numCache>
            </c:numRef>
          </c:val>
          <c:smooth val="0"/>
          <c:extLst>
            <c:ext xmlns:c16="http://schemas.microsoft.com/office/drawing/2014/chart" uri="{C3380CC4-5D6E-409C-BE32-E72D297353CC}">
              <c16:uniqueId val="{00000001-8A23-4065-BDBA-AEBED1A201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7" zoomScaleNormal="87" workbookViewId="0">
      <selection activeCell="BM5" sqref="BM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荒尾市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自治体職員</v>
      </c>
      <c r="AE8" s="75"/>
      <c r="AF8" s="75"/>
      <c r="AG8" s="75"/>
      <c r="AH8" s="75"/>
      <c r="AI8" s="75"/>
      <c r="AJ8" s="75"/>
      <c r="AK8" s="2"/>
      <c r="AL8" s="66">
        <f>データ!$R$6</f>
        <v>50976</v>
      </c>
      <c r="AM8" s="66"/>
      <c r="AN8" s="66"/>
      <c r="AO8" s="66"/>
      <c r="AP8" s="66"/>
      <c r="AQ8" s="66"/>
      <c r="AR8" s="66"/>
      <c r="AS8" s="66"/>
      <c r="AT8" s="37">
        <f>データ!$S$6</f>
        <v>57.37</v>
      </c>
      <c r="AU8" s="38"/>
      <c r="AV8" s="38"/>
      <c r="AW8" s="38"/>
      <c r="AX8" s="38"/>
      <c r="AY8" s="38"/>
      <c r="AZ8" s="38"/>
      <c r="BA8" s="38"/>
      <c r="BB8" s="55">
        <f>データ!$T$6</f>
        <v>888.55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59.53</v>
      </c>
      <c r="J10" s="38"/>
      <c r="K10" s="38"/>
      <c r="L10" s="38"/>
      <c r="M10" s="38"/>
      <c r="N10" s="38"/>
      <c r="O10" s="65"/>
      <c r="P10" s="55">
        <f>データ!$P$6</f>
        <v>95.83</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48509</v>
      </c>
      <c r="AM10" s="66"/>
      <c r="AN10" s="66"/>
      <c r="AO10" s="66"/>
      <c r="AP10" s="66"/>
      <c r="AQ10" s="66"/>
      <c r="AR10" s="66"/>
      <c r="AS10" s="66"/>
      <c r="AT10" s="37">
        <f>データ!$V$6</f>
        <v>35.950000000000003</v>
      </c>
      <c r="AU10" s="38"/>
      <c r="AV10" s="38"/>
      <c r="AW10" s="38"/>
      <c r="AX10" s="38"/>
      <c r="AY10" s="38"/>
      <c r="AZ10" s="38"/>
      <c r="BA10" s="38"/>
      <c r="BB10" s="55">
        <f>データ!$W$6</f>
        <v>1349.35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55.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To7D5mep/uSdVv5WdFvqxf2dTa9c4WOg/OUp9WMeSOtun+Z1OzqcQ1CGSbul3ma3/roFGlgGiq4fj1w+yXAxw==" saltValue="er4VJHBZ8sJ/2TR4zeVZ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432041</v>
      </c>
      <c r="D6" s="20">
        <f t="shared" si="3"/>
        <v>46</v>
      </c>
      <c r="E6" s="20">
        <f t="shared" si="3"/>
        <v>1</v>
      </c>
      <c r="F6" s="20">
        <f t="shared" si="3"/>
        <v>0</v>
      </c>
      <c r="G6" s="20">
        <f t="shared" si="3"/>
        <v>1</v>
      </c>
      <c r="H6" s="20" t="str">
        <f t="shared" si="3"/>
        <v>熊本県　荒尾市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59.53</v>
      </c>
      <c r="P6" s="21">
        <f t="shared" si="3"/>
        <v>95.83</v>
      </c>
      <c r="Q6" s="21">
        <f t="shared" si="3"/>
        <v>2750</v>
      </c>
      <c r="R6" s="21">
        <f t="shared" si="3"/>
        <v>50976</v>
      </c>
      <c r="S6" s="21">
        <f t="shared" si="3"/>
        <v>57.37</v>
      </c>
      <c r="T6" s="21">
        <f t="shared" si="3"/>
        <v>888.55</v>
      </c>
      <c r="U6" s="21">
        <f t="shared" si="3"/>
        <v>48509</v>
      </c>
      <c r="V6" s="21">
        <f t="shared" si="3"/>
        <v>35.950000000000003</v>
      </c>
      <c r="W6" s="21">
        <f t="shared" si="3"/>
        <v>1349.35</v>
      </c>
      <c r="X6" s="22">
        <f>IF(X7="",NA(),X7)</f>
        <v>112.37</v>
      </c>
      <c r="Y6" s="22">
        <f t="shared" ref="Y6:AG6" si="4">IF(Y7="",NA(),Y7)</f>
        <v>111.44</v>
      </c>
      <c r="Z6" s="22">
        <f t="shared" si="4"/>
        <v>108.71</v>
      </c>
      <c r="AA6" s="22">
        <f t="shared" si="4"/>
        <v>108.28</v>
      </c>
      <c r="AB6" s="22">
        <f t="shared" si="4"/>
        <v>102.62</v>
      </c>
      <c r="AC6" s="22">
        <f t="shared" si="4"/>
        <v>112.15</v>
      </c>
      <c r="AD6" s="22">
        <f t="shared" si="4"/>
        <v>111.44</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3.7</v>
      </c>
      <c r="AQ6" s="22">
        <f t="shared" si="5"/>
        <v>4.34</v>
      </c>
      <c r="AR6" s="22">
        <f t="shared" si="5"/>
        <v>4.6900000000000004</v>
      </c>
      <c r="AS6" s="21" t="str">
        <f>IF(AS7="","",IF(AS7="-","【-】","【"&amp;SUBSTITUTE(TEXT(AS7,"#,##0.00"),"-","△")&amp;"】"))</f>
        <v>【1.30】</v>
      </c>
      <c r="AT6" s="22">
        <f>IF(AT7="",NA(),AT7)</f>
        <v>197.7</v>
      </c>
      <c r="AU6" s="22">
        <f t="shared" ref="AU6:BC6" si="6">IF(AU7="",NA(),AU7)</f>
        <v>198.65</v>
      </c>
      <c r="AV6" s="22">
        <f t="shared" si="6"/>
        <v>192.3</v>
      </c>
      <c r="AW6" s="22">
        <f t="shared" si="6"/>
        <v>222.66</v>
      </c>
      <c r="AX6" s="22">
        <f t="shared" si="6"/>
        <v>185.07</v>
      </c>
      <c r="AY6" s="22">
        <f t="shared" si="6"/>
        <v>355.5</v>
      </c>
      <c r="AZ6" s="22">
        <f t="shared" si="6"/>
        <v>349.83</v>
      </c>
      <c r="BA6" s="22">
        <f t="shared" si="6"/>
        <v>365.18</v>
      </c>
      <c r="BB6" s="22">
        <f t="shared" si="6"/>
        <v>327.77</v>
      </c>
      <c r="BC6" s="22">
        <f t="shared" si="6"/>
        <v>338.02</v>
      </c>
      <c r="BD6" s="21" t="str">
        <f>IF(BD7="","",IF(BD7="-","【-】","【"&amp;SUBSTITUTE(TEXT(BD7,"#,##0.00"),"-","△")&amp;"】"))</f>
        <v>【261.51】</v>
      </c>
      <c r="BE6" s="22">
        <f>IF(BE7="",NA(),BE7)</f>
        <v>551.66</v>
      </c>
      <c r="BF6" s="22">
        <f t="shared" ref="BF6:BN6" si="7">IF(BF7="",NA(),BF7)</f>
        <v>542.48</v>
      </c>
      <c r="BG6" s="22">
        <f t="shared" si="7"/>
        <v>542.14</v>
      </c>
      <c r="BH6" s="22">
        <f t="shared" si="7"/>
        <v>561.71</v>
      </c>
      <c r="BI6" s="22">
        <f t="shared" si="7"/>
        <v>575.35</v>
      </c>
      <c r="BJ6" s="22">
        <f t="shared" si="7"/>
        <v>312.58</v>
      </c>
      <c r="BK6" s="22">
        <f t="shared" si="7"/>
        <v>314.87</v>
      </c>
      <c r="BL6" s="22">
        <f t="shared" si="7"/>
        <v>371.65</v>
      </c>
      <c r="BM6" s="22">
        <f t="shared" si="7"/>
        <v>397.1</v>
      </c>
      <c r="BN6" s="22">
        <f t="shared" si="7"/>
        <v>379.91</v>
      </c>
      <c r="BO6" s="21" t="str">
        <f>IF(BO7="","",IF(BO7="-","【-】","【"&amp;SUBSTITUTE(TEXT(BO7,"#,##0.00"),"-","△")&amp;"】"))</f>
        <v>【265.16】</v>
      </c>
      <c r="BP6" s="22">
        <f>IF(BP7="",NA(),BP7)</f>
        <v>104.11</v>
      </c>
      <c r="BQ6" s="22">
        <f t="shared" ref="BQ6:BY6" si="8">IF(BQ7="",NA(),BQ7)</f>
        <v>102.05</v>
      </c>
      <c r="BR6" s="22">
        <f t="shared" si="8"/>
        <v>100.7</v>
      </c>
      <c r="BS6" s="22">
        <f t="shared" si="8"/>
        <v>100</v>
      </c>
      <c r="BT6" s="22">
        <f t="shared" si="8"/>
        <v>93.7</v>
      </c>
      <c r="BU6" s="22">
        <f t="shared" si="8"/>
        <v>104.57</v>
      </c>
      <c r="BV6" s="22">
        <f t="shared" si="8"/>
        <v>103.54</v>
      </c>
      <c r="BW6" s="22">
        <f t="shared" si="8"/>
        <v>98.77</v>
      </c>
      <c r="BX6" s="22">
        <f t="shared" si="8"/>
        <v>95.79</v>
      </c>
      <c r="BY6" s="22">
        <f t="shared" si="8"/>
        <v>98.3</v>
      </c>
      <c r="BZ6" s="21" t="str">
        <f>IF(BZ7="","",IF(BZ7="-","【-】","【"&amp;SUBSTITUTE(TEXT(BZ7,"#,##0.00"),"-","△")&amp;"】"))</f>
        <v>【102.35】</v>
      </c>
      <c r="CA6" s="22">
        <f>IF(CA7="",NA(),CA7)</f>
        <v>141.5</v>
      </c>
      <c r="CB6" s="22">
        <f t="shared" ref="CB6:CJ6" si="9">IF(CB7="",NA(),CB7)</f>
        <v>145.25</v>
      </c>
      <c r="CC6" s="22">
        <f t="shared" si="9"/>
        <v>148.44999999999999</v>
      </c>
      <c r="CD6" s="22">
        <f t="shared" si="9"/>
        <v>150.15</v>
      </c>
      <c r="CE6" s="22">
        <f t="shared" si="9"/>
        <v>160.63</v>
      </c>
      <c r="CF6" s="22">
        <f t="shared" si="9"/>
        <v>165.47</v>
      </c>
      <c r="CG6" s="22">
        <f t="shared" si="9"/>
        <v>167.46</v>
      </c>
      <c r="CH6" s="22">
        <f t="shared" si="9"/>
        <v>173.67</v>
      </c>
      <c r="CI6" s="22">
        <f t="shared" si="9"/>
        <v>171.13</v>
      </c>
      <c r="CJ6" s="22">
        <f t="shared" si="9"/>
        <v>173.7</v>
      </c>
      <c r="CK6" s="21" t="str">
        <f>IF(CK7="","",IF(CK7="-","【-】","【"&amp;SUBSTITUTE(TEXT(CK7,"#,##0.00"),"-","△")&amp;"】"))</f>
        <v>【167.74】</v>
      </c>
      <c r="CL6" s="22">
        <f>IF(CL7="",NA(),CL7)</f>
        <v>67.81</v>
      </c>
      <c r="CM6" s="22">
        <f t="shared" ref="CM6:CU6" si="10">IF(CM7="",NA(),CM7)</f>
        <v>66.930000000000007</v>
      </c>
      <c r="CN6" s="22">
        <f t="shared" si="10"/>
        <v>66.540000000000006</v>
      </c>
      <c r="CO6" s="22">
        <f t="shared" si="10"/>
        <v>66.13</v>
      </c>
      <c r="CP6" s="22">
        <f t="shared" si="10"/>
        <v>63.8</v>
      </c>
      <c r="CQ6" s="22">
        <f t="shared" si="10"/>
        <v>59.74</v>
      </c>
      <c r="CR6" s="22">
        <f t="shared" si="10"/>
        <v>59.46</v>
      </c>
      <c r="CS6" s="22">
        <f t="shared" si="10"/>
        <v>59.67</v>
      </c>
      <c r="CT6" s="22">
        <f t="shared" si="10"/>
        <v>60.12</v>
      </c>
      <c r="CU6" s="22">
        <f t="shared" si="10"/>
        <v>60.34</v>
      </c>
      <c r="CV6" s="21" t="str">
        <f>IF(CV7="","",IF(CV7="-","【-】","【"&amp;SUBSTITUTE(TEXT(CV7,"#,##0.00"),"-","△")&amp;"】"))</f>
        <v>【60.29】</v>
      </c>
      <c r="CW6" s="22">
        <f>IF(CW7="",NA(),CW7)</f>
        <v>87.97</v>
      </c>
      <c r="CX6" s="22">
        <f t="shared" ref="CX6:DF6" si="11">IF(CX7="",NA(),CX7)</f>
        <v>88.62</v>
      </c>
      <c r="CY6" s="22">
        <f t="shared" si="11"/>
        <v>88.83</v>
      </c>
      <c r="CZ6" s="22">
        <f t="shared" si="11"/>
        <v>90.84</v>
      </c>
      <c r="DA6" s="22">
        <f t="shared" si="11"/>
        <v>92.54</v>
      </c>
      <c r="DB6" s="22">
        <f t="shared" si="11"/>
        <v>87.28</v>
      </c>
      <c r="DC6" s="22">
        <f t="shared" si="11"/>
        <v>87.41</v>
      </c>
      <c r="DD6" s="22">
        <f t="shared" si="11"/>
        <v>84.6</v>
      </c>
      <c r="DE6" s="22">
        <f t="shared" si="11"/>
        <v>84.24</v>
      </c>
      <c r="DF6" s="22">
        <f t="shared" si="11"/>
        <v>84.19</v>
      </c>
      <c r="DG6" s="21" t="str">
        <f>IF(DG7="","",IF(DG7="-","【-】","【"&amp;SUBSTITUTE(TEXT(DG7,"#,##0.00"),"-","△")&amp;"】"))</f>
        <v>【90.12】</v>
      </c>
      <c r="DH6" s="22">
        <f>IF(DH7="",NA(),DH7)</f>
        <v>41.1</v>
      </c>
      <c r="DI6" s="22">
        <f t="shared" ref="DI6:DQ6" si="12">IF(DI7="",NA(),DI7)</f>
        <v>42.43</v>
      </c>
      <c r="DJ6" s="22">
        <f t="shared" si="12"/>
        <v>43.58</v>
      </c>
      <c r="DK6" s="22">
        <f t="shared" si="12"/>
        <v>44.1</v>
      </c>
      <c r="DL6" s="22">
        <f t="shared" si="12"/>
        <v>44.69</v>
      </c>
      <c r="DM6" s="22">
        <f t="shared" si="12"/>
        <v>46.94</v>
      </c>
      <c r="DN6" s="22">
        <f t="shared" si="12"/>
        <v>47.62</v>
      </c>
      <c r="DO6" s="22">
        <f t="shared" si="12"/>
        <v>48.17</v>
      </c>
      <c r="DP6" s="22">
        <f t="shared" si="12"/>
        <v>48.83</v>
      </c>
      <c r="DQ6" s="22">
        <f t="shared" si="12"/>
        <v>49.96</v>
      </c>
      <c r="DR6" s="21" t="str">
        <f>IF(DR7="","",IF(DR7="-","【-】","【"&amp;SUBSTITUTE(TEXT(DR7,"#,##0.00"),"-","△")&amp;"】"))</f>
        <v>【50.88】</v>
      </c>
      <c r="DS6" s="22">
        <f>IF(DS7="",NA(),DS7)</f>
        <v>8</v>
      </c>
      <c r="DT6" s="22">
        <f t="shared" ref="DT6:EB6" si="13">IF(DT7="",NA(),DT7)</f>
        <v>7.62</v>
      </c>
      <c r="DU6" s="22">
        <f t="shared" si="13"/>
        <v>7.48</v>
      </c>
      <c r="DV6" s="22">
        <f t="shared" si="13"/>
        <v>17.559999999999999</v>
      </c>
      <c r="DW6" s="22">
        <f t="shared" si="13"/>
        <v>18.149999999999999</v>
      </c>
      <c r="DX6" s="22">
        <f t="shared" si="13"/>
        <v>14.48</v>
      </c>
      <c r="DY6" s="22">
        <f t="shared" si="13"/>
        <v>16.27</v>
      </c>
      <c r="DZ6" s="22">
        <f t="shared" si="13"/>
        <v>17.12</v>
      </c>
      <c r="EA6" s="22">
        <f t="shared" si="13"/>
        <v>18.18</v>
      </c>
      <c r="EB6" s="22">
        <f t="shared" si="13"/>
        <v>19.32</v>
      </c>
      <c r="EC6" s="21" t="str">
        <f>IF(EC7="","",IF(EC7="-","【-】","【"&amp;SUBSTITUTE(TEXT(EC7,"#,##0.00"),"-","△")&amp;"】"))</f>
        <v>【22.30】</v>
      </c>
      <c r="ED6" s="22">
        <f>IF(ED7="",NA(),ED7)</f>
        <v>0.68</v>
      </c>
      <c r="EE6" s="22">
        <f t="shared" ref="EE6:EM6" si="14">IF(EE7="",NA(),EE7)</f>
        <v>0.52</v>
      </c>
      <c r="EF6" s="22">
        <f t="shared" si="14"/>
        <v>0.3</v>
      </c>
      <c r="EG6" s="22">
        <f t="shared" si="14"/>
        <v>0.42</v>
      </c>
      <c r="EH6" s="22">
        <f t="shared" si="14"/>
        <v>0.49</v>
      </c>
      <c r="EI6" s="22">
        <f t="shared" si="14"/>
        <v>0.75</v>
      </c>
      <c r="EJ6" s="22">
        <f t="shared" si="14"/>
        <v>0.63</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432041</v>
      </c>
      <c r="D7" s="24">
        <v>46</v>
      </c>
      <c r="E7" s="24">
        <v>1</v>
      </c>
      <c r="F7" s="24">
        <v>0</v>
      </c>
      <c r="G7" s="24">
        <v>1</v>
      </c>
      <c r="H7" s="24" t="s">
        <v>93</v>
      </c>
      <c r="I7" s="24" t="s">
        <v>94</v>
      </c>
      <c r="J7" s="24" t="s">
        <v>95</v>
      </c>
      <c r="K7" s="24" t="s">
        <v>96</v>
      </c>
      <c r="L7" s="24" t="s">
        <v>97</v>
      </c>
      <c r="M7" s="24" t="s">
        <v>98</v>
      </c>
      <c r="N7" s="25" t="s">
        <v>99</v>
      </c>
      <c r="O7" s="25">
        <v>59.53</v>
      </c>
      <c r="P7" s="25">
        <v>95.83</v>
      </c>
      <c r="Q7" s="25">
        <v>2750</v>
      </c>
      <c r="R7" s="25">
        <v>50976</v>
      </c>
      <c r="S7" s="25">
        <v>57.37</v>
      </c>
      <c r="T7" s="25">
        <v>888.55</v>
      </c>
      <c r="U7" s="25">
        <v>48509</v>
      </c>
      <c r="V7" s="25">
        <v>35.950000000000003</v>
      </c>
      <c r="W7" s="25">
        <v>1349.35</v>
      </c>
      <c r="X7" s="25">
        <v>112.37</v>
      </c>
      <c r="Y7" s="25">
        <v>111.44</v>
      </c>
      <c r="Z7" s="25">
        <v>108.71</v>
      </c>
      <c r="AA7" s="25">
        <v>108.28</v>
      </c>
      <c r="AB7" s="25">
        <v>102.62</v>
      </c>
      <c r="AC7" s="25">
        <v>112.15</v>
      </c>
      <c r="AD7" s="25">
        <v>111.44</v>
      </c>
      <c r="AE7" s="25">
        <v>109.01</v>
      </c>
      <c r="AF7" s="25">
        <v>108.83</v>
      </c>
      <c r="AG7" s="25">
        <v>109.23</v>
      </c>
      <c r="AH7" s="25">
        <v>111.39</v>
      </c>
      <c r="AI7" s="25">
        <v>0</v>
      </c>
      <c r="AJ7" s="25">
        <v>0</v>
      </c>
      <c r="AK7" s="25">
        <v>0</v>
      </c>
      <c r="AL7" s="25">
        <v>0</v>
      </c>
      <c r="AM7" s="25">
        <v>0</v>
      </c>
      <c r="AN7" s="25">
        <v>1</v>
      </c>
      <c r="AO7" s="25">
        <v>1.03</v>
      </c>
      <c r="AP7" s="25">
        <v>3.7</v>
      </c>
      <c r="AQ7" s="25">
        <v>4.34</v>
      </c>
      <c r="AR7" s="25">
        <v>4.6900000000000004</v>
      </c>
      <c r="AS7" s="25">
        <v>1.3</v>
      </c>
      <c r="AT7" s="25">
        <v>197.7</v>
      </c>
      <c r="AU7" s="25">
        <v>198.65</v>
      </c>
      <c r="AV7" s="25">
        <v>192.3</v>
      </c>
      <c r="AW7" s="25">
        <v>222.66</v>
      </c>
      <c r="AX7" s="25">
        <v>185.07</v>
      </c>
      <c r="AY7" s="25">
        <v>355.5</v>
      </c>
      <c r="AZ7" s="25">
        <v>349.83</v>
      </c>
      <c r="BA7" s="25">
        <v>365.18</v>
      </c>
      <c r="BB7" s="25">
        <v>327.77</v>
      </c>
      <c r="BC7" s="25">
        <v>338.02</v>
      </c>
      <c r="BD7" s="25">
        <v>261.51</v>
      </c>
      <c r="BE7" s="25">
        <v>551.66</v>
      </c>
      <c r="BF7" s="25">
        <v>542.48</v>
      </c>
      <c r="BG7" s="25">
        <v>542.14</v>
      </c>
      <c r="BH7" s="25">
        <v>561.71</v>
      </c>
      <c r="BI7" s="25">
        <v>575.35</v>
      </c>
      <c r="BJ7" s="25">
        <v>312.58</v>
      </c>
      <c r="BK7" s="25">
        <v>314.87</v>
      </c>
      <c r="BL7" s="25">
        <v>371.65</v>
      </c>
      <c r="BM7" s="25">
        <v>397.1</v>
      </c>
      <c r="BN7" s="25">
        <v>379.91</v>
      </c>
      <c r="BO7" s="25">
        <v>265.16000000000003</v>
      </c>
      <c r="BP7" s="25">
        <v>104.11</v>
      </c>
      <c r="BQ7" s="25">
        <v>102.05</v>
      </c>
      <c r="BR7" s="25">
        <v>100.7</v>
      </c>
      <c r="BS7" s="25">
        <v>100</v>
      </c>
      <c r="BT7" s="25">
        <v>93.7</v>
      </c>
      <c r="BU7" s="25">
        <v>104.57</v>
      </c>
      <c r="BV7" s="25">
        <v>103.54</v>
      </c>
      <c r="BW7" s="25">
        <v>98.77</v>
      </c>
      <c r="BX7" s="25">
        <v>95.79</v>
      </c>
      <c r="BY7" s="25">
        <v>98.3</v>
      </c>
      <c r="BZ7" s="25">
        <v>102.35</v>
      </c>
      <c r="CA7" s="25">
        <v>141.5</v>
      </c>
      <c r="CB7" s="25">
        <v>145.25</v>
      </c>
      <c r="CC7" s="25">
        <v>148.44999999999999</v>
      </c>
      <c r="CD7" s="25">
        <v>150.15</v>
      </c>
      <c r="CE7" s="25">
        <v>160.63</v>
      </c>
      <c r="CF7" s="25">
        <v>165.47</v>
      </c>
      <c r="CG7" s="25">
        <v>167.46</v>
      </c>
      <c r="CH7" s="25">
        <v>173.67</v>
      </c>
      <c r="CI7" s="25">
        <v>171.13</v>
      </c>
      <c r="CJ7" s="25">
        <v>173.7</v>
      </c>
      <c r="CK7" s="25">
        <v>167.74</v>
      </c>
      <c r="CL7" s="25">
        <v>67.81</v>
      </c>
      <c r="CM7" s="25">
        <v>66.930000000000007</v>
      </c>
      <c r="CN7" s="25">
        <v>66.540000000000006</v>
      </c>
      <c r="CO7" s="25">
        <v>66.13</v>
      </c>
      <c r="CP7" s="25">
        <v>63.8</v>
      </c>
      <c r="CQ7" s="25">
        <v>59.74</v>
      </c>
      <c r="CR7" s="25">
        <v>59.46</v>
      </c>
      <c r="CS7" s="25">
        <v>59.67</v>
      </c>
      <c r="CT7" s="25">
        <v>60.12</v>
      </c>
      <c r="CU7" s="25">
        <v>60.34</v>
      </c>
      <c r="CV7" s="25">
        <v>60.29</v>
      </c>
      <c r="CW7" s="25">
        <v>87.97</v>
      </c>
      <c r="CX7" s="25">
        <v>88.62</v>
      </c>
      <c r="CY7" s="25">
        <v>88.83</v>
      </c>
      <c r="CZ7" s="25">
        <v>90.84</v>
      </c>
      <c r="DA7" s="25">
        <v>92.54</v>
      </c>
      <c r="DB7" s="25">
        <v>87.28</v>
      </c>
      <c r="DC7" s="25">
        <v>87.41</v>
      </c>
      <c r="DD7" s="25">
        <v>84.6</v>
      </c>
      <c r="DE7" s="25">
        <v>84.24</v>
      </c>
      <c r="DF7" s="25">
        <v>84.19</v>
      </c>
      <c r="DG7" s="25">
        <v>90.12</v>
      </c>
      <c r="DH7" s="25">
        <v>41.1</v>
      </c>
      <c r="DI7" s="25">
        <v>42.43</v>
      </c>
      <c r="DJ7" s="25">
        <v>43.58</v>
      </c>
      <c r="DK7" s="25">
        <v>44.1</v>
      </c>
      <c r="DL7" s="25">
        <v>44.69</v>
      </c>
      <c r="DM7" s="25">
        <v>46.94</v>
      </c>
      <c r="DN7" s="25">
        <v>47.62</v>
      </c>
      <c r="DO7" s="25">
        <v>48.17</v>
      </c>
      <c r="DP7" s="25">
        <v>48.83</v>
      </c>
      <c r="DQ7" s="25">
        <v>49.96</v>
      </c>
      <c r="DR7" s="25">
        <v>50.88</v>
      </c>
      <c r="DS7" s="25">
        <v>8</v>
      </c>
      <c r="DT7" s="25">
        <v>7.62</v>
      </c>
      <c r="DU7" s="25">
        <v>7.48</v>
      </c>
      <c r="DV7" s="25">
        <v>17.559999999999999</v>
      </c>
      <c r="DW7" s="25">
        <v>18.149999999999999</v>
      </c>
      <c r="DX7" s="25">
        <v>14.48</v>
      </c>
      <c r="DY7" s="25">
        <v>16.27</v>
      </c>
      <c r="DZ7" s="25">
        <v>17.12</v>
      </c>
      <c r="EA7" s="25">
        <v>18.18</v>
      </c>
      <c r="EB7" s="25">
        <v>19.32</v>
      </c>
      <c r="EC7" s="25">
        <v>22.3</v>
      </c>
      <c r="ED7" s="25">
        <v>0.68</v>
      </c>
      <c r="EE7" s="25">
        <v>0.52</v>
      </c>
      <c r="EF7" s="25">
        <v>0.3</v>
      </c>
      <c r="EG7" s="25">
        <v>0.42</v>
      </c>
      <c r="EH7" s="25">
        <v>0.49</v>
      </c>
      <c r="EI7" s="25">
        <v>0.75</v>
      </c>
      <c r="EJ7" s="25">
        <v>0.63</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巌島　宏貴</dc:creator>
  <cp:lastModifiedBy>小谷　浩俊</cp:lastModifiedBy>
  <cp:lastPrinted>2023-01-18T23:57:35Z</cp:lastPrinted>
  <dcterms:created xsi:type="dcterms:W3CDTF">2023-01-17T10:03:23Z</dcterms:created>
  <dcterms:modified xsi:type="dcterms:W3CDTF">2023-01-18T23:58:22Z</dcterms:modified>
</cp:coreProperties>
</file>