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確認未済\"/>
    </mc:Choice>
  </mc:AlternateContent>
  <bookViews>
    <workbookView xWindow="0" yWindow="0" windowWidth="20490" windowHeight="7530" tabRatio="966"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AM37" i="10"/>
  <c r="U37" i="10"/>
  <c r="C37" i="10"/>
  <c r="CO36" i="10"/>
  <c r="AM36" i="10"/>
  <c r="C36" i="10"/>
  <c r="CO35" i="10"/>
  <c r="AM35" i="10"/>
  <c r="C35" i="10"/>
  <c r="CO34" i="10"/>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<sst xmlns="http://schemas.openxmlformats.org/spreadsheetml/2006/main" count="1149" uniqueCount="610">
  <si>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</si>
  <si>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</si>
  <si>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</si>
  <si>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</si>
  <si>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</si>
  <si>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</si>
  <si>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</si>
  <si>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</si>
  <si>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</si>
  <si>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</si>
  <si>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</si>
  <si>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</si>
  <si>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</si>
  <si>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</si>
  <si>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</si>
  <si>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</si>
  <si>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</si>
  <si>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</si>
  <si>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</si>
  <si>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</si>
  <si>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</si>
  <si>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</si>
  <si>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</si>
  <si>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</si>
  <si>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</si>
  <si>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</si>
  <si>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</si>
  <si>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</si>
  <si>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</si>
  <si>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</si>
  <si>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</si>
  <si>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</si>
  <si>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</si>
  <si>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</si>
  <si>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</si>
  <si>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</si>
  <si>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</si>
  <si>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</si>
  <si>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</si>
  <si>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</si>
  <si>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</si>
  <si>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</si>
  <si>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</si>
  <si>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</si>
  <si>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</si>
  <si>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</si>
  <si>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</si>
  <si>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</si>
  <si>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</si>
  <si>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</si>
  <si>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</si>
  <si>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</si>
  <si>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</si>
  <si>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</si>
  <si>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</si>
  <si>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</si>
  <si>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</si>
  <si>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</si>
  <si>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</si>
  <si>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</si>
  <si>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</si>
  <si>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</si>
  <si>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</si>
  <si>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</si>
  <si>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</si>
  <si>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</si>
  <si>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</si>
  <si>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</si>
  <si>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</si>
  <si>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</si>
  <si>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</si>
  <si>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</si>
  <si>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</si>
  <si>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</si>
  <si>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</si>
  <si>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</si>
  <si>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</si>
  <si>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</si>
  <si>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</si>
  <si>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</si>
  <si>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</si>
  <si>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</si>
  <si>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</si>
  <si>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</si>
  <si>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</si>
  <si>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</si>
  <si>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</si>
  <si>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</si>
  <si>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</si>
  <si>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</si>
  <si>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</si>
  <si>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</si>
  <si>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</si>
  <si>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</si>
  <si>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</si>
  <si>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</si>
  <si>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</si>
  <si>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</si>
  <si>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</si>
  <si>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</si>
  <si>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</si>
  <si>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</si>
  <si>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</si>
  <si>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</si>
  <si>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</si>
  <si>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</si>
  <si>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</si>
  <si>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</si>
  <si>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</si>
  <si>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</si>
  <si>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</si>
  <si>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</si>
  <si>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</si>
  <si>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</si>
  <si>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</si>
  <si>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</si>
  <si>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</si>
  <si>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</si>
  <si>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</si>
  <si>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</si>
  <si>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</si>
  <si>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</si>
  <si>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</si>
  <si>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</si>
  <si>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</si>
  <si>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</si>
  <si>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</si>
  <si>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</si>
  <si>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</si>
  <si>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</si>
  <si>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</si>
  <si>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</si>
  <si>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</si>
  <si>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</si>
  <si>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</si>
  <si>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</si>
  <si>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</si>
  <si>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</si>
  <si>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</si>
  <si>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</si>
  <si>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</si>
  <si>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</si>
  <si>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</si>
  <si>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</si>
  <si>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</si>
  <si>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</si>
  <si>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</si>
  <si>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</si>
  <si>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</si>
  <si>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</si>
  <si>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</si>
  <si>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</si>
  <si>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</si>
  <si>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</si>
  <si>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</si>
  <si>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</si>
  <si>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</si>
  <si>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</si>
  <si>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</si>
  <si>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</si>
  <si>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</si>
  <si>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</si>
  <si>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</si>
  <si>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</si>
  <si>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</si>
  <si>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</si>
  <si>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</si>
  <si>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</si>
  <si>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</si>
  <si>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</si>
  <si>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</si>
  <si>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</si>
  <si>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</si>
  <si>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</si>
  <si>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</si>
  <si>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</si>
  <si>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</si>
  <si>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</si>
  <si>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</si>
  <si>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</si>
  <si>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</si>
  <si>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</si>
  <si>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</si>
  <si>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</si>
  <si>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</si>
  <si>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</si>
  <si>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</si>
  <si>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</si>
  <si>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</si>
  <si>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</si>
  <si>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</si>
  <si>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</si>
  <si>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</si>
  <si>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</si>
  <si>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</si>
  <si>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</si>
  <si>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</si>
  <si>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</si>
  <si>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</si>
  <si>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</si>
  <si>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</si>
  <si>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</si>
  <si>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</si>
  <si>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</si>
  <si>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</si>
  <si>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</si>
  <si>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</si>
  <si>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</si>
  <si>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</si>
  <si>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</si>
  <si>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</si>
  <si>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熊本県苓北町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</si>
  <si>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</si>
  <si>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</si>
  <si>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</si>
  <si>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</si>
  <si>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</si>
  <si>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</si>
  <si>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</si>
  <si>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</si>
  <si>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</si>
  <si>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</si>
  <si>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</si>
  <si>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</si>
  <si>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</si>
  <si>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</si>
  <si>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</si>
  <si>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</si>
  <si>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</si>
  <si>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</si>
  <si>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</si>
  <si>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</si>
  <si>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</si>
  <si>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</si>
  <si>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</si>
  <si>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</si>
  <si>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</si>
  <si>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</si>
  <si>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</si>
  <si>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</si>
  <si>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</si>
  <si>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</si>
  <si>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</si>
  <si>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</si>
  <si>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</si>
  <si>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</si>
  <si>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</si>
  <si>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</si>
  <si>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</si>
  <si>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</si>
  <si>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</si>
  <si>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</si>
  <si>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</si>
  <si>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</si>
  <si>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</si>
  <si>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</si>
  <si>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</si>
  <si>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</si>
  <si>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</si>
  <si>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</si>
  <si>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</si>
  <si>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</si>
  <si>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</si>
  <si>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</si>
  <si>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</si>
  <si>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</si>
  <si>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</si>
  <si>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</si>
  <si>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</si>
  <si>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</si>
  <si>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</si>
  <si>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</si>
  <si>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</si>
  <si>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</si>
  <si>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</si>
  <si>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</si>
  <si>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</si>
  <si>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</si>
  <si>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</si>
  <si>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</si>
  <si>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</si>
  <si>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</si>
  <si>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</si>
  <si>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</si>
  <si>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</si>
  <si>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</si>
  <si>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</si>
  <si>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</si>
  <si>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</si>
  <si>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</si>
  <si>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</si>
  <si>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</si>
  <si>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</si>
  <si>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</si>
  <si>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</si>
  <si>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</si>
  <si>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</si>
  <si>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</si>
  <si>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</si>
  <si>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</si>
  <si>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</si>
  <si>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</si>
  <si>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</si>
  <si>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</si>
  <si>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</si>
  <si>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</si>
  <si>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</si>
  <si>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</si>
  <si>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</si>
  <si>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</si>
  <si>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</si>
  <si>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</si>
  <si>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</si>
  <si>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</si>
  <si>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</si>
  <si>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</si>
  <si>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</si>
  <si>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</si>
  <si>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</si>
  <si>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</si>
  <si>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</si>
  <si>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</si>
  <si>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</si>
  <si>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</si>
  <si>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</si>
  <si>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</si>
  <si>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</si>
  <si>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</si>
  <si>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</si>
  <si>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</si>
  <si>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</si>
  <si>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</si>
  <si>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</si>
  <si>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</si>
  <si>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</si>
  <si>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</si>
  <si>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</si>
  <si>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</si>
  <si>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</si>
  <si>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</si>
  <si>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</si>
  <si>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</si>
  <si>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</si>
  <si>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</si>
  <si>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</si>
  <si>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</si>
  <si>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</si>
  <si>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</si>
  <si>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</si>
  <si>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</si>
  <si>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</si>
  <si>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</si>
  <si>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</si>
  <si>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</si>
  <si>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</si>
  <si>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</si>
  <si>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</si>
  <si>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</si>
  <si>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</si>
  <si>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</si>
  <si>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</si>
  <si>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</si>
  <si>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</si>
  <si>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</si>
  <si>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</si>
  <si>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熊本県苓北町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</si>
  <si>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</si>
  <si>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</si>
  <si>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</si>
  <si>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</si>
  <si>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</si>
  <si>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</si>
  <si>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</si>
  <si>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</si>
  <si>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</si>
  <si>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</si>
  <si>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</si>
  <si>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</si>
  <si>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</si>
  <si>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</si>
  <si>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</si>
  <si>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</si>
  <si>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</si>
  <si>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</si>
  <si>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</si>
  <si>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</si>
  <si>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</si>
  <si>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</si>
  <si>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</si>
  <si>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</si>
  <si>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</si>
  <si>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</si>
  <si>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</si>
  <si>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</si>
  <si>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</si>
  <si>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</si>
  <si>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</si>
  <si>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</si>
  <si>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</si>
  <si>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</si>
  <si>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</si>
  <si>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</si>
  <si>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</si>
  <si>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</si>
  <si>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</si>
  <si>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</si>
  <si>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法非適用企業</t>
    <phoneticPr fontId="5"/>
  </si>
  <si>
    <t>苓北町農業集落排水特別会計</t>
    <phoneticPr fontId="5"/>
  </si>
  <si>
    <t>苓北町特定地域生活排水処理事業特別会計</t>
    <phoneticPr fontId="5"/>
  </si>
  <si>
    <t>苓北町宅地造成事業特別会計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</si>
  <si>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</si>
  <si>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</si>
  <si>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</si>
  <si>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</si>
  <si>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</si>
  <si>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</si>
  <si>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</si>
  <si>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</si>
  <si>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</si>
  <si>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</si>
  <si>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</si>
  <si>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</si>
  <si>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</si>
  <si>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</si>
  <si>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</si>
  <si>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</si>
  <si>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</si>
  <si>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</si>
  <si>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</si>
  <si>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</si>
  <si>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</si>
  <si>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</si>
  <si>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</si>
  <si>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</si>
  <si>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</si>
  <si>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</si>
  <si>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</si>
  <si>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</si>
  <si>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</si>
  <si>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</si>
  <si>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</si>
  <si>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</si>
  <si>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</si>
  <si>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</si>
  <si>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</si>
  <si>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</si>
  <si>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</si>
  <si>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</si>
  <si>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</si>
  <si>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</si>
  <si>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</si>
  <si>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</si>
  <si>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</si>
  <si>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</si>
  <si>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</si>
  <si>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</si>
  <si>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</si>
  <si>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</si>
  <si>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</si>
  <si>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</si>
  <si>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</si>
  <si>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</si>
  <si>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</si>
  <si>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</si>
  <si>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</si>
  <si>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</si>
  <si>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</si>
  <si>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</si>
  <si>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</si>
  <si>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</si>
  <si>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</si>
  <si>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</si>
  <si>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</si>
  <si>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</si>
  <si>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</si>
  <si>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苓北町下水道特別会計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</si>
  <si>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</si>
  <si>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</si>
  <si>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</si>
  <si>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苓北町農業集落排水特別会計</t>
    <phoneticPr fontId="5"/>
  </si>
  <si>
    <t>(Ｆ)</t>
    <phoneticPr fontId="5"/>
  </si>
  <si>
    <t>苓北町水道特別会計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</si>
  <si>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</si>
  <si>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</si>
  <si>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</si>
  <si>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</si>
  <si>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</si>
  <si>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</si>
  <si>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</si>
  <si>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</si>
  <si>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</si>
  <si>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</si>
  <si>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</si>
  <si>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</si>
  <si>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</si>
  <si>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</si>
  <si>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</si>
  <si>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</si>
  <si>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</si>
  <si>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</si>
  <si>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</si>
  <si>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</si>
  <si>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</si>
  <si>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</si>
  <si>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</si>
  <si>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</si>
  <si>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</si>
  <si>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</si>
  <si>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</si>
  <si>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</si>
  <si>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</si>
  <si>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</si>
  <si>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</si>
  <si>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</si>
  <si>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</si>
  <si>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</si>
  <si>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</si>
  <si>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</si>
  <si>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</si>
  <si>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</si>
  <si>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</si>
  <si>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</si>
  <si>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</si>
  <si>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</si>
  <si>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</si>
  <si>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</si>
  <si>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</si>
  <si>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</si>
  <si>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</si>
  <si>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</si>
  <si>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</si>
  <si>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</si>
  <si>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</si>
  <si>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</si>
  <si>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</si>
  <si>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</si>
  <si>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</si>
  <si>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</si>
  <si>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</si>
  <si>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</si>
  <si>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</si>
  <si>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</si>
  <si>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</si>
  <si>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</si>
  <si>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</si>
  <si>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</si>
  <si>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</si>
  <si>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</si>
  <si>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</si>
  <si>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</si>
  <si>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</si>
  <si>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</si>
  <si>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</si>
  <si>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</si>
  <si>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</si>
  <si>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</si>
  <si>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</si>
  <si>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</si>
  <si>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</si>
  <si>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</si>
  <si>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</si>
  <si>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</si>
  <si>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</si>
  <si>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</si>
  <si>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</si>
  <si>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</si>
  <si>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</si>
  <si>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</si>
  <si>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2.65</t>
  </si>
  <si>
    <t>▲ 2.32</t>
  </si>
  <si>
    <t>▲ 2.38</t>
  </si>
  <si>
    <t>一般会計</t>
  </si>
  <si>
    <t>苓北町国民健康保険特別会計</t>
  </si>
  <si>
    <t>苓北町宅地造成事業特別会計</t>
  </si>
  <si>
    <t>苓北町水道特別会計</t>
  </si>
  <si>
    <t>苓北町介護保険特別会計</t>
  </si>
  <si>
    <t>苓北町下水道特別会計</t>
  </si>
  <si>
    <t>苓北町後期高齢者医療特別会計</t>
  </si>
  <si>
    <t>苓北町農業集落排水特別会計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</si>
  <si>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</si>
  <si>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</si>
  <si>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</si>
  <si>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</si>
  <si>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</si>
  <si>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</si>
  <si>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</si>
  <si>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</si>
  <si>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</si>
  <si>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phoneticPr fontId="2"/>
  </si>
  <si>
    <t>天草広域連合</t>
    <phoneticPr fontId="2"/>
  </si>
  <si>
    <t>熊本県後期高齢者医療広域連合（一般会計）</t>
    <rPh sb="15" eb="17">
      <t>イッパン</t>
    </rPh>
    <rPh sb="17" eb="19">
      <t>カイケイ</t>
    </rPh>
    <phoneticPr fontId="2"/>
  </si>
  <si>
    <t>熊本県後期高齢者医療広域連合（特別会計）</t>
    <rPh sb="15" eb="17">
      <t>トクベツ</t>
    </rPh>
    <rPh sb="17" eb="19">
      <t>カイケイ</t>
    </rPh>
    <phoneticPr fontId="2"/>
  </si>
  <si>
    <t>苓北町立小中学校校舎改築基金</t>
    <phoneticPr fontId="5"/>
  </si>
  <si>
    <t>ふるさとづくり応援基金</t>
    <phoneticPr fontId="5"/>
  </si>
  <si>
    <t>地域づくり推進基金</t>
    <phoneticPr fontId="5"/>
  </si>
  <si>
    <t>町民総合センター整備基金</t>
    <phoneticPr fontId="5"/>
  </si>
  <si>
    <t>中小企業新型コロナウイルス感染症対策特別利子補給事業基金</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</si>
  <si>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</si>
  <si>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</si>
  <si>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</si>
  <si>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</si>
  <si>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</si>
  <si>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</si>
  <si>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将来負担比率については、地方債の償還を進められていることで減少しているものの、依然として多額の残高となっているため、類似団体平均値と比較すると高い数値となっている。
今後も、地方債残高の圧縮、将来鵜負担額の改善を図っていく。</t>
    <rPh sb="12" eb="15">
      <t>チホウサイ</t>
    </rPh>
    <rPh sb="16" eb="18">
      <t>ショウカン</t>
    </rPh>
    <rPh sb="19" eb="20">
      <t>スス</t>
    </rPh>
    <rPh sb="29" eb="31">
      <t>ゲンショウ</t>
    </rPh>
    <rPh sb="39" eb="41">
      <t>イゼン</t>
    </rPh>
    <rPh sb="44" eb="46">
      <t>タガク</t>
    </rPh>
    <rPh sb="47" eb="49">
      <t>ザンダカ</t>
    </rPh>
    <rPh sb="58" eb="60">
      <t>ルイジ</t>
    </rPh>
    <rPh sb="60" eb="62">
      <t>ダンタイ</t>
    </rPh>
    <rPh sb="62" eb="64">
      <t>ヘイキン</t>
    </rPh>
    <rPh sb="64" eb="65">
      <t>チ</t>
    </rPh>
    <rPh sb="66" eb="68">
      <t>ヒカク</t>
    </rPh>
    <rPh sb="71" eb="72">
      <t>タカ</t>
    </rPh>
    <rPh sb="73" eb="75">
      <t>スウチ</t>
    </rPh>
    <rPh sb="83" eb="85">
      <t>コンゴ</t>
    </rPh>
    <rPh sb="87" eb="90">
      <t>チホウサイ</t>
    </rPh>
    <rPh sb="90" eb="91">
      <t>ザン</t>
    </rPh>
    <rPh sb="91" eb="92">
      <t>タカ</t>
    </rPh>
    <rPh sb="93" eb="95">
      <t>アッシュク</t>
    </rPh>
    <rPh sb="96" eb="98">
      <t>ショウライ</t>
    </rPh>
    <rPh sb="98" eb="99">
      <t>ウ</t>
    </rPh>
    <rPh sb="99" eb="101">
      <t>フタン</t>
    </rPh>
    <rPh sb="101" eb="102">
      <t>ガク</t>
    </rPh>
    <rPh sb="103" eb="105">
      <t>カイゼン</t>
    </rPh>
    <rPh sb="106" eb="107">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</si>
  <si>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</si>
  <si>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</si>
  <si>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</si>
  <si>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インフラ資産に林道や漁港といった資産を保有しており、毎年の固定資産形成に係る費用よりも減価償却費が上回っている為、有形固定資産減価償却率は上昇している。
将来負担比率については、地方債の総額が減少したことが影響しているものの依然として多額の残高となっている。
更新を迎えている資産も多いことから、今後は公共施設等管理計画に基づいた施設管理を推進していくと共に、引き続き地方債残高の圧縮、将来負担額の改善を図っていく。</t>
    <rPh sb="4" eb="6">
      <t>シサン</t>
    </rPh>
    <rPh sb="7" eb="9">
      <t>リンドウ</t>
    </rPh>
    <rPh sb="10" eb="12">
      <t>ギョコウ</t>
    </rPh>
    <rPh sb="16" eb="18">
      <t>シサン</t>
    </rPh>
    <rPh sb="19" eb="21">
      <t>ホユウ</t>
    </rPh>
    <rPh sb="26" eb="28">
      <t>マイトシ</t>
    </rPh>
    <rPh sb="112" eb="114">
      <t>イゼン</t>
    </rPh>
    <rPh sb="117" eb="119">
      <t>タガク</t>
    </rPh>
    <rPh sb="120" eb="122">
      <t>ザンダカ</t>
    </rPh>
    <rPh sb="130" eb="132">
      <t>コウシン</t>
    </rPh>
    <rPh sb="133" eb="134">
      <t>ムカ</t>
    </rPh>
    <rPh sb="138" eb="140">
      <t>シサン</t>
    </rPh>
    <rPh sb="141" eb="142">
      <t>オオ</t>
    </rPh>
    <rPh sb="148" eb="150">
      <t>コンゴ</t>
    </rPh>
    <rPh sb="151" eb="153">
      <t>コウキョウ</t>
    </rPh>
    <rPh sb="153" eb="155">
      <t>シセツ</t>
    </rPh>
    <rPh sb="155" eb="156">
      <t>トウ</t>
    </rPh>
    <rPh sb="156" eb="158">
      <t>カンリ</t>
    </rPh>
    <rPh sb="158" eb="160">
      <t>ケイカク</t>
    </rPh>
    <rPh sb="161" eb="162">
      <t>モト</t>
    </rPh>
    <rPh sb="165" eb="167">
      <t>シセツ</t>
    </rPh>
    <rPh sb="167" eb="169">
      <t>カンリ</t>
    </rPh>
    <rPh sb="170" eb="172">
      <t>スイシン</t>
    </rPh>
    <rPh sb="177" eb="178">
      <t>トモ</t>
    </rPh>
    <rPh sb="180" eb="181">
      <t>ヒ</t>
    </rPh>
    <rPh sb="182" eb="183">
      <t>ツヅ</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</si>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</sst>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6534-4027-8485-D8F31287E9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74889</c:v>
                </c:pt>
                <c:pt idx="1">
                  <c:v>72999</c:v>
                </c:pt>
                <c:pt idx="2">
                  <c:v>52666</c:v>
                </c:pt>
                <c:pt idx="3">
                  <c:v>38553</c:v>
                </c:pt>
                <c:pt idx="4">
                  <c:v>58549</c:v>
                </c:pt>
              </c:numCache>
            </c:numRef>
          </c:val>
          <c:smooth val="0"/>
          <c:extLst>
            <c:ext xmlns:c16="http://schemas.microsoft.com/office/drawing/2014/chart" uri="{C3380CC4-5D6E-409C-BE32-E72D297353CC}">
              <c16:uniqueId val="{00000001-6534-4027-8485-D8F31287E9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3.79</c:v>
                </c:pt>
                <c:pt idx="1">
                  <c:v>3.18</c:v>
                </c:pt>
                <c:pt idx="2">
                  <c:v>2.9</c:v>
                </c:pt>
                <c:pt idx="3">
                  <c:v>3.31</c:v>
                </c:pt>
                <c:pt idx="4">
                  <c:v>3.48</c:v>
                </c:pt>
              </c:numCache>
            </c:numRef>
          </c:val>
          <c:extLst>
            <c:ext xmlns:c16="http://schemas.microsoft.com/office/drawing/2014/chart" uri="{C3380CC4-5D6E-409C-BE32-E72D297353CC}">
              <c16:uniqueId val="{00000000-A8E7-43CD-9F31-01A3792D37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18.809999999999999</c:v>
                </c:pt>
                <c:pt idx="1">
                  <c:v>19.64</c:v>
                </c:pt>
                <c:pt idx="2">
                  <c:v>17.54</c:v>
                </c:pt>
                <c:pt idx="3">
                  <c:v>20.38</c:v>
                </c:pt>
                <c:pt idx="4">
                  <c:v>25.04</c:v>
                </c:pt>
              </c:numCache>
            </c:numRef>
          </c:val>
          <c:extLst>
            <c:ext xmlns:c16="http://schemas.microsoft.com/office/drawing/2014/chart" uri="{C3380CC4-5D6E-409C-BE32-E72D297353CC}">
              <c16:uniqueId val="{00000001-A8E7-43CD-9F31-01A3792D37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-2.65</c:v>
                </c:pt>
                <c:pt idx="1">
                  <c:v>-2.3199999999999998</c:v>
                </c:pt>
                <c:pt idx="2">
                  <c:v>-2.38</c:v>
                </c:pt>
                <c:pt idx="3">
                  <c:v>3.16</c:v>
                </c:pt>
                <c:pt idx="4">
                  <c:v>5.91</c:v>
                </c:pt>
              </c:numCache>
            </c:numRef>
          </c:val>
          <c:smooth val="0"/>
          <c:extLst>
            <c:ext xmlns:c16="http://schemas.microsoft.com/office/drawing/2014/chart" uri="{C3380CC4-5D6E-409C-BE32-E72D297353CC}">
              <c16:uniqueId val="{00000002-A8E7-43CD-9F31-01A3792D37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0.04</c:v>
                </c:pt>
                <c:pt idx="4">
                  <c:v>#N/A</c:v>
                </c:pt>
                <c:pt idx="5">
                  <c:v>0.02</c:v>
                </c:pt>
                <c:pt idx="6">
                  <c:v>#N/A</c:v>
                </c:pt>
                <c:pt idx="7">
                  <c:v>0.05</c:v>
                </c:pt>
                <c:pt idx="8">
                  <c:v>#N/A</c:v>
                </c:pt>
                <c:pt idx="9">
                  <c:v>0</c:v>
                </c:pt>
              </c:numCache>
            </c:numRef>
          </c:val>
          <c:extLst>
            <c:ext xmlns:c16="http://schemas.microsoft.com/office/drawing/2014/chart" uri="{C3380CC4-5D6E-409C-BE32-E72D297353CC}">
              <c16:uniqueId val="{00000000-2CAD-4754-86C4-0AF3C98D80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AD-4754-86C4-0AF3C98D80E7}"/>
            </c:ext>
          </c:extLst>
        </c:ser>
        <c:ser>
          <c:idx val="2"/>
          <c:order val="2"/>
          <c:tx>
            <c:strRef>
              <c:f>データシート!$A$29</c:f>
              <c:strCache>
                <c:ptCount val="1"/>
                <c:pt idx="0">
                  <c:v>苓北町農業集落排水特別会計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2CAD-4754-86C4-0AF3C98D80E7}"/>
            </c:ext>
          </c:extLst>
        </c:ser>
        <c:ser>
          <c:idx val="3"/>
          <c:order val="3"/>
          <c:tx>
            <c:strRef>
              <c:f>データシート!$A$30</c:f>
              <c:strCache>
                <c:ptCount val="1"/>
                <c:pt idx="0">
                  <c:v>苓北町後期高齢者医療特別会計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3-2CAD-4754-86C4-0AF3C98D80E7}"/>
            </c:ext>
          </c:extLst>
        </c:ser>
        <c:ser>
          <c:idx val="4"/>
          <c:order val="4"/>
          <c:tx>
            <c:strRef>
              <c:f>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0.08</c:v>
                </c:pt>
                <c:pt idx="4">
                  <c:v>#N/A</c:v>
                </c:pt>
                <c:pt idx="5">
                  <c:v>0.13</c:v>
                </c:pt>
                <c:pt idx="6">
                  <c:v>#N/A</c:v>
                </c:pt>
                <c:pt idx="7">
                  <c:v>0.11</c:v>
                </c:pt>
                <c:pt idx="8">
                  <c:v>#N/A</c:v>
                </c:pt>
                <c:pt idx="9">
                  <c:v>0.06</c:v>
                </c:pt>
              </c:numCache>
            </c:numRef>
          </c:val>
          <c:extLst>
            <c:ext xmlns:c16="http://schemas.microsoft.com/office/drawing/2014/chart" uri="{C3380CC4-5D6E-409C-BE32-E72D297353CC}">
              <c16:uniqueId val="{00000004-2CAD-4754-86C4-0AF3C98D80E7}"/>
            </c:ext>
          </c:extLst>
        </c:ser>
        <c:ser>
          <c:idx val="5"/>
          <c:order val="5"/>
          <c:tx>
            <c:strRef>
              <c:f>データシート!$A$32</c:f>
              <c:strCache>
                <c:ptCount val="1"/>
                <c:pt idx="0">
                  <c:v>苓北町介護保険特別会計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0.55000000000000004</c:v>
                </c:pt>
                <c:pt idx="4">
                  <c:v>#N/A</c:v>
                </c:pt>
                <c:pt idx="5">
                  <c:v>0.56000000000000005</c:v>
                </c:pt>
                <c:pt idx="6">
                  <c:v>#N/A</c:v>
                </c:pt>
                <c:pt idx="7">
                  <c:v>0.13</c:v>
                </c:pt>
                <c:pt idx="8">
                  <c:v>#N/A</c:v>
                </c:pt>
                <c:pt idx="9">
                  <c:v>0.12</c:v>
                </c:pt>
              </c:numCache>
            </c:numRef>
          </c:val>
          <c:extLst>
            <c:ext xmlns:c16="http://schemas.microsoft.com/office/drawing/2014/chart" uri="{C3380CC4-5D6E-409C-BE32-E72D297353CC}">
              <c16:uniqueId val="{00000005-2CAD-4754-86C4-0AF3C98D80E7}"/>
            </c:ext>
          </c:extLst>
        </c:ser>
        <c:ser>
          <c:idx val="6"/>
          <c:order val="6"/>
          <c:tx>
            <c:strRef>
              <c:f>データシート!$A$33</c:f>
              <c:strCache>
                <c:ptCount val="1"/>
                <c:pt idx="0">
                  <c:v>苓北町水道特別会計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0.14000000000000001</c:v>
                </c:pt>
                <c:pt idx="4">
                  <c:v>#N/A</c:v>
                </c:pt>
                <c:pt idx="5">
                  <c:v>0.28000000000000003</c:v>
                </c:pt>
                <c:pt idx="6">
                  <c:v>#N/A</c:v>
                </c:pt>
                <c:pt idx="7">
                  <c:v>0.39</c:v>
                </c:pt>
                <c:pt idx="8">
                  <c:v>#N/A</c:v>
                </c:pt>
                <c:pt idx="9">
                  <c:v>0.38</c:v>
                </c:pt>
              </c:numCache>
            </c:numRef>
          </c:val>
          <c:extLst>
            <c:ext xmlns:c16="http://schemas.microsoft.com/office/drawing/2014/chart" uri="{C3380CC4-5D6E-409C-BE32-E72D297353CC}">
              <c16:uniqueId val="{00000006-2CAD-4754-86C4-0AF3C98D80E7}"/>
            </c:ext>
          </c:extLst>
        </c:ser>
        <c:ser>
          <c:idx val="7"/>
          <c:order val="7"/>
          <c:tx>
            <c:strRef>
              <c:f>データシート!$A$34</c:f>
              <c:strCache>
                <c:ptCount val="1"/>
                <c:pt idx="0">
                  <c:v>苓北町宅地造成事業特別会計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c:v>
                </c:pt>
                <c:pt idx="2">
                  <c:v>#N/A</c:v>
                </c:pt>
                <c:pt idx="3">
                  <c:v>0.93</c:v>
                </c:pt>
                <c:pt idx="4">
                  <c:v>#N/A</c:v>
                </c:pt>
                <c:pt idx="5">
                  <c:v>0.67</c:v>
                </c:pt>
                <c:pt idx="6">
                  <c:v>#N/A</c:v>
                </c:pt>
                <c:pt idx="7">
                  <c:v>0.67</c:v>
                </c:pt>
                <c:pt idx="8">
                  <c:v>#N/A</c:v>
                </c:pt>
                <c:pt idx="9">
                  <c:v>0.64</c:v>
                </c:pt>
              </c:numCache>
            </c:numRef>
          </c:val>
          <c:extLst>
            <c:ext xmlns:c16="http://schemas.microsoft.com/office/drawing/2014/chart" uri="{C3380CC4-5D6E-409C-BE32-E72D297353CC}">
              <c16:uniqueId val="{00000007-2CAD-4754-86C4-0AF3C98D80E7}"/>
            </c:ext>
          </c:extLst>
        </c:ser>
        <c:ser>
          <c:idx val="8"/>
          <c:order val="8"/>
          <c:tx>
            <c:strRef>
              <c:f>データシート!$A$35</c:f>
              <c:strCache>
                <c:ptCount val="1"/>
                <c:pt idx="0">
                  <c:v>苓北町国民健康保険特別会計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0.17</c:v>
                </c:pt>
                <c:pt idx="2">
                  <c:v>#N/A</c:v>
                </c:pt>
                <c:pt idx="3">
                  <c:v>1.54</c:v>
                </c:pt>
                <c:pt idx="4">
                  <c:v>#N/A</c:v>
                </c:pt>
                <c:pt idx="5">
                  <c:v>1.39</c:v>
                </c:pt>
                <c:pt idx="6">
                  <c:v>#N/A</c:v>
                </c:pt>
                <c:pt idx="7">
                  <c:v>0.81</c:v>
                </c:pt>
                <c:pt idx="8">
                  <c:v>#N/A</c:v>
                </c:pt>
                <c:pt idx="9">
                  <c:v>0.66</c:v>
                </c:pt>
              </c:numCache>
            </c:numRef>
          </c:val>
          <c:extLst>
            <c:ext xmlns:c16="http://schemas.microsoft.com/office/drawing/2014/chart" uri="{C3380CC4-5D6E-409C-BE32-E72D297353CC}">
              <c16:uniqueId val="{00000008-2CAD-4754-86C4-0AF3C98D80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3.79</c:v>
                </c:pt>
                <c:pt idx="2">
                  <c:v>#N/A</c:v>
                </c:pt>
                <c:pt idx="3">
                  <c:v>3.18</c:v>
                </c:pt>
                <c:pt idx="4">
                  <c:v>#N/A</c:v>
                </c:pt>
                <c:pt idx="5">
                  <c:v>2.9</c:v>
                </c:pt>
                <c:pt idx="6">
                  <c:v>#N/A</c:v>
                </c:pt>
                <c:pt idx="7">
                  <c:v>3.3</c:v>
                </c:pt>
                <c:pt idx="8">
                  <c:v>#N/A</c:v>
                </c:pt>
                <c:pt idx="9">
                  <c:v>3.47</c:v>
                </c:pt>
              </c:numCache>
            </c:numRef>
          </c:val>
          <c:extLst>
            <c:ext xmlns:c16="http://schemas.microsoft.com/office/drawing/2014/chart" uri="{C3380CC4-5D6E-409C-BE32-E72D297353CC}">
              <c16:uniqueId val="{00000009-2CAD-4754-86C4-0AF3C98D80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617</c:v>
                </c:pt>
                <c:pt idx="5">
                  <c:v>614</c:v>
                </c:pt>
                <c:pt idx="8">
                  <c:v>623</c:v>
                </c:pt>
                <c:pt idx="11">
                  <c:v>632</c:v>
                </c:pt>
                <c:pt idx="14">
                  <c:v>634</c:v>
                </c:pt>
              </c:numCache>
            </c:numRef>
          </c:val>
          <c:extLst>
            <c:ext xmlns:c16="http://schemas.microsoft.com/office/drawing/2014/chart" uri="{C3380CC4-5D6E-409C-BE32-E72D297353CC}">
              <c16:uniqueId val="{00000000-90E5-423E-92F9-279D17582B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E5-423E-92F9-279D17582B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E5-423E-92F9-279D17582B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E5-423E-92F9-279D17582B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289</c:v>
                </c:pt>
                <c:pt idx="3">
                  <c:v>261</c:v>
                </c:pt>
                <c:pt idx="6">
                  <c:v>263</c:v>
                </c:pt>
                <c:pt idx="9">
                  <c:v>261</c:v>
                </c:pt>
                <c:pt idx="12">
                  <c:v>234</c:v>
                </c:pt>
              </c:numCache>
            </c:numRef>
          </c:val>
          <c:extLst>
            <c:ext xmlns:c16="http://schemas.microsoft.com/office/drawing/2014/chart" uri="{C3380CC4-5D6E-409C-BE32-E72D297353CC}">
              <c16:uniqueId val="{00000004-90E5-423E-92F9-279D17582B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E5-423E-92F9-279D17582B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E5-423E-92F9-279D17582B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672</c:v>
                </c:pt>
                <c:pt idx="3">
                  <c:v>668</c:v>
                </c:pt>
                <c:pt idx="6">
                  <c:v>719</c:v>
                </c:pt>
                <c:pt idx="9">
                  <c:v>758</c:v>
                </c:pt>
                <c:pt idx="12">
                  <c:v>760</c:v>
                </c:pt>
              </c:numCache>
            </c:numRef>
          </c:val>
          <c:extLst>
            <c:ext xmlns:c16="http://schemas.microsoft.com/office/drawing/2014/chart" uri="{C3380CC4-5D6E-409C-BE32-E72D297353CC}">
              <c16:uniqueId val="{00000007-90E5-423E-92F9-279D17582B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344</c:v>
                </c:pt>
                <c:pt idx="2">
                  <c:v>#N/A</c:v>
                </c:pt>
                <c:pt idx="3">
                  <c:v>#N/A</c:v>
                </c:pt>
                <c:pt idx="4">
                  <c:v>315</c:v>
                </c:pt>
                <c:pt idx="5">
                  <c:v>#N/A</c:v>
                </c:pt>
                <c:pt idx="6">
                  <c:v>#N/A</c:v>
                </c:pt>
                <c:pt idx="7">
                  <c:v>359</c:v>
                </c:pt>
                <c:pt idx="8">
                  <c:v>#N/A</c:v>
                </c:pt>
                <c:pt idx="9">
                  <c:v>#N/A</c:v>
                </c:pt>
                <c:pt idx="10">
                  <c:v>387</c:v>
                </c:pt>
                <c:pt idx="11">
                  <c:v>#N/A</c:v>
                </c:pt>
                <c:pt idx="12">
                  <c:v>#N/A</c:v>
                </c:pt>
                <c:pt idx="13">
                  <c:v>360</c:v>
                </c:pt>
                <c:pt idx="14">
                  <c:v>#N/A</c:v>
                </c:pt>
              </c:numCache>
            </c:numRef>
          </c:val>
          <c:smooth val="0"/>
          <c:extLst>
            <c:ext xmlns:c16="http://schemas.microsoft.com/office/drawing/2014/chart" uri="{C3380CC4-5D6E-409C-BE32-E72D297353CC}">
              <c16:uniqueId val="{00000008-90E5-423E-92F9-279D17582B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7028</c:v>
                </c:pt>
                <c:pt idx="5">
                  <c:v>6828</c:v>
                </c:pt>
                <c:pt idx="8">
                  <c:v>6547</c:v>
                </c:pt>
                <c:pt idx="11">
                  <c:v>6315</c:v>
                </c:pt>
                <c:pt idx="14">
                  <c:v>6032</c:v>
                </c:pt>
              </c:numCache>
            </c:numRef>
          </c:val>
          <c:extLst>
            <c:ext xmlns:c16="http://schemas.microsoft.com/office/drawing/2014/chart" uri="{C3380CC4-5D6E-409C-BE32-E72D297353CC}">
              <c16:uniqueId val="{00000000-89B8-463E-92C1-E643472783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c:v>
                </c:pt>
                <c:pt idx="5">
                  <c:v>14</c:v>
                </c:pt>
                <c:pt idx="8">
                  <c:v>7</c:v>
                </c:pt>
                <c:pt idx="11">
                  <c:v>2</c:v>
                </c:pt>
                <c:pt idx="14">
                  <c:v>0</c:v>
                </c:pt>
              </c:numCache>
            </c:numRef>
          </c:val>
          <c:extLst>
            <c:ext xmlns:c16="http://schemas.microsoft.com/office/drawing/2014/chart" uri="{C3380CC4-5D6E-409C-BE32-E72D297353CC}">
              <c16:uniqueId val="{00000001-89B8-463E-92C1-E643472783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1111</c:v>
                </c:pt>
                <c:pt idx="5">
                  <c:v>1095</c:v>
                </c:pt>
                <c:pt idx="8">
                  <c:v>1015</c:v>
                </c:pt>
                <c:pt idx="11">
                  <c:v>1084</c:v>
                </c:pt>
                <c:pt idx="14">
                  <c:v>1348</c:v>
                </c:pt>
              </c:numCache>
            </c:numRef>
          </c:val>
          <c:extLst>
            <c:ext xmlns:c16="http://schemas.microsoft.com/office/drawing/2014/chart" uri="{C3380CC4-5D6E-409C-BE32-E72D297353CC}">
              <c16:uniqueId val="{00000002-89B8-463E-92C1-E643472783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B8-463E-92C1-E643472783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B8-463E-92C1-E643472783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B8-463E-92C1-E643472783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805</c:v>
                </c:pt>
                <c:pt idx="3">
                  <c:v>910</c:v>
                </c:pt>
                <c:pt idx="6">
                  <c:v>822</c:v>
                </c:pt>
                <c:pt idx="9">
                  <c:v>805</c:v>
                </c:pt>
                <c:pt idx="12">
                  <c:v>690</c:v>
                </c:pt>
              </c:numCache>
            </c:numRef>
          </c:val>
          <c:extLst>
            <c:ext xmlns:c16="http://schemas.microsoft.com/office/drawing/2014/chart" uri="{C3380CC4-5D6E-409C-BE32-E72D297353CC}">
              <c16:uniqueId val="{00000006-89B8-463E-92C1-E643472783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9B8-463E-92C1-E643472783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3019</c:v>
                </c:pt>
                <c:pt idx="3">
                  <c:v>2729</c:v>
                </c:pt>
                <c:pt idx="6">
                  <c:v>2550</c:v>
                </c:pt>
                <c:pt idx="9">
                  <c:v>2374</c:v>
                </c:pt>
                <c:pt idx="12">
                  <c:v>2183</c:v>
                </c:pt>
              </c:numCache>
            </c:numRef>
          </c:val>
          <c:extLst>
            <c:ext xmlns:c16="http://schemas.microsoft.com/office/drawing/2014/chart" uri="{C3380CC4-5D6E-409C-BE32-E72D297353CC}">
              <c16:uniqueId val="{00000008-89B8-463E-92C1-E643472783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B8-463E-92C1-E643472783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7912</c:v>
                </c:pt>
                <c:pt idx="3">
                  <c:v>7789</c:v>
                </c:pt>
                <c:pt idx="6">
                  <c:v>7489</c:v>
                </c:pt>
                <c:pt idx="9">
                  <c:v>7113</c:v>
                </c:pt>
                <c:pt idx="12">
                  <c:v>6881</c:v>
                </c:pt>
              </c:numCache>
            </c:numRef>
          </c:val>
          <c:extLst>
            <c:ext xmlns:c16="http://schemas.microsoft.com/office/drawing/2014/chart" uri="{C3380CC4-5D6E-409C-BE32-E72D297353CC}">
              <c16:uniqueId val="{0000000A-89B8-463E-92C1-E643472783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3580</c:v>
                </c:pt>
                <c:pt idx="2">
                  <c:v>#N/A</c:v>
                </c:pt>
                <c:pt idx="3">
                  <c:v>#N/A</c:v>
                </c:pt>
                <c:pt idx="4">
                  <c:v>3491</c:v>
                </c:pt>
                <c:pt idx="5">
                  <c:v>#N/A</c:v>
                </c:pt>
                <c:pt idx="6">
                  <c:v>#N/A</c:v>
                </c:pt>
                <c:pt idx="7">
                  <c:v>3293</c:v>
                </c:pt>
                <c:pt idx="8">
                  <c:v>#N/A</c:v>
                </c:pt>
                <c:pt idx="9">
                  <c:v>#N/A</c:v>
                </c:pt>
                <c:pt idx="10">
                  <c:v>2890</c:v>
                </c:pt>
                <c:pt idx="11">
                  <c:v>#N/A</c:v>
                </c:pt>
                <c:pt idx="12">
                  <c:v>#N/A</c:v>
                </c:pt>
                <c:pt idx="13">
                  <c:v>2374</c:v>
                </c:pt>
                <c:pt idx="14">
                  <c:v>#N/A</c:v>
                </c:pt>
              </c:numCache>
            </c:numRef>
          </c:val>
          <c:smooth val="0"/>
          <c:extLst>
            <c:ext xmlns:c16="http://schemas.microsoft.com/office/drawing/2014/chart" uri="{C3380CC4-5D6E-409C-BE32-E72D297353CC}">
              <c16:uniqueId val="{0000000B-89B8-463E-92C1-E643472783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583</c:v>
                </c:pt>
                <c:pt idx="1">
                  <c:v>675</c:v>
                </c:pt>
                <c:pt idx="2">
                  <c:v>869</c:v>
                </c:pt>
              </c:numCache>
            </c:numRef>
          </c:val>
          <c:extLst>
            <c:ext xmlns:c16="http://schemas.microsoft.com/office/drawing/2014/chart" uri="{C3380CC4-5D6E-409C-BE32-E72D297353CC}">
              <c16:uniqueId val="{00000000-EED2-4201-9FFD-53474ECA12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c:v>
                </c:pt>
                <c:pt idx="1">
                  <c:v>143</c:v>
                </c:pt>
                <c:pt idx="2">
                  <c:v>144</c:v>
                </c:pt>
              </c:numCache>
            </c:numRef>
          </c:val>
          <c:extLst>
            <c:ext xmlns:c16="http://schemas.microsoft.com/office/drawing/2014/chart" uri="{C3380CC4-5D6E-409C-BE32-E72D297353CC}">
              <c16:uniqueId val="{00000001-EED2-4201-9FFD-53474ECA12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c:v>
                </c:pt>
                <c:pt idx="1">
                  <c:v>108</c:v>
                </c:pt>
                <c:pt idx="2">
                  <c:v>181</c:v>
                </c:pt>
              </c:numCache>
            </c:numRef>
          </c:val>
          <c:extLst>
            <c:ext xmlns:c16="http://schemas.microsoft.com/office/drawing/2014/chart" uri="{C3380CC4-5D6E-409C-BE32-E72D297353CC}">
              <c16:uniqueId val="{00000002-EED2-4201-9FFD-53474ECA12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{7C3C165C-E2D2-4111-B4A4-C20D0AB72F55}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D0B-46C6-99E6-F78123A1AB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{89F95B01-CE93-495E-AF01-86002EF28A6B}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0B-46C6-99E6-F78123A1AB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{64D3217D-6261-4EE8-B336-A9753CD620CC}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0B-46C6-99E6-F78123A1AB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{78826A90-CD4E-45BA-AA1E-DA7EC9E76922}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0B-46C6-99E6-F78123A1AB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{E6308B01-1A67-4950-95B2-8F7B04513379}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0B-46C6-99E6-F78123A1AB0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{BD310542-98D6-4C19-8FC8-7A25B02DCBA6}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D0B-46C6-99E6-F78123A1AB0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{34E37900-9DE8-479F-9CDA-2FB5626B34FB}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D0B-46C6-99E6-F78123A1AB0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{A536EDE1-E2F0-4FE4-B688-739B494FB8F4}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D0B-46C6-99E6-F78123A1AB0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{40EF0941-42AF-4E9D-9B8E-BA1BB2B40B52}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D0B-46C6-99E6-F78123A1AB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54</c:v>
                </c:pt>
                <c:pt idx="32">
                  <c:v>55.9</c:v>
                </c:pt>
              </c:numCache>
            </c:numRef>
          </c:xVal>
          <c:yVal>
            <c:numRef>
              <c:f>公会計指標分析・財政指標組合せ分析表!$BP$51:$DC$51</c:f>
              <c:numCache>
                <c:formatCode>#,##0.0;"▲ "#,##0.0</c:formatCode>
                <c:ptCount val="40"/>
                <c:pt idx="16">
                  <c:v>121.5</c:v>
                </c:pt>
                <c:pt idx="24">
                  <c:v>107.6</c:v>
                </c:pt>
                <c:pt idx="32">
                  <c:v>83.6</c:v>
                </c:pt>
              </c:numCache>
            </c:numRef>
          </c:yVal>
          <c:smooth val="0"/>
          <c:extLst>
            <c:ext xmlns:c16="http://schemas.microsoft.com/office/drawing/2014/chart" uri="{C3380CC4-5D6E-409C-BE32-E72D297353CC}">
              <c16:uniqueId val="{00000009-1D0B-46C6-99E6-F78123A1AB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{350C5726-EC54-4727-80E7-55D54D6DB7E6}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D0B-46C6-99E6-F78123A1AB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{4ECF8428-A038-4AD9-87F6-C137A4C63602}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0B-46C6-99E6-F78123A1AB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{1B430C83-906A-4269-A5E9-F204525AE349}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0B-46C6-99E6-F78123A1AB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{9A2A0BE9-35FC-4B0D-9852-D037EBC09D01}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0B-46C6-99E6-F78123A1AB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{084AC2F4-AC93-4D99-847C-9C91F0CA9993}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0B-46C6-99E6-F78123A1AB0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{737E0451-535C-4325-9107-2E1EB58B6C7D}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D0B-46C6-99E6-F78123A1AB04}"/>
                </c:ext>
              </c:extLst>
            </c:dLbl>
            <c:dLbl>
              <c:idx val="16"/>
              <c:layout>
                <c:manualLayout>
                  <c:x val="-4.35884043249344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{00BA8F24-F6F0-49DD-BB11-0EC11177C343}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D0B-46C6-99E6-F78123A1AB04}"/>
                </c:ext>
              </c:extLst>
            </c:dLbl>
            <c:dLbl>
              <c:idx val="24"/>
              <c:layout>
                <c:manualLayout>
                  <c:x val="-2.0572546794871981E-2"/>
                  <c:y val="-8.39051661574432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{459C0E91-41B0-4CCF-8D90-EC5452F9C916}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D0B-46C6-99E6-F78123A1AB04}"/>
                </c:ext>
              </c:extLst>
            </c:dLbl>
            <c:dLbl>
              <c:idx val="32"/>
              <c:layout>
                <c:manualLayout>
                  <c:x val="-3.2015750650234161E-2"/>
                  <c:y val="-4.557291805428708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{1B98C4F4-7507-490E-B8EF-56E5689E1EBD}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D0B-46C6-99E6-F78123A1AB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63.4</c:v>
                </c:pt>
                <c:pt idx="24">
                  <c:v>63.3</c:v>
                </c:pt>
                <c:pt idx="32">
                  <c:v>62.8</c:v>
                </c:pt>
              </c:numCache>
            </c:numRef>
          </c:xVal>
          <c:yVal>
            <c:numRef>
              <c:f>公会計指標分析・財政指標組合せ分析表!$BP$55:$DC$55</c:f>
              <c:numCache>
                <c:formatCode>#,##0.0;"▲ "#,##0.0</c:formatCode>
                <c:ptCount val="40"/>
                <c:pt idx="16">
                  <c:v>7.7</c:v>
                </c:pt>
                <c:pt idx="24">
                  <c:v>3.2</c:v>
                </c:pt>
                <c:pt idx="32">
                  <c:v>3.4</c:v>
                </c:pt>
              </c:numCache>
            </c:numRef>
          </c:yVal>
          <c:smooth val="0"/>
          <c:extLst>
            <c:ext xmlns:c16="http://schemas.microsoft.com/office/drawing/2014/chart" uri="{C3380CC4-5D6E-409C-BE32-E72D297353CC}">
              <c16:uniqueId val="{00000013-1D0B-46C6-99E6-F78123A1AB0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052735505748075E-2"/>
                  <c:y val="-5.907876323628833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{A8C3F680-ED0F-45C0-B02E-9A0AA8C434BE}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1B-49E1-808F-2533A26505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{2122BBB9-B47A-467B-A6EB-F7FF5396801D}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1B-49E1-808F-2533A26505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{59D3F1EB-F131-41B9-A339-3449BCB6DE7C}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1B-49E1-808F-2533A26505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{D0116C03-68D3-455B-B835-BCBA20C7A828}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1B-49E1-808F-2533A26505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{1ECD63BE-79B9-42C4-B63F-9C517A02EFD7}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1B-49E1-808F-2533A2650583}"/>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{9624C4D4-AA0A-40C6-9892-3C1C110C040D}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1B-49E1-808F-2533A2650583}"/>
                </c:ext>
              </c:extLst>
            </c:dLbl>
            <c:dLbl>
              <c:idx val="16"/>
              <c:layout>
                <c:manualLayout>
                  <c:x val="-3.1697991619110633E-2"/>
                  <c:y val="-6.57545309392996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{029C317E-F34E-4494-8C91-6F25E5F924E4}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1B-49E1-808F-2533A265058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{4825ED93-02AB-4BBE-918E-0DC767EDA73C}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1B-49E1-808F-2533A265058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{0457A0F5-4795-46F2-ADAB-F2165F696AE1}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1B-49E1-808F-2533A26505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c:v>
                </c:pt>
                <c:pt idx="16">
                  <c:v>12.4</c:v>
                </c:pt>
                <c:pt idx="24">
                  <c:v>13</c:v>
                </c:pt>
                <c:pt idx="32">
                  <c:v>13.4</c:v>
                </c:pt>
              </c:numCache>
            </c:numRef>
          </c:xVal>
          <c:yVal>
            <c:numRef>
              <c:f>公会計指標分析・財政指標組合せ分析表!$BP$73:$DC$73</c:f>
              <c:numCache>
                <c:formatCode>#,##0.0;"▲ "#,##0.0</c:formatCode>
                <c:ptCount val="40"/>
                <c:pt idx="0">
                  <c:v>128.69999999999999</c:v>
                </c:pt>
                <c:pt idx="8">
                  <c:v>128.30000000000001</c:v>
                </c:pt>
                <c:pt idx="16">
                  <c:v>121.5</c:v>
                </c:pt>
                <c:pt idx="24">
                  <c:v>107.6</c:v>
                </c:pt>
                <c:pt idx="32">
                  <c:v>83.6</c:v>
                </c:pt>
              </c:numCache>
            </c:numRef>
          </c:yVal>
          <c:smooth val="0"/>
          <c:extLst>
            <c:ext xmlns:c16="http://schemas.microsoft.com/office/drawing/2014/chart" uri="{C3380CC4-5D6E-409C-BE32-E72D297353CC}">
              <c16:uniqueId val="{00000009-341B-49E1-808F-2533A26505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59219662622341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{CA6416F2-050D-4828-811E-4570D50738C5}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1B-49E1-808F-2533A26505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{AC015A18-7868-48D9-9367-73739286904E}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1B-49E1-808F-2533A26505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{1123C6A2-FF25-4E7E-ACEF-BDF4BFFA886D}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1B-49E1-808F-2533A26505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{5EA2B586-C72E-41F7-B168-F315FE1977E0}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1B-49E1-808F-2533A26505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{8AC6950B-51C9-4317-99AC-BD230330CF93}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1B-49E1-808F-2533A2650583}"/>
                </c:ext>
              </c:extLst>
            </c:dLbl>
            <c:dLbl>
              <c:idx val="8"/>
              <c:layout>
                <c:manualLayout>
                  <c:x val="0"/>
                  <c:y val="-1.114951157847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{F1A23945-0A4C-4AE4-B148-4FBC9F9C1AF3}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1B-49E1-808F-2533A2650583}"/>
                </c:ext>
              </c:extLst>
            </c:dLbl>
            <c:dLbl>
              <c:idx val="16"/>
              <c:layout>
                <c:manualLayout>
                  <c:x val="0"/>
                  <c:y val="2.368250169360103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{4FE2BAD4-A70A-49CF-AF1A-B7ED75793E7F}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1B-49E1-808F-2533A2650583}"/>
                </c:ext>
              </c:extLst>
            </c:dLbl>
            <c:dLbl>
              <c:idx val="24"/>
              <c:layout>
                <c:manualLayout>
                  <c:x val="0"/>
                  <c:y val="-3.20503292333004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{8EA2CC90-A0BA-455B-8AB2-0E09380F3483}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1B-49E1-808F-2533A2650583}"/>
                </c:ext>
              </c:extLst>
            </c:dLbl>
            <c:dLbl>
              <c:idx val="32"/>
              <c:layout>
                <c:manualLayout>
                  <c:x val="0"/>
                  <c:y val="4.9253137357379417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{7808A211-CDD3-42E7-8AA7-77DB6A0FC60C}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1B-49E1-808F-2533A26505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41B-49E1-808F-2533A2650583}"/>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平成２３年度から実施した緊急防災・減災事業や都市再生整備計画事業、漁村再生交付金事業等の大型事業に積極的に取り組んできたことに伴い、元利償還金も増加している</a:t>
          </a:r>
          <a:r>
            <a:rPr kumimoji="1" lang="ja-JP" altLang="en-US" sz="1100">
              <a:solidFill>
                <a:schemeClr val="dk1"/>
              </a:solidFill>
              <a:effectLst/>
              <a:latin typeface="+mn-lt"/>
              <a:ea typeface="+mn-ea"/>
              <a:cs typeface="+mn-cs"/>
            </a:rPr>
            <a:t>が令和２年度がピークであり、今後は徐々に減少していくと見込まれる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ただし、高止まりの状況は続くと見込まれる。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水道特別会計は大幅に減少しており、</a:t>
          </a:r>
          <a:r>
            <a:rPr kumimoji="1" lang="ja-JP" altLang="en-US" sz="1100">
              <a:solidFill>
                <a:schemeClr val="dk1"/>
              </a:solidFill>
              <a:effectLst/>
              <a:latin typeface="+mn-lt"/>
              <a:ea typeface="+mn-ea"/>
              <a:cs typeface="+mn-cs"/>
            </a:rPr>
            <a:t>全体としても</a:t>
          </a:r>
          <a:r>
            <a:rPr kumimoji="1" lang="ja-JP" altLang="ja-JP" sz="1100">
              <a:solidFill>
                <a:schemeClr val="dk1"/>
              </a:solidFill>
              <a:effectLst/>
              <a:latin typeface="+mn-lt"/>
              <a:ea typeface="+mn-ea"/>
              <a:cs typeface="+mn-cs"/>
            </a:rPr>
            <a:t>年々減少して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借り入れの抑制を図りながら、町振興計画に沿った地方債残高の圧縮に努める。</a:t>
          </a:r>
          <a:endParaRPr kumimoji="1" lang="en-US" altLang="ja-JP" sz="1100">
            <a:solidFill>
              <a:schemeClr val="dk1"/>
            </a:solidFill>
            <a:effectLst/>
            <a:latin typeface="+mn-lt"/>
            <a:ea typeface="+mn-ea"/>
            <a:cs typeface="+mn-cs"/>
          </a:endParaRPr>
        </a:p>
        <a:p>
          <a:r>
            <a:rPr lang="ja-JP" altLang="en-US" sz="1400">
              <a:effectLst/>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いて、平成２３年度から緊急防災・減災事業や都市再生整備計画事業、漁村再生交付金事業等の大型事業に積極的に取り組んできたことに伴う地方債残高の増加と基金の減少がみられていた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年度は、新たな地方債の借入を最小限にとどめ、地方債残高の圧縮に努めてきたことで地方債残高が減少した。</a:t>
          </a:r>
          <a:endParaRPr lang="ja-JP" altLang="ja-JP" sz="1400">
            <a:effectLst/>
          </a:endParaRPr>
        </a:p>
        <a:p>
          <a:r>
            <a:rPr kumimoji="1" lang="ja-JP" altLang="ja-JP" sz="1100">
              <a:solidFill>
                <a:schemeClr val="dk1"/>
              </a:solidFill>
              <a:effectLst/>
              <a:latin typeface="+mn-lt"/>
              <a:ea typeface="+mn-ea"/>
              <a:cs typeface="+mn-cs"/>
            </a:rPr>
            <a:t>　公営企業においては、公営企業債等の元利償還が年々進み、確実に公営企業債残高が減少している。</a:t>
          </a:r>
          <a:endParaRPr lang="ja-JP" altLang="ja-JP" sz="1400">
            <a:effectLst/>
          </a:endParaRPr>
        </a:p>
        <a:p>
          <a:r>
            <a:rPr kumimoji="1" lang="ja-JP" altLang="ja-JP" sz="1100">
              <a:solidFill>
                <a:schemeClr val="dk1"/>
              </a:solidFill>
              <a:effectLst/>
              <a:latin typeface="+mn-lt"/>
              <a:ea typeface="+mn-ea"/>
              <a:cs typeface="+mn-cs"/>
            </a:rPr>
            <a:t>　退職手当負担見込額に</a:t>
          </a:r>
          <a:r>
            <a:rPr kumimoji="1" lang="ja-JP" altLang="en-US" sz="1100">
              <a:solidFill>
                <a:schemeClr val="dk1"/>
              </a:solidFill>
              <a:effectLst/>
              <a:latin typeface="+mn-lt"/>
              <a:ea typeface="+mn-ea"/>
              <a:cs typeface="+mn-cs"/>
            </a:rPr>
            <a:t>つい</a:t>
          </a:r>
          <a:r>
            <a:rPr kumimoji="1" lang="ja-JP" altLang="ja-JP" sz="1100">
              <a:solidFill>
                <a:schemeClr val="dk1"/>
              </a:solidFill>
              <a:effectLst/>
              <a:latin typeface="+mn-lt"/>
              <a:ea typeface="+mn-ea"/>
              <a:cs typeface="+mn-cs"/>
            </a:rPr>
            <a:t>ては、</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数の</a:t>
          </a:r>
          <a:r>
            <a:rPr kumimoji="1" lang="ja-JP" altLang="en-US" sz="1100">
              <a:solidFill>
                <a:schemeClr val="dk1"/>
              </a:solidFill>
              <a:effectLst/>
              <a:latin typeface="+mn-lt"/>
              <a:ea typeface="+mn-ea"/>
              <a:cs typeface="+mn-cs"/>
            </a:rPr>
            <a:t>減により減少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lang="ja-JP" altLang="en-US" sz="1100">
              <a:effectLst/>
              <a:latin typeface="+mn-ea"/>
              <a:ea typeface="+mn-ea"/>
            </a:rPr>
            <a:t>　充当可能基金については、財政調整基金等への積立により＋２６４百万円となった。</a:t>
          </a:r>
          <a:endParaRPr lang="en-US" altLang="ja-JP" sz="1100">
            <a:effectLst/>
            <a:latin typeface="+mn-ea"/>
            <a:ea typeface="+mn-ea"/>
          </a:endParaRPr>
        </a:p>
        <a:p>
          <a:r>
            <a:rPr lang="ja-JP" altLang="en-US" sz="1100">
              <a:effectLst/>
              <a:latin typeface="+mn-ea"/>
              <a:ea typeface="+mn-ea"/>
            </a:rPr>
            <a:t>　</a:t>
          </a:r>
          <a:r>
            <a:rPr kumimoji="1" lang="ja-JP" altLang="ja-JP" sz="1100">
              <a:solidFill>
                <a:schemeClr val="dk1"/>
              </a:solidFill>
              <a:effectLst/>
              <a:latin typeface="+mn-lt"/>
              <a:ea typeface="+mn-ea"/>
              <a:cs typeface="+mn-cs"/>
            </a:rPr>
            <a:t>今後も、新たな地方債の借入を最小限にとどめるとともに、地方債残高の圧縮に努め、将来負担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・財政調整基金については、決算剰余金による積立５５百万円をはじめ、地方交付税等の増額による</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や利子積立により総額で＋１９４，０６９千円となった。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・減債基金については</a:t>
          </a:r>
          <a:r>
            <a:rPr kumimoji="1" lang="ja-JP" altLang="en-US" sz="1100">
              <a:solidFill>
                <a:schemeClr val="dk1"/>
              </a:solidFill>
              <a:effectLst/>
              <a:latin typeface="+mn-lt"/>
              <a:ea typeface="+mn-ea"/>
              <a:cs typeface="+mn-cs"/>
            </a:rPr>
            <a:t>利子</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のみで、</a:t>
          </a:r>
          <a:r>
            <a:rPr kumimoji="1" lang="ja-JP" altLang="ja-JP" sz="1100">
              <a:solidFill>
                <a:schemeClr val="dk1"/>
              </a:solidFill>
              <a:effectLst/>
              <a:latin typeface="+mn-lt"/>
              <a:ea typeface="+mn-ea"/>
              <a:cs typeface="+mn-cs"/>
            </a:rPr>
            <a:t>取り</a:t>
          </a:r>
          <a:r>
            <a:rPr kumimoji="1" lang="ja-JP" altLang="en-US" sz="1100">
              <a:solidFill>
                <a:schemeClr val="dk1"/>
              </a:solidFill>
              <a:effectLst/>
              <a:latin typeface="+mn-lt"/>
              <a:ea typeface="+mn-ea"/>
              <a:cs typeface="+mn-cs"/>
            </a:rPr>
            <a:t>くず</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行わなかった。　　　　　　　　　　　</a:t>
          </a:r>
          <a:endParaRPr lang="ja-JP" altLang="ja-JP" sz="1400">
            <a:effectLst/>
          </a:endParaRPr>
        </a:p>
        <a:p>
          <a:r>
            <a:rPr kumimoji="1" lang="ja-JP" altLang="ja-JP" sz="1100">
              <a:solidFill>
                <a:schemeClr val="dk1"/>
              </a:solidFill>
              <a:effectLst/>
              <a:latin typeface="+mn-lt"/>
              <a:ea typeface="+mn-ea"/>
              <a:cs typeface="+mn-cs"/>
            </a:rPr>
            <a:t>　・特定目的基金については、学校校舎改築基金＋４０百万円</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ふるさとづくり応援基金積立＋１６百万円、そのほか各利子積立により、合計＋２６８百万円</a:t>
          </a:r>
          <a:r>
            <a:rPr kumimoji="1" lang="ja-JP" altLang="en-US" sz="1100">
              <a:solidFill>
                <a:schemeClr val="dk1"/>
              </a:solidFill>
              <a:effectLst/>
              <a:latin typeface="+mn-lt"/>
              <a:ea typeface="+mn-ea"/>
              <a:cs typeface="+mn-cs"/>
            </a:rPr>
            <a:t>の積立を行い、</a:t>
          </a:r>
          <a:r>
            <a:rPr kumimoji="1" lang="ja-JP" altLang="ja-JP" sz="1100">
              <a:solidFill>
                <a:schemeClr val="dk1"/>
              </a:solidFill>
              <a:effectLst/>
              <a:latin typeface="+mn-lt"/>
              <a:ea typeface="+mn-ea"/>
              <a:cs typeface="+mn-cs"/>
            </a:rPr>
            <a:t>取りくず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は行わなかった。</a:t>
          </a:r>
          <a:endParaRPr lang="ja-JP" altLang="ja-JP">
            <a:effectLst/>
          </a:endParaRPr>
        </a:p>
        <a:p>
          <a:r>
            <a:rPr kumimoji="1" lang="ja-JP" altLang="ja-JP" sz="1100">
              <a:solidFill>
                <a:schemeClr val="dk1"/>
              </a:solidFill>
              <a:effectLst/>
              <a:latin typeface="+mn-lt"/>
              <a:ea typeface="+mn-ea"/>
              <a:cs typeface="+mn-cs"/>
            </a:rPr>
            <a:t>　以上により、基金全体で</a:t>
          </a:r>
          <a:r>
            <a:rPr kumimoji="1" lang="ja-JP" altLang="en-US" sz="1100">
              <a:solidFill>
                <a:schemeClr val="dk1"/>
              </a:solidFill>
              <a:effectLst/>
              <a:latin typeface="+mn-lt"/>
              <a:ea typeface="+mn-ea"/>
              <a:cs typeface="+mn-cs"/>
            </a:rPr>
            <a:t>２６８</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２年度決算における地方債残高が６，８８１百万円であり、町の財政計画としては、平成２９年度から１０年間で２０億円減らしていく計画を立てている。また、令和２年度に公債費のピークを迎えたが、高止まりの状況は続くと見込ま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については、予定されている</a:t>
          </a:r>
          <a:r>
            <a:rPr kumimoji="1" lang="ja-JP" altLang="ja-JP" sz="1100">
              <a:solidFill>
                <a:schemeClr val="dk1"/>
              </a:solidFill>
              <a:effectLst/>
              <a:latin typeface="+mn-lt"/>
              <a:ea typeface="+mn-ea"/>
              <a:cs typeface="+mn-cs"/>
            </a:rPr>
            <a:t>大型事業や公共施設の維持管理経費のため、基金積立による財源確保に努める。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a:t>
          </a:r>
          <a:r>
            <a:rPr kumimoji="1" lang="ja-JP" altLang="en-US" sz="1100">
              <a:solidFill>
                <a:schemeClr val="dk1"/>
              </a:solidFill>
              <a:effectLst/>
              <a:latin typeface="+mn-lt"/>
              <a:ea typeface="+mn-ea"/>
              <a:cs typeface="+mn-cs"/>
            </a:rPr>
            <a:t>苓北町立小中学校校舎改築基金</a:t>
          </a:r>
          <a:r>
            <a:rPr kumimoji="1" lang="ja-JP" altLang="ja-JP" sz="1100">
              <a:solidFill>
                <a:schemeClr val="dk1"/>
              </a:solidFill>
              <a:effectLst/>
              <a:latin typeface="+mn-lt"/>
              <a:ea typeface="+mn-ea"/>
              <a:cs typeface="+mn-cs"/>
            </a:rPr>
            <a:t>：小中学校の校舎等整備事業資金に充当するための基金。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②町民総合センター整備基金</a:t>
          </a:r>
          <a:r>
            <a:rPr kumimoji="1" lang="ja-JP" altLang="ja-JP" sz="1100">
              <a:solidFill>
                <a:schemeClr val="dk1"/>
              </a:solidFill>
              <a:effectLst/>
              <a:latin typeface="+mn-lt"/>
              <a:ea typeface="+mn-ea"/>
              <a:cs typeface="+mn-cs"/>
            </a:rPr>
            <a:t>：町民総合センターの増改築事業資金に充当するための基金。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社会福祉振興基金：高齢者及び障害者等の福祉の増進に要する経費に充当するための基金。</a:t>
          </a:r>
          <a:r>
            <a:rPr kumimoji="1" lang="ja-JP" altLang="en-US" sz="1100">
              <a:solidFill>
                <a:schemeClr val="dk1"/>
              </a:solidFill>
              <a:effectLst/>
              <a:latin typeface="+mn-lt"/>
              <a:ea typeface="+mn-ea"/>
              <a:cs typeface="+mn-cs"/>
            </a:rPr>
            <a:t>　④</a:t>
          </a:r>
          <a:r>
            <a:rPr kumimoji="1" lang="ja-JP" altLang="ja-JP" sz="1100">
              <a:solidFill>
                <a:schemeClr val="dk1"/>
              </a:solidFill>
              <a:effectLst/>
              <a:latin typeface="+mn-lt"/>
              <a:ea typeface="+mn-ea"/>
              <a:cs typeface="+mn-cs"/>
            </a:rPr>
            <a:t>坂本・藤本福祉基金：果実運用型の基金で、社会福祉協議会への補助経費に充当。</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⑤</a:t>
          </a:r>
          <a:r>
            <a:rPr kumimoji="1" lang="ja-JP" altLang="ja-JP" sz="1100">
              <a:solidFill>
                <a:schemeClr val="dk1"/>
              </a:solidFill>
              <a:effectLst/>
              <a:latin typeface="+mn-lt"/>
              <a:ea typeface="+mn-ea"/>
              <a:cs typeface="+mn-cs"/>
            </a:rPr>
            <a:t>地域づくり推進基金：国際交流のための海外派遣事業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や地域づくりに伴う人材育成のための研修等に要する経費に充当するための基金。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⑥</a:t>
          </a:r>
          <a:r>
            <a:rPr kumimoji="1" lang="ja-JP" altLang="ja-JP" sz="1100">
              <a:solidFill>
                <a:schemeClr val="dk1"/>
              </a:solidFill>
              <a:effectLst/>
              <a:latin typeface="+mn-lt"/>
              <a:ea typeface="+mn-ea"/>
              <a:cs typeface="+mn-cs"/>
            </a:rPr>
            <a:t>富岡城整備基金：富岡城整備事業</a:t>
          </a:r>
          <a:r>
            <a:rPr kumimoji="1" lang="ja-JP" altLang="en-US" sz="1100">
              <a:solidFill>
                <a:schemeClr val="dk1"/>
              </a:solidFill>
              <a:effectLst/>
              <a:latin typeface="+mn-lt"/>
              <a:ea typeface="+mn-ea"/>
              <a:cs typeface="+mn-cs"/>
            </a:rPr>
            <a:t>に要する経費に充当する</a:t>
          </a:r>
          <a:r>
            <a:rPr kumimoji="1" lang="ja-JP" altLang="ja-JP" sz="1100">
              <a:solidFill>
                <a:schemeClr val="dk1"/>
              </a:solidFill>
              <a:effectLst/>
              <a:latin typeface="+mn-lt"/>
              <a:ea typeface="+mn-ea"/>
              <a:cs typeface="+mn-cs"/>
            </a:rPr>
            <a:t>ための基金。</a:t>
          </a:r>
          <a:r>
            <a:rPr kumimoji="1" lang="ja-JP" altLang="en-US" sz="1100">
              <a:solidFill>
                <a:schemeClr val="dk1"/>
              </a:solidFill>
              <a:effectLst/>
              <a:latin typeface="+mn-lt"/>
              <a:ea typeface="+mn-ea"/>
              <a:cs typeface="+mn-cs"/>
            </a:rPr>
            <a:t>　⑦</a:t>
          </a:r>
          <a:r>
            <a:rPr kumimoji="1" lang="ja-JP" altLang="ja-JP" sz="1100">
              <a:solidFill>
                <a:schemeClr val="dk1"/>
              </a:solidFill>
              <a:effectLst/>
              <a:latin typeface="+mn-lt"/>
              <a:ea typeface="+mn-ea"/>
              <a:cs typeface="+mn-cs"/>
            </a:rPr>
            <a:t>天草長崎航路対策基金：天草・長崎航路対策に要する経費に充当するための基金。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⑧</a:t>
          </a:r>
          <a:r>
            <a:rPr kumimoji="1" lang="ja-JP" altLang="ja-JP" sz="1100">
              <a:solidFill>
                <a:schemeClr val="dk1"/>
              </a:solidFill>
              <a:effectLst/>
              <a:latin typeface="+mn-lt"/>
              <a:ea typeface="+mn-ea"/>
              <a:cs typeface="+mn-cs"/>
            </a:rPr>
            <a:t>・ふるさと水と土保全基金：果実運用型の基金で、土地改良施設の機能を適正に発揮させるために必要な集落共同活動の強化を図るための調査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に関する事業に要する経費に充当。</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⑨</a:t>
          </a:r>
          <a:r>
            <a:rPr kumimoji="1" lang="ja-JP" altLang="ja-JP" sz="1100">
              <a:solidFill>
                <a:schemeClr val="dk1"/>
              </a:solidFill>
              <a:effectLst/>
              <a:latin typeface="+mn-lt"/>
              <a:ea typeface="+mn-ea"/>
              <a:cs typeface="+mn-cs"/>
            </a:rPr>
            <a:t>ふるさとづくり応援基金：５つの地域おこし事業やまちづくりの課題に対応するための経費に充当するための基金。</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⑩</a:t>
          </a:r>
          <a:r>
            <a:rPr lang="ja-JP" altLang="ja-JP" sz="1100">
              <a:solidFill>
                <a:schemeClr val="dk1"/>
              </a:solidFill>
              <a:effectLst/>
              <a:latin typeface="+mn-lt"/>
              <a:ea typeface="+mn-ea"/>
              <a:cs typeface="+mn-cs"/>
            </a:rPr>
            <a:t>森林環境譲与税基金：森林整備等に係る経費に充当</a:t>
          </a:r>
          <a:r>
            <a:rPr lang="ja-JP" altLang="en-US" sz="1100">
              <a:solidFill>
                <a:schemeClr val="dk1"/>
              </a:solidFill>
              <a:effectLst/>
              <a:latin typeface="+mn-lt"/>
              <a:ea typeface="+mn-ea"/>
              <a:cs typeface="+mn-cs"/>
            </a:rPr>
            <a:t>するための基金</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effectLst/>
            </a:rPr>
            <a:t>　⑪地域活性化推進基金：令和２年度新設。</a:t>
          </a:r>
          <a:r>
            <a:rPr lang="ja-JP" altLang="en-US">
              <a:effectLst/>
            </a:rPr>
            <a:t>熊本県と苓北町との共同施設である都呂々ダムの運営に当たり、施設所在地である苓北町の地域活性化を推進するための基金。</a:t>
          </a:r>
          <a:endParaRPr lang="en-US" altLang="ja-JP">
            <a:effectLst/>
          </a:endParaRPr>
        </a:p>
        <a:p>
          <a:r>
            <a:rPr lang="ja-JP" altLang="en-US" sz="1100">
              <a:effectLst/>
            </a:rPr>
            <a:t>　⑫新型コロナウイルス対策農林漁業経営安定事業基金：</a:t>
          </a:r>
          <a:r>
            <a:rPr lang="ja-JP" altLang="ja-JP" sz="1100">
              <a:solidFill>
                <a:schemeClr val="dk1"/>
              </a:solidFill>
              <a:effectLst/>
              <a:latin typeface="+mn-lt"/>
              <a:ea typeface="+mn-ea"/>
              <a:cs typeface="+mn-cs"/>
            </a:rPr>
            <a:t>令和２年度新設。</a:t>
          </a:r>
          <a:r>
            <a:rPr lang="ja-JP" altLang="en-US">
              <a:effectLst/>
            </a:rPr>
            <a:t>新型コロナウイルス感染症の影響により、苓北町新型コロナウイルス対策農林漁業経営安定事業による資金　　　　　</a:t>
          </a:r>
          <a:endParaRPr lang="en-US" altLang="ja-JP">
            <a:effectLst/>
          </a:endParaRPr>
        </a:p>
        <a:p>
          <a:r>
            <a:rPr lang="ja-JP" altLang="en-US">
              <a:effectLst/>
            </a:rPr>
            <a:t>　　　　　　　　　　　　　　　　　　　　　　　　　　の融資を受けた町内農林漁業者に対する利子補給及び保証料助成に要する経費に充当するための基金。</a:t>
          </a:r>
          <a:endParaRPr lang="en-US" altLang="ja-JP">
            <a:effectLst/>
          </a:endParaRPr>
        </a:p>
        <a:p>
          <a:r>
            <a:rPr lang="ja-JP" altLang="en-US" sz="1100">
              <a:effectLst/>
            </a:rPr>
            <a:t>　⑬中小企業新型コロナウイルス感染症対策特別利子補給事業基金：</a:t>
          </a:r>
          <a:r>
            <a:rPr lang="ja-JP" altLang="ja-JP" sz="1100">
              <a:solidFill>
                <a:schemeClr val="dk1"/>
              </a:solidFill>
              <a:effectLst/>
              <a:latin typeface="+mn-lt"/>
              <a:ea typeface="+mn-ea"/>
              <a:cs typeface="+mn-cs"/>
            </a:rPr>
            <a:t>令和２年度新設。</a:t>
          </a:r>
          <a:r>
            <a:rPr lang="ja-JP" altLang="en-US">
              <a:effectLst/>
            </a:rPr>
            <a:t>新型コロナウイルス感染症の影響により、苓北町中小企業新型コロナウイルス感染症対策特別利</a:t>
          </a:r>
          <a:endParaRPr lang="en-US" altLang="ja-JP">
            <a:effectLst/>
          </a:endParaRPr>
        </a:p>
        <a:p>
          <a:r>
            <a:rPr lang="ja-JP" altLang="en-US">
              <a:effectLst/>
            </a:rPr>
            <a:t>　　　　　　　　　　　　　　　　　　　　　　　　　　　　　　　子補給事業による熊本県金融円滑化特別資金（新型コロナウイルス感染症関連分）の融資を受けた町内中小企業者</a:t>
          </a:r>
          <a:endParaRPr lang="en-US" altLang="ja-JP">
            <a:effectLst/>
          </a:endParaRPr>
        </a:p>
        <a:p>
          <a:r>
            <a:rPr lang="ja-JP" altLang="en-US">
              <a:effectLst/>
            </a:rPr>
            <a:t>　　　　　　　　　　　　　　　　　　　　　　　　　　　　　　　に対する利子補給に要する経費に充当するための基金。</a:t>
          </a:r>
          <a:endParaRPr lang="ja-JP" altLang="ja-JP" sz="11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学校校舎改築基金</a:t>
          </a:r>
          <a:r>
            <a:rPr kumimoji="1" lang="ja-JP" altLang="en-US" sz="1100">
              <a:solidFill>
                <a:schemeClr val="dk1"/>
              </a:solidFill>
              <a:effectLst/>
              <a:latin typeface="+mn-lt"/>
              <a:ea typeface="+mn-ea"/>
              <a:cs typeface="+mn-cs"/>
            </a:rPr>
            <a:t>＋４０百万円、</a:t>
          </a:r>
          <a:r>
            <a:rPr kumimoji="1" lang="ja-JP" altLang="ja-JP" sz="1100">
              <a:solidFill>
                <a:schemeClr val="dk1"/>
              </a:solidFill>
              <a:effectLst/>
              <a:latin typeface="+mn-lt"/>
              <a:ea typeface="+mn-ea"/>
              <a:cs typeface="+mn-cs"/>
            </a:rPr>
            <a:t>ふるさとづくり応援基金積立</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そのほか</a:t>
          </a:r>
          <a:r>
            <a:rPr kumimoji="1" lang="ja-JP" altLang="ja-JP" sz="1100">
              <a:solidFill>
                <a:schemeClr val="dk1"/>
              </a:solidFill>
              <a:effectLst/>
              <a:latin typeface="+mn-lt"/>
              <a:ea typeface="+mn-ea"/>
              <a:cs typeface="+mn-cs"/>
            </a:rPr>
            <a:t>各利子積立により、合計</a:t>
          </a:r>
          <a:r>
            <a:rPr kumimoji="1" lang="ja-JP" altLang="en-US" sz="1100">
              <a:solidFill>
                <a:schemeClr val="dk1"/>
              </a:solidFill>
              <a:effectLst/>
              <a:latin typeface="+mn-lt"/>
              <a:ea typeface="+mn-ea"/>
              <a:cs typeface="+mn-cs"/>
            </a:rPr>
            <a:t>＋２６８</a:t>
          </a:r>
          <a:r>
            <a:rPr kumimoji="1" lang="ja-JP" altLang="ja-JP" sz="1100">
              <a:solidFill>
                <a:schemeClr val="dk1"/>
              </a:solidFill>
              <a:effectLst/>
              <a:latin typeface="+mn-lt"/>
              <a:ea typeface="+mn-ea"/>
              <a:cs typeface="+mn-cs"/>
            </a:rPr>
            <a:t>百万円（取り</a:t>
          </a:r>
          <a:r>
            <a:rPr kumimoji="1" lang="ja-JP" altLang="en-US" sz="1100">
              <a:solidFill>
                <a:schemeClr val="dk1"/>
              </a:solidFill>
              <a:effectLst/>
              <a:latin typeface="+mn-lt"/>
              <a:ea typeface="+mn-ea"/>
              <a:cs typeface="+mn-cs"/>
            </a:rPr>
            <a:t>くず</a:t>
          </a:r>
          <a:r>
            <a:rPr kumimoji="1" lang="ja-JP" altLang="ja-JP" sz="1100">
              <a:solidFill>
                <a:schemeClr val="dk1"/>
              </a:solidFill>
              <a:effectLst/>
              <a:latin typeface="+mn-lt"/>
              <a:ea typeface="+mn-ea"/>
              <a:cs typeface="+mn-cs"/>
            </a:rPr>
            <a:t>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町施設や小中学校の老朽化</a:t>
          </a:r>
          <a:r>
            <a:rPr kumimoji="1" lang="ja-JP" altLang="en-US" sz="1100">
              <a:solidFill>
                <a:schemeClr val="dk1"/>
              </a:solidFill>
              <a:effectLst/>
              <a:latin typeface="+mn-lt"/>
              <a:ea typeface="+mn-ea"/>
              <a:cs typeface="+mn-cs"/>
            </a:rPr>
            <a:t>等へ対応するため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計画的な積立を行う。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ふるさとづくり応援基金については、今後の広報活動、返礼品の充実等を行うとともに、</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させていくよう努める。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決算剰余金による積立５</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をはじめ、地方交付税等の増額による積立や利子積立により総額で＋１９４，０６９千円となった。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決算剰余金の半分以上を毎年基金積立している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なお、今後見込まれる大型事業や公共施設の維持管理経費のため、</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積立による財源確保に努める。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利子積立のみ。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年度決算における地方債残高が</a:t>
          </a:r>
          <a:r>
            <a:rPr kumimoji="1" lang="ja-JP" altLang="en-US" sz="1100">
              <a:solidFill>
                <a:schemeClr val="dk1"/>
              </a:solidFill>
              <a:effectLst/>
              <a:latin typeface="+mn-lt"/>
              <a:ea typeface="+mn-ea"/>
              <a:cs typeface="+mn-cs"/>
            </a:rPr>
            <a:t>６，８８１</a:t>
          </a:r>
          <a:r>
            <a:rPr kumimoji="1" lang="ja-JP" altLang="ja-JP" sz="1100">
              <a:solidFill>
                <a:schemeClr val="dk1"/>
              </a:solidFill>
              <a:effectLst/>
              <a:latin typeface="+mn-lt"/>
              <a:ea typeface="+mn-ea"/>
              <a:cs typeface="+mn-cs"/>
            </a:rPr>
            <a:t>百万円であり、町の財政計画としては、平成２９年度から１０年間で２０億円減らしていく計画を立てている。また、</a:t>
          </a:r>
          <a:r>
            <a:rPr kumimoji="1" lang="ja-JP" altLang="en-US" sz="1100">
              <a:solidFill>
                <a:schemeClr val="dk1"/>
              </a:solidFill>
              <a:effectLst/>
              <a:latin typeface="+mn-lt"/>
              <a:ea typeface="+mn-ea"/>
              <a:cs typeface="+mn-cs"/>
            </a:rPr>
            <a:t>令和２年度に公債費</a:t>
          </a:r>
          <a:r>
            <a:rPr kumimoji="1" lang="ja-JP" altLang="ja-JP" sz="1100">
              <a:solidFill>
                <a:schemeClr val="dk1"/>
              </a:solidFill>
              <a:effectLst/>
              <a:latin typeface="+mn-lt"/>
              <a:ea typeface="+mn-ea"/>
              <a:cs typeface="+mn-cs"/>
            </a:rPr>
            <a:t>のピーク</a:t>
          </a:r>
          <a:r>
            <a:rPr kumimoji="1" lang="ja-JP" altLang="en-US" sz="1100">
              <a:solidFill>
                <a:schemeClr val="dk1"/>
              </a:solidFill>
              <a:effectLst/>
              <a:latin typeface="+mn-lt"/>
              <a:ea typeface="+mn-ea"/>
              <a:cs typeface="+mn-cs"/>
            </a:rPr>
            <a:t>を迎えたが、高止まりの状況は続くと見込まれるため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今後に備え</a:t>
          </a:r>
          <a:r>
            <a:rPr kumimoji="1" lang="ja-JP" altLang="ja-JP" sz="1100">
              <a:solidFill>
                <a:schemeClr val="dk1"/>
              </a:solidFill>
              <a:effectLst/>
              <a:latin typeface="+mn-lt"/>
              <a:ea typeface="+mn-ea"/>
              <a:cs typeface="+mn-cs"/>
            </a:rPr>
            <a:t>極力取り崩しを行わない</a:t>
          </a:r>
          <a:r>
            <a:rPr kumimoji="1" lang="ja-JP" altLang="en-US" sz="1100">
              <a:solidFill>
                <a:schemeClr val="dk1"/>
              </a:solidFill>
              <a:effectLst/>
              <a:latin typeface="+mn-lt"/>
              <a:ea typeface="+mn-ea"/>
              <a:cs typeface="+mn-cs"/>
            </a:rPr>
            <a:t>よう</a:t>
          </a:r>
          <a:r>
            <a:rPr kumimoji="1" lang="ja-JP" altLang="ja-JP" sz="1100">
              <a:solidFill>
                <a:schemeClr val="dk1"/>
              </a:solidFill>
              <a:effectLst/>
              <a:latin typeface="+mn-lt"/>
              <a:ea typeface="+mn-ea"/>
              <a:cs typeface="+mn-cs"/>
            </a:rPr>
            <a:t>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051462-2EF9-4D1C-BCDB-BE550F249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D653E9-49E4-4D6D-9804-DC01C1AC5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B19CC66-8A18-4BC7-A4C2-E07D4311719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8F6BC69-23ED-4EDC-8A58-7D888AB7E3C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AE3FD6-EE21-41DF-911F-535CD1BF7D1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FBF9D01-C23D-41E5-A804-353E7B861A7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7394889-3CF8-495F-AD5B-CB551013BE2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B339149-8CB4-4C40-A4A6-51C119A2871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93FE39F-3024-4461-B7EE-706FF98877B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34379B-EE59-47A3-B6AB-D503E472265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E11F6A-D169-466F-9AC5-91D944AFD99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E4835F-3871-49D9-A623-B10DDFCCBA9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E013DD-EFE9-4B59-B18D-DD399920766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E4A99F8-0269-482F-88C7-30927375E0A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A4E147A-65E1-44E3-87BC-2D7D278A60A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9AAF65B-441B-4250-BAA8-5344986A0BB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4ADEEF-F9A8-4B59-B593-76A73C74316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0A12408-FBB5-4736-9EF5-BD11D175C7C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552C7F9-5FAC-43EF-A9FD-F47B31863D0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A35A1C-468E-4C9A-A250-D8F5DA38D43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931ED90-41AC-4B45-AC4B-883DC37DA40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AB37CE3-0218-4425-B98F-5BB986F980D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C95DF3A-A860-4DEB-A107-A4A1DC858B2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636C93B-7286-44A9-8E82-EED4D44FD54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35386AB-921E-4325-8E24-C3D43297667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A43476-82ED-41BD-A787-9D46348B21D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FB9EE4B-C848-4727-85F6-48DEF2CD266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CE9F99-1637-4E7A-8A91-B360608C73B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EE051B6-4087-47CC-9FE9-AFF807583DC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4A09AE1-6FDB-4077-BA9C-C014ED1DEEB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35A784A-070F-489A-ADD3-0C2E2B71E82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21036F1-4B82-4934-8261-C3C17B240E0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A06DB19-A62A-4C10-BF90-A06C1F1FDD1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150F018-5CA4-4632-BF8B-70C77641872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0A6CA0D-0D4C-4BC1-841D-F78F7FFECDB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1794329-240E-49F4-8F2A-109F0681AF9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790F325-05CC-4CAC-A5AC-257EAB77343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63C57EB-B0FA-484D-B331-7E30C8BA171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5F2BA9-478E-45F6-A997-3DBBAB805F4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3889701-287A-4DCA-A269-6AA15B49C18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7FE35F2-985E-45FB-B7EB-7AF01BD7C7F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F215EAB-B872-4651-933E-B0189566A6F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36B6DB5-6F72-45DA-95F7-385EE3C124A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DDCA1B8-9B5E-4A14-8F9B-720B1D19C42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8426BE-36ED-4409-887C-9AF76228BF8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A233E5-DD91-4108-AAAB-404778179EB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892E9C9-4BBF-4C85-AF71-18933D4E2A8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インフラ資産に林道や漁港といった資産を保有しており、毎年の更新費よりも減価償却費が上回っているものの、現時点での減価償却率は全国平均並びに県平均と比べて比率は低くなっている。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また、更新を迎えている資産も多いことから、今後は公共施設等総合管理計画に基づいた施設管理を進めていく。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1B52367-3FED-4DEA-84AF-7B7A337F0D5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F6CF532-2821-4B5F-A6CF-DA3F74CA15B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CB1E863-D1E6-4CB2-A273-AE730D663FA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5AF08FF-4BF8-4551-AB92-4DB3E025987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96FB363-6E12-48D2-95A9-E4191661FD31}"/>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D2C6CF9-3D55-47F4-8748-A08210C8127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48FA0E2-69DD-44BB-941E-E5F35F848B0C}"/>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6E0ABDC-1518-4CB7-8660-C1019FF2995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9888A03-BDA3-46E2-A2EC-CF4947D3FC8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4F25057-824A-429F-A29B-116688D8B0D2}"/>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0AD83B7-2635-49B8-8AA0-2BA5085C91AB}"/>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14364BF-0972-4AF9-B0CE-3ED3AE593B67}"/>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05F4AAA-45CA-4C94-98CE-220C7696951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25007C2-D443-4FEC-B43D-1B15AA91155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AD5638D-591C-4BC7-8D01-4015798221C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D7816D9-385A-4D64-94E7-27277978986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62280AB1-C8D2-4326-BBB8-36ABEF8A958E}"/>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48EF459C-41FA-42D7-BE32-0BE4E8F1FA3F}"/>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2191117A-1486-4062-9C88-D91A8575BFE6}"/>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D61DA72A-0A9B-425E-AD10-0C747A2661CB}"/>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94B25525-8C24-4C72-BED5-CDF6D582D4A3}"/>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9410328F-C2F9-4D3B-B130-FE42143E988A}"/>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378AE2A2-C9A4-4410-B0AA-A8A2B40DBAEE}"/>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9704E7D4-12F9-49D9-B487-1B728DB18414}"/>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1E8C2878-6292-4627-983D-AA7B2B06EEEA}"/>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229578DD-4CBD-4F07-88D4-33228215B008}"/>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A885FD82-8A16-41B7-80BC-BB49EF1C3488}"/>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623E13A-F9F1-4709-B84A-E3D74FB874E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DC091D4-CCCC-403A-87A4-9D112CBBE75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B80F72-4294-448F-AD61-00862FB43DD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95F8C8-79DF-4471-BAD0-04454B1DB64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8278B06-59F7-4CA9-BBA5-0E9106FD629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81" name="楕円 80">
          <a:extLst>
            <a:ext uri="{FF2B5EF4-FFF2-40B4-BE49-F238E27FC236}">
              <a16:creationId xmlns:a16="http://schemas.microsoft.com/office/drawing/2014/main" id="{4852E213-7E29-4F80-A763-4B8675FB863F}"/>
            </a:ext>
          </a:extLst>
        </xdr:cNvPr>
        <xdr:cNvSpPr/>
      </xdr:nvSpPr>
      <xdr:spPr>
        <a:xfrm>
          <a:off x="4711700" y="5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82" name="有形固定資産減価償却率該当値テキスト">
          <a:extLst>
            <a:ext uri="{FF2B5EF4-FFF2-40B4-BE49-F238E27FC236}">
              <a16:creationId xmlns:a16="http://schemas.microsoft.com/office/drawing/2014/main" id="{6E1835AC-C934-4662-83C3-A30E112C5878}"/>
            </a:ext>
          </a:extLst>
        </xdr:cNvPr>
        <xdr:cNvSpPr txBox="1"/>
      </xdr:nvSpPr>
      <xdr:spPr>
        <a:xfrm>
          <a:off x="4813300" y="4914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a:extLst>
            <a:ext uri="{FF2B5EF4-FFF2-40B4-BE49-F238E27FC236}">
              <a16:creationId xmlns:a16="http://schemas.microsoft.com/office/drawing/2014/main" id="{AFA64DD0-ACC3-48FD-AA3D-C859ACACBA97}"/>
            </a:ext>
          </a:extLst>
        </xdr:cNvPr>
        <xdr:cNvSpPr/>
      </xdr:nvSpPr>
      <xdr:spPr>
        <a:xfrm>
          <a:off x="4000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141393</xdr:rowOff>
    </xdr:to>
    <xdr:cxnSp macro="">
      <xdr:nvCxnSpPr>
        <xdr:cNvPr id="84" name="直線コネクタ 83">
          <a:extLst>
            <a:ext uri="{FF2B5EF4-FFF2-40B4-BE49-F238E27FC236}">
              <a16:creationId xmlns:a16="http://schemas.microsoft.com/office/drawing/2014/main" id="{A311B9A9-BB41-4A46-80B6-9604706CC016}"/>
            </a:ext>
          </a:extLst>
        </xdr:cNvPr>
        <xdr:cNvCxnSpPr/>
      </xdr:nvCxnSpPr>
      <xdr:spPr>
        <a:xfrm>
          <a:off x="4051300" y="504507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114512</xdr:rowOff>
    </xdr:from>
    <xdr:to>
      <xdr:col>15</xdr:col>
      <xdr:colOff>187325</xdr:colOff>
      <xdr:row>29</xdr:row>
      <xdr:rowOff>44662</xdr:rowOff>
    </xdr:to>
    <xdr:sp macro="" textlink="">
      <xdr:nvSpPr>
        <xdr:cNvPr id="85" name="楕円 84">
          <a:extLst>
            <a:ext uri="{FF2B5EF4-FFF2-40B4-BE49-F238E27FC236}">
              <a16:creationId xmlns:a16="http://schemas.microsoft.com/office/drawing/2014/main" id="{0DB53048-ED84-4D52-B6F8-0B468C1A9A23}"/>
            </a:ext>
          </a:extLst>
        </xdr:cNvPr>
        <xdr:cNvSpPr/>
      </xdr:nvSpPr>
      <xdr:spPr>
        <a:xfrm>
          <a:off x="3238500" y="4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165312</xdr:rowOff>
    </xdr:from>
    <xdr:to>
      <xdr:col>19</xdr:col>
      <xdr:colOff>136525</xdr:colOff>
      <xdr:row>29</xdr:row>
      <xdr:rowOff>73025</xdr:rowOff>
    </xdr:to>
    <xdr:cxnSp macro="">
      <xdr:nvCxnSpPr>
        <xdr:cNvPr id="86" name="直線コネクタ 85">
          <a:extLst>
            <a:ext uri="{FF2B5EF4-FFF2-40B4-BE49-F238E27FC236}">
              <a16:creationId xmlns:a16="http://schemas.microsoft.com/office/drawing/2014/main" id="{732D0CFC-C616-4096-A403-02C37E55FEB0}"/>
            </a:ext>
          </a:extLst>
        </xdr:cNvPr>
        <xdr:cNvCxnSpPr/>
      </xdr:nvCxnSpPr>
      <xdr:spPr>
        <a:xfrm>
          <a:off x="3289300" y="4965912"/>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87" name="n_1aveValue有形固定資産減価償却率">
          <a:extLst>
            <a:ext uri="{FF2B5EF4-FFF2-40B4-BE49-F238E27FC236}">
              <a16:creationId xmlns:a16="http://schemas.microsoft.com/office/drawing/2014/main" id="{0EED7F5A-B131-4601-BDD2-2160086B084C}"/>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8" name="n_2aveValue有形固定資産減価償却率">
          <a:extLst>
            <a:ext uri="{FF2B5EF4-FFF2-40B4-BE49-F238E27FC236}">
              <a16:creationId xmlns:a16="http://schemas.microsoft.com/office/drawing/2014/main" id="{19C5B302-1864-4A9D-A372-AC27BA88268A}"/>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89" name="n_3aveValue有形固定資産減価償却率">
          <a:extLst>
            <a:ext uri="{FF2B5EF4-FFF2-40B4-BE49-F238E27FC236}">
              <a16:creationId xmlns:a16="http://schemas.microsoft.com/office/drawing/2014/main" id="{9D0FF128-48DF-44C2-BF92-5BF1D255A46C}"/>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0" name="n_4aveValue有形固定資産減価償却率">
          <a:extLst>
            <a:ext uri="{FF2B5EF4-FFF2-40B4-BE49-F238E27FC236}">
              <a16:creationId xmlns:a16="http://schemas.microsoft.com/office/drawing/2014/main" id="{E6B8DA6D-D41E-4C3E-8999-3571562913CB}"/>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1" name="n_1mainValue有形固定資産減価償却率">
          <a:extLst>
            <a:ext uri="{FF2B5EF4-FFF2-40B4-BE49-F238E27FC236}">
              <a16:creationId xmlns:a16="http://schemas.microsoft.com/office/drawing/2014/main" id="{BE5BE56A-9320-4EE6-A445-7C28D1B44F21}"/>
            </a:ext>
          </a:extLst>
        </xdr:cNvPr>
        <xdr:cNvSpPr txBox="1"/>
      </xdr:nvSpPr>
      <xdr:spPr>
        <a:xfrm>
          <a:off x="3836044" y="47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61189</xdr:rowOff>
    </xdr:from>
    <xdr:ext cx="405111" cy="259045"/>
    <xdr:sp macro="" textlink="">
      <xdr:nvSpPr>
        <xdr:cNvPr id="92" name="n_2mainValue有形固定資産減価償却率">
          <a:extLst>
            <a:ext uri="{FF2B5EF4-FFF2-40B4-BE49-F238E27FC236}">
              <a16:creationId xmlns:a16="http://schemas.microsoft.com/office/drawing/2014/main" id="{3B0B64C3-2EC0-46D4-8709-AB253042682E}"/>
            </a:ext>
          </a:extLst>
        </xdr:cNvPr>
        <xdr:cNvSpPr txBox="1"/>
      </xdr:nvSpPr>
      <xdr:spPr>
        <a:xfrm>
          <a:off x="3086744" y="469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6B5D866B-1A95-431C-89A9-2DA5C33A26B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2744362C-7AF1-4E1A-9DB3-C5E433C91F5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5289FBD7-ADBD-42DB-AE38-644F9F7198A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55830979-324C-45FF-8CB9-CC713D3C71A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9B49365E-934F-4778-8499-49891F99A18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22CCBD7-A49C-497E-82CE-55439D33F36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683EE139-E1B9-4040-B6BB-1130D405E05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C04AE44A-1EED-4FC8-A1DF-79E914E4691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FD210CCB-D047-4C2E-BAF0-3C0B7A442D6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C182B1CB-774A-4CE7-96DD-5ACF9387672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E701ECF4-F207-4BE4-882B-D8ED5D55DDC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FB2D73B-8D94-40BD-962F-8860F4E0DDC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82090185-F043-4F45-BDCA-EA44F782943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毎年の償還により地方債の総額は減少しているものの、依然として多額となっている。例年、地方債の発行よりも地方債の償還を多く行っているため、全国平均並びに県平均と比べて低い数値を維持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9F6CC128-CAD2-4168-90E5-4760842D15C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C60FAB38-54B2-4AC5-ACDE-75CF6FB6DA5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C0147129-A50D-4385-906E-D85F58E2BB6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69B8408C-B92F-4525-B2F6-5CBD3642E5CC}"/>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B5794872-19FF-42EB-B3DF-1DDF1B44855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5DB698C8-C419-4E87-B6A8-25C51BF3F6D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2" name="テキスト ボックス 111">
          <a:extLst>
            <a:ext uri="{FF2B5EF4-FFF2-40B4-BE49-F238E27FC236}">
              <a16:creationId xmlns:a16="http://schemas.microsoft.com/office/drawing/2014/main" id="{CA3831B7-9C8B-4F7C-BE88-CDB49418B3D2}"/>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92450224-F152-4954-9E69-D34620BBC52B}"/>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55AC9DDF-EE0E-4030-8EAD-B919C1249FA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B6D27AD0-C7F7-47D2-95E3-FE1A22E9150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F4F5F4BE-A5AA-40C3-97D4-858CE11A6317}"/>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A60DDD39-1B84-43F7-A8C6-1AB2A8352274}"/>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F2DB15AE-616E-4EDB-9DBE-5F4F0567508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F07F2480-3DDC-4E39-A3B3-1C44DF79283A}"/>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CEA9AEA6-A2D4-457D-8851-BD9752FB99F1}"/>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8E71B3A-EE74-4F50-AF27-6583A0DEFBF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39E03E7D-D31B-40BB-A073-96953710621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3" name="直線コネクタ 122">
          <a:extLst>
            <a:ext uri="{FF2B5EF4-FFF2-40B4-BE49-F238E27FC236}">
              <a16:creationId xmlns:a16="http://schemas.microsoft.com/office/drawing/2014/main" id="{A2B8E91B-A5BF-4C55-AC04-2817E09F9EC7}"/>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4" name="債務償還比率最小値テキスト">
          <a:extLst>
            <a:ext uri="{FF2B5EF4-FFF2-40B4-BE49-F238E27FC236}">
              <a16:creationId xmlns:a16="http://schemas.microsoft.com/office/drawing/2014/main" id="{4D9E391B-C627-4D41-9DE8-265BFA54BBEF}"/>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5" name="直線コネクタ 124">
          <a:extLst>
            <a:ext uri="{FF2B5EF4-FFF2-40B4-BE49-F238E27FC236}">
              <a16:creationId xmlns:a16="http://schemas.microsoft.com/office/drawing/2014/main" id="{D32EC104-F989-45AD-B836-8D85A0ED1EF9}"/>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E9B0D535-0485-44B3-8D29-1EC81A211EA9}"/>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E268C88E-6B03-4C61-AEE3-9CAC9B57A9B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28" name="債務償還比率平均値テキスト">
          <a:extLst>
            <a:ext uri="{FF2B5EF4-FFF2-40B4-BE49-F238E27FC236}">
              <a16:creationId xmlns:a16="http://schemas.microsoft.com/office/drawing/2014/main" id="{99324683-9C27-4B69-94EB-314A4BF93C2B}"/>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29" name="フローチャート: 判断 128">
          <a:extLst>
            <a:ext uri="{FF2B5EF4-FFF2-40B4-BE49-F238E27FC236}">
              <a16:creationId xmlns:a16="http://schemas.microsoft.com/office/drawing/2014/main" id="{C1C3CA39-9DC7-41B9-B903-18189B220D2A}"/>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0" name="フローチャート: 判断 129">
          <a:extLst>
            <a:ext uri="{FF2B5EF4-FFF2-40B4-BE49-F238E27FC236}">
              <a16:creationId xmlns:a16="http://schemas.microsoft.com/office/drawing/2014/main" id="{77D4F5CA-2FFD-426B-83A5-FBB3587048E5}"/>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1" name="フローチャート: 判断 130">
          <a:extLst>
            <a:ext uri="{FF2B5EF4-FFF2-40B4-BE49-F238E27FC236}">
              <a16:creationId xmlns:a16="http://schemas.microsoft.com/office/drawing/2014/main" id="{6A76384C-235B-4C4C-A354-9EF6105FF1E4}"/>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2" name="フローチャート: 判断 131">
          <a:extLst>
            <a:ext uri="{FF2B5EF4-FFF2-40B4-BE49-F238E27FC236}">
              <a16:creationId xmlns:a16="http://schemas.microsoft.com/office/drawing/2014/main" id="{5D6B16FA-D7BF-4165-9D4C-F6C892D2166C}"/>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3" name="フローチャート: 判断 132">
          <a:extLst>
            <a:ext uri="{FF2B5EF4-FFF2-40B4-BE49-F238E27FC236}">
              <a16:creationId xmlns:a16="http://schemas.microsoft.com/office/drawing/2014/main" id="{49C36CED-AABB-4B2C-BA02-77693E73ACF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3B33D0C-ECFB-4EE2-9F5D-473D2AB95F9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45852BE-589B-40CD-BC1D-DA73F5A4636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0263D13-847A-4A7A-A579-32D8627E63A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9ED1B8A-855E-4865-BFAE-82EB9CE7DE7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DED1EB3-EA2A-4F0B-A11A-93A2106B56D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124829</xdr:rowOff>
    </xdr:from>
    <xdr:to>
      <xdr:col>76</xdr:col>
      <xdr:colOff>73025</xdr:colOff>
      <xdr:row>30</xdr:row>
      <xdr:rowOff>54979</xdr:rowOff>
    </xdr:to>
    <xdr:sp macro="" textlink="">
      <xdr:nvSpPr>
        <xdr:cNvPr id="139" name="楕円 138">
          <a:extLst>
            <a:ext uri="{FF2B5EF4-FFF2-40B4-BE49-F238E27FC236}">
              <a16:creationId xmlns:a16="http://schemas.microsoft.com/office/drawing/2014/main" id="{972AFCF3-3F23-4AFC-9477-E234546AEFE0}"/>
            </a:ext>
          </a:extLst>
        </xdr:cNvPr>
        <xdr:cNvSpPr/>
      </xdr:nvSpPr>
      <xdr:spPr>
        <a:xfrm>
          <a:off x="14744700" y="50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103256</xdr:rowOff>
    </xdr:from>
    <xdr:ext cx="469744" cy="259045"/>
    <xdr:sp macro="" textlink="">
      <xdr:nvSpPr>
        <xdr:cNvPr id="140" name="債務償還比率該当値テキスト">
          <a:extLst>
            <a:ext uri="{FF2B5EF4-FFF2-40B4-BE49-F238E27FC236}">
              <a16:creationId xmlns:a16="http://schemas.microsoft.com/office/drawing/2014/main" id="{A4B35048-A6C0-4FBD-9A81-ED2A49C742F4}"/>
            </a:ext>
          </a:extLst>
        </xdr:cNvPr>
        <xdr:cNvSpPr txBox="1"/>
      </xdr:nvSpPr>
      <xdr:spPr>
        <a:xfrm>
          <a:off x="14846300" y="5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56600</xdr:rowOff>
    </xdr:from>
    <xdr:to>
      <xdr:col>72</xdr:col>
      <xdr:colOff>123825</xdr:colOff>
      <xdr:row>30</xdr:row>
      <xdr:rowOff>158200</xdr:rowOff>
    </xdr:to>
    <xdr:sp macro="" textlink="">
      <xdr:nvSpPr>
        <xdr:cNvPr id="141" name="楕円 140">
          <a:extLst>
            <a:ext uri="{FF2B5EF4-FFF2-40B4-BE49-F238E27FC236}">
              <a16:creationId xmlns:a16="http://schemas.microsoft.com/office/drawing/2014/main" id="{3C71EDCF-952E-49C5-973C-EB95407BE592}"/>
            </a:ext>
          </a:extLst>
        </xdr:cNvPr>
        <xdr:cNvSpPr/>
      </xdr:nvSpPr>
      <xdr:spPr>
        <a:xfrm>
          <a:off x="14033500" y="52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4179</xdr:rowOff>
    </xdr:from>
    <xdr:to>
      <xdr:col>76</xdr:col>
      <xdr:colOff>22225</xdr:colOff>
      <xdr:row>30</xdr:row>
      <xdr:rowOff>107400</xdr:rowOff>
    </xdr:to>
    <xdr:cxnSp macro="">
      <xdr:nvCxnSpPr>
        <xdr:cNvPr id="142" name="直線コネクタ 141">
          <a:extLst>
            <a:ext uri="{FF2B5EF4-FFF2-40B4-BE49-F238E27FC236}">
              <a16:creationId xmlns:a16="http://schemas.microsoft.com/office/drawing/2014/main" id="{A847CDB6-56F4-4737-8250-BB3B34DE77FB}"/>
            </a:ext>
          </a:extLst>
        </xdr:cNvPr>
        <xdr:cNvCxnSpPr/>
      </xdr:nvCxnSpPr>
      <xdr:spPr>
        <a:xfrm flipV="1">
          <a:off x="14084300" y="5147679"/>
          <a:ext cx="711200" cy="10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47589</xdr:rowOff>
    </xdr:from>
    <xdr:to>
      <xdr:col>68</xdr:col>
      <xdr:colOff>123825</xdr:colOff>
      <xdr:row>31</xdr:row>
      <xdr:rowOff>149189</xdr:rowOff>
    </xdr:to>
    <xdr:sp macro="" textlink="">
      <xdr:nvSpPr>
        <xdr:cNvPr id="143" name="楕円 142">
          <a:extLst>
            <a:ext uri="{FF2B5EF4-FFF2-40B4-BE49-F238E27FC236}">
              <a16:creationId xmlns:a16="http://schemas.microsoft.com/office/drawing/2014/main" id="{F75479AC-ACA5-4801-BCFE-434B8B34EAA9}"/>
            </a:ext>
          </a:extLst>
        </xdr:cNvPr>
        <xdr:cNvSpPr/>
      </xdr:nvSpPr>
      <xdr:spPr>
        <a:xfrm>
          <a:off x="13271500" y="53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107400</xdr:rowOff>
    </xdr:from>
    <xdr:to>
      <xdr:col>72</xdr:col>
      <xdr:colOff>73025</xdr:colOff>
      <xdr:row>31</xdr:row>
      <xdr:rowOff>98389</xdr:rowOff>
    </xdr:to>
    <xdr:cxnSp macro="">
      <xdr:nvCxnSpPr>
        <xdr:cNvPr id="144" name="直線コネクタ 143">
          <a:extLst>
            <a:ext uri="{FF2B5EF4-FFF2-40B4-BE49-F238E27FC236}">
              <a16:creationId xmlns:a16="http://schemas.microsoft.com/office/drawing/2014/main" id="{7F09B368-1263-432C-BE01-FFC9E40642AE}"/>
            </a:ext>
          </a:extLst>
        </xdr:cNvPr>
        <xdr:cNvCxnSpPr/>
      </xdr:nvCxnSpPr>
      <xdr:spPr>
        <a:xfrm flipV="1">
          <a:off x="13322300" y="5250900"/>
          <a:ext cx="762000" cy="1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38130</xdr:rowOff>
    </xdr:from>
    <xdr:to>
      <xdr:col>64</xdr:col>
      <xdr:colOff>123825</xdr:colOff>
      <xdr:row>31</xdr:row>
      <xdr:rowOff>139730</xdr:rowOff>
    </xdr:to>
    <xdr:sp macro="" textlink="">
      <xdr:nvSpPr>
        <xdr:cNvPr id="145" name="楕円 144">
          <a:extLst>
            <a:ext uri="{FF2B5EF4-FFF2-40B4-BE49-F238E27FC236}">
              <a16:creationId xmlns:a16="http://schemas.microsoft.com/office/drawing/2014/main" id="{7A8BD158-2626-4E51-8233-7BF6DBFFC8BF}"/>
            </a:ext>
          </a:extLst>
        </xdr:cNvPr>
        <xdr:cNvSpPr/>
      </xdr:nvSpPr>
      <xdr:spPr>
        <a:xfrm>
          <a:off x="12509500" y="53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88930</xdr:rowOff>
    </xdr:from>
    <xdr:to>
      <xdr:col>68</xdr:col>
      <xdr:colOff>73025</xdr:colOff>
      <xdr:row>31</xdr:row>
      <xdr:rowOff>98389</xdr:rowOff>
    </xdr:to>
    <xdr:cxnSp macro="">
      <xdr:nvCxnSpPr>
        <xdr:cNvPr id="146" name="直線コネクタ 145">
          <a:extLst>
            <a:ext uri="{FF2B5EF4-FFF2-40B4-BE49-F238E27FC236}">
              <a16:creationId xmlns:a16="http://schemas.microsoft.com/office/drawing/2014/main" id="{D81DB3A9-6AB2-456D-82E7-6D6A7EEBB3BB}"/>
            </a:ext>
          </a:extLst>
        </xdr:cNvPr>
        <xdr:cNvCxnSpPr/>
      </xdr:nvCxnSpPr>
      <xdr:spPr>
        <a:xfrm>
          <a:off x="12560300" y="5403880"/>
          <a:ext cx="762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17466</xdr:rowOff>
    </xdr:from>
    <xdr:to>
      <xdr:col>60</xdr:col>
      <xdr:colOff>123825</xdr:colOff>
      <xdr:row>31</xdr:row>
      <xdr:rowOff>119066</xdr:rowOff>
    </xdr:to>
    <xdr:sp macro="" textlink="">
      <xdr:nvSpPr>
        <xdr:cNvPr id="147" name="楕円 146">
          <a:extLst>
            <a:ext uri="{FF2B5EF4-FFF2-40B4-BE49-F238E27FC236}">
              <a16:creationId xmlns:a16="http://schemas.microsoft.com/office/drawing/2014/main" id="{F7769E08-97AA-42F6-B765-E1157C53D361}"/>
            </a:ext>
          </a:extLst>
        </xdr:cNvPr>
        <xdr:cNvSpPr/>
      </xdr:nvSpPr>
      <xdr:spPr>
        <a:xfrm>
          <a:off x="11747500" y="53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68266</xdr:rowOff>
    </xdr:from>
    <xdr:to>
      <xdr:col>64</xdr:col>
      <xdr:colOff>73025</xdr:colOff>
      <xdr:row>31</xdr:row>
      <xdr:rowOff>88930</xdr:rowOff>
    </xdr:to>
    <xdr:cxnSp macro="">
      <xdr:nvCxnSpPr>
        <xdr:cNvPr id="148" name="直線コネクタ 147">
          <a:extLst>
            <a:ext uri="{FF2B5EF4-FFF2-40B4-BE49-F238E27FC236}">
              <a16:creationId xmlns:a16="http://schemas.microsoft.com/office/drawing/2014/main" id="{0203B023-D57B-487B-AEE8-7E34992CACA6}"/>
            </a:ext>
          </a:extLst>
        </xdr:cNvPr>
        <xdr:cNvCxnSpPr/>
      </xdr:nvCxnSpPr>
      <xdr:spPr>
        <a:xfrm>
          <a:off x="11798300" y="5383216"/>
          <a:ext cx="762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49" name="n_1aveValue債務償還比率">
          <a:extLst>
            <a:ext uri="{FF2B5EF4-FFF2-40B4-BE49-F238E27FC236}">
              <a16:creationId xmlns:a16="http://schemas.microsoft.com/office/drawing/2014/main" id="{B4D6F452-74EB-43D7-A5D0-9C1D1C79DD41}"/>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0" name="n_2aveValue債務償還比率">
          <a:extLst>
            <a:ext uri="{FF2B5EF4-FFF2-40B4-BE49-F238E27FC236}">
              <a16:creationId xmlns:a16="http://schemas.microsoft.com/office/drawing/2014/main" id="{78830439-8C4C-4402-94C2-BB39F2B559F0}"/>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1" name="n_3aveValue債務償還比率">
          <a:extLst>
            <a:ext uri="{FF2B5EF4-FFF2-40B4-BE49-F238E27FC236}">
              <a16:creationId xmlns:a16="http://schemas.microsoft.com/office/drawing/2014/main" id="{A1C4EC8C-B76D-4810-AC8F-20E3E4A2EA55}"/>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2" name="n_4aveValue債務償還比率">
          <a:extLst>
            <a:ext uri="{FF2B5EF4-FFF2-40B4-BE49-F238E27FC236}">
              <a16:creationId xmlns:a16="http://schemas.microsoft.com/office/drawing/2014/main" id="{4E076F44-1EBA-48CB-B48D-65273647A949}"/>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149327</xdr:rowOff>
    </xdr:from>
    <xdr:ext cx="469744" cy="259045"/>
    <xdr:sp macro="" textlink="">
      <xdr:nvSpPr>
        <xdr:cNvPr id="153" name="n_1mainValue債務償還比率">
          <a:extLst>
            <a:ext uri="{FF2B5EF4-FFF2-40B4-BE49-F238E27FC236}">
              <a16:creationId xmlns:a16="http://schemas.microsoft.com/office/drawing/2014/main" id="{C31D5BE7-0E76-478E-BF5C-780B5721BC45}"/>
            </a:ext>
          </a:extLst>
        </xdr:cNvPr>
        <xdr:cNvSpPr txBox="1"/>
      </xdr:nvSpPr>
      <xdr:spPr>
        <a:xfrm>
          <a:off x="13836727" y="52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140316</xdr:rowOff>
    </xdr:from>
    <xdr:ext cx="469744" cy="259045"/>
    <xdr:sp macro="" textlink="">
      <xdr:nvSpPr>
        <xdr:cNvPr id="154" name="n_2mainValue債務償還比率">
          <a:extLst>
            <a:ext uri="{FF2B5EF4-FFF2-40B4-BE49-F238E27FC236}">
              <a16:creationId xmlns:a16="http://schemas.microsoft.com/office/drawing/2014/main" id="{DC56D83E-6C66-48C7-9698-7A4D26103801}"/>
            </a:ext>
          </a:extLst>
        </xdr:cNvPr>
        <xdr:cNvSpPr txBox="1"/>
      </xdr:nvSpPr>
      <xdr:spPr>
        <a:xfrm>
          <a:off x="13087427" y="54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130857</xdr:rowOff>
    </xdr:from>
    <xdr:ext cx="469744" cy="259045"/>
    <xdr:sp macro="" textlink="">
      <xdr:nvSpPr>
        <xdr:cNvPr id="155" name="n_3mainValue債務償還比率">
          <a:extLst>
            <a:ext uri="{FF2B5EF4-FFF2-40B4-BE49-F238E27FC236}">
              <a16:creationId xmlns:a16="http://schemas.microsoft.com/office/drawing/2014/main" id="{3766E446-CC5A-4B21-BFFC-A1A339084A03}"/>
            </a:ext>
          </a:extLst>
        </xdr:cNvPr>
        <xdr:cNvSpPr txBox="1"/>
      </xdr:nvSpPr>
      <xdr:spPr>
        <a:xfrm>
          <a:off x="12325427" y="544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110193</xdr:rowOff>
    </xdr:from>
    <xdr:ext cx="469744" cy="259045"/>
    <xdr:sp macro="" textlink="">
      <xdr:nvSpPr>
        <xdr:cNvPr id="156" name="n_4mainValue債務償還比率">
          <a:extLst>
            <a:ext uri="{FF2B5EF4-FFF2-40B4-BE49-F238E27FC236}">
              <a16:creationId xmlns:a16="http://schemas.microsoft.com/office/drawing/2014/main" id="{14E0CCC9-1776-410F-8744-7C0E498885A9}"/>
            </a:ext>
          </a:extLst>
        </xdr:cNvPr>
        <xdr:cNvSpPr txBox="1"/>
      </xdr:nvSpPr>
      <xdr:spPr>
        <a:xfrm>
          <a:off x="11563427" y="54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61339534-6A2F-4FC1-AA04-B9892638A9C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CEC7DA83-7763-4E30-9B95-A66A420796E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CC2A8117-FAAE-454E-8684-393B2AE82F6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89E6B9A2-6F7D-4BA3-8B05-E96E0F765E7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920F8880-B870-427D-A1F6-FB077123A57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F1BEEE81-8A9B-4D18-8886-DB86C2064FA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632E68-A414-4386-8550-88124DFF30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1291F8-4AA3-4D1B-9711-59438AF9A3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BDBC91-2A7E-4367-A480-93484C886B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5F9197-829B-4D89-9C27-9074BBFFB6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B4702A-DABC-4366-AD13-AF3AA17AFC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4B2957-1DA8-40B8-A31F-37384A5BAC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E31485-ADD3-4E0F-BB96-C734E44E38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B0E9FA-DC03-4BA6-91F4-97AE3EC2BA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2B84B0-E71B-4C4D-A450-13314BB824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B1A74A-E194-4E2C-87E1-173C4D41EE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50DC85-5AA1-488B-98C4-1B85F2D4EA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158123-8A0F-48DE-A970-F9BF9C63EE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08E6A6-7A0F-49C5-8C75-D2BF0615A2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C1BF44-8D0E-4928-8ACB-5587BDD4C2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E06AD0-7BC6-4C99-96CA-604FF71D64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E7E075-ADD5-42CB-AC80-C92A8912E8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75E87C-C312-42F5-A38B-D544049C40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90CA11-228C-4070-9BB9-67AB2DE90E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792E1D-AB2F-418F-979E-971AB8B410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35BA9A-80FA-4E4E-BAE1-F2D26D8F39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8BE380-87E3-492F-A5AD-18C7B87E5A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BC84A3-9B2E-4588-803D-C9740BE688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97236A-D1D6-4551-92AA-36002B0116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B87BC4-A5E1-40C5-BA8C-288A03511A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091E54-FAF9-4261-A6FC-B6F5222307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7BCEA7-7E59-4522-8564-0C1B43807B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0EC7CE-4201-484E-8784-D044A62DD8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A1A586-2B8A-4B59-AC85-26BBAC24DF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B6F9BC-F739-46C9-9FC8-BC3BC987B8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56170D-1D06-41CB-AD45-38C6C6E69F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922DE0-E048-4D95-9B00-EBFEC88231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28C016-0D79-48AF-8AA0-9B88E5FF29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D51EFC4-8C1A-4820-893B-ABA929FE1B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43C3CF-769B-4521-A5F3-80EF5520C1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CB9F57-7E42-48F9-9770-5AE7E4FB77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9F1672-B79D-44CE-A7BE-CD0857F019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43F128-500D-4F9C-AD0A-FE47A71446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27FCAD0-A7AB-4AB4-9527-A6512423C1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D6D74D-3189-42DF-A6C8-3A818FE9EA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1A925F-7DBE-470C-B7C9-7E6B63A96E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76874C-0DB2-46C9-8BC8-8613B3D703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5BC47B-A3AF-4B64-A295-8925D79E84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9EF851F-4E86-467C-91AC-8DF6B9F7835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E307D5-245D-4DE0-85F8-53AB7630F6D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0A15590-87EC-4877-8178-02D0E4ED0B1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A75D826-1EC4-49F5-9B83-13679978DFA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D10BF89-246C-425C-BFEC-E9EC55425E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231CD20-7B34-4BE9-A1F2-F5FEB667179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327247F-F84C-49D9-8BD1-9908BEFAD85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AED3BF6-BDEC-42BC-9911-FD77B026B97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6FE5DF-D6D3-4939-AB2F-34791D75D9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F14E15-F659-4BA3-AA94-4A430B25940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7BC3BD-6EF1-4EA5-85FA-97B27F4D69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5608182-0FAC-4C5F-A738-A54A0731E38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58B112D-D135-4A36-B999-36510BEDAB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1C62C8CB-E372-4629-BDBF-8568BBF4909D}"/>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EAA07A03-2F2A-4120-9D00-072DE7EDE307}"/>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791813DA-8951-4A72-A352-FD24FB7E701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7D805834-0251-437C-A55F-0BA70B3ECE5E}"/>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1FB811F9-0720-4C99-94C3-9FCCA364D999}"/>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4CF3CC56-D277-449E-8D09-AD68678334BE}"/>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5E8A3FA-D449-4225-B373-A882D6178456}"/>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11F74EEA-6A99-465E-802F-A907ECB63247}"/>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AAC8FC8B-90E7-4A92-A81E-56547D1B57A9}"/>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49511D1F-6A79-46C8-8497-36395DF56BAD}"/>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1E5505AF-35DD-4258-B400-4773195CFE2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E6B2F3-801C-4E15-85B3-2F323BC1FB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13C198-F3A7-4550-AE1A-35E2801D05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D77EBC-7B4A-498D-834B-D8446C68FF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5B160A-F1FE-4880-AEEE-36EFD3F35B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DA644B-B42D-43DD-9DDD-3FBF734A1F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71E7E972-6137-47A9-A72C-5A89D2B26D90}"/>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683AB368-7C2C-49FF-95A8-435D94F03806}"/>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id="{F3C28D58-1081-468C-88F0-BAE78BEEA118}"/>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8439D6CE-65C9-4925-9C0B-CAAE8CE67099}"/>
            </a:ext>
          </a:extLst>
        </xdr:cNvPr>
        <xdr:cNvCxnSpPr/>
      </xdr:nvCxnSpPr>
      <xdr:spPr>
        <a:xfrm>
          <a:off x="3797300" y="63874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7" name="楕円 76">
          <a:extLst>
            <a:ext uri="{FF2B5EF4-FFF2-40B4-BE49-F238E27FC236}">
              <a16:creationId xmlns:a16="http://schemas.microsoft.com/office/drawing/2014/main" id="{2A881963-229E-478D-8698-3ACD090887FB}"/>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43815</xdr:rowOff>
    </xdr:to>
    <xdr:cxnSp macro="">
      <xdr:nvCxnSpPr>
        <xdr:cNvPr id="78" name="直線コネクタ 77">
          <a:extLst>
            <a:ext uri="{FF2B5EF4-FFF2-40B4-BE49-F238E27FC236}">
              <a16:creationId xmlns:a16="http://schemas.microsoft.com/office/drawing/2014/main" id="{162D54EC-EFB2-41F9-BD5F-EA2D29899259}"/>
            </a:ext>
          </a:extLst>
        </xdr:cNvPr>
        <xdr:cNvCxnSpPr/>
      </xdr:nvCxnSpPr>
      <xdr:spPr>
        <a:xfrm>
          <a:off x="2908300" y="6351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9" name="n_1aveValue【道路】&#10;有形固定資産減価償却率">
          <a:extLst>
            <a:ext uri="{FF2B5EF4-FFF2-40B4-BE49-F238E27FC236}">
              <a16:creationId xmlns:a16="http://schemas.microsoft.com/office/drawing/2014/main" id="{ABDC79B9-3102-41E9-A55C-1C2B061297BF}"/>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0" name="n_2aveValue【道路】&#10;有形固定資産減価償却率">
          <a:extLst>
            <a:ext uri="{FF2B5EF4-FFF2-40B4-BE49-F238E27FC236}">
              <a16:creationId xmlns:a16="http://schemas.microsoft.com/office/drawing/2014/main" id="{9A17EF4D-0848-468A-9765-63D14F7CDCDB}"/>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1" name="n_3aveValue【道路】&#10;有形固定資産減価償却率">
          <a:extLst>
            <a:ext uri="{FF2B5EF4-FFF2-40B4-BE49-F238E27FC236}">
              <a16:creationId xmlns:a16="http://schemas.microsoft.com/office/drawing/2014/main" id="{796DF5FB-4DD8-4DAB-B62E-A43FA8E6F18B}"/>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2" name="n_4aveValue【道路】&#10;有形固定資産減価償却率">
          <a:extLst>
            <a:ext uri="{FF2B5EF4-FFF2-40B4-BE49-F238E27FC236}">
              <a16:creationId xmlns:a16="http://schemas.microsoft.com/office/drawing/2014/main" id="{55DAD421-FB69-4C40-B962-5B4EBCE1BF5E}"/>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3" name="n_1mainValue【道路】&#10;有形固定資産減価償却率">
          <a:extLst>
            <a:ext uri="{FF2B5EF4-FFF2-40B4-BE49-F238E27FC236}">
              <a16:creationId xmlns:a16="http://schemas.microsoft.com/office/drawing/2014/main" id="{A87F9E0B-6718-4145-808E-8C33AE485B78}"/>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4" name="n_2mainValue【道路】&#10;有形固定資産減価償却率">
          <a:extLst>
            <a:ext uri="{FF2B5EF4-FFF2-40B4-BE49-F238E27FC236}">
              <a16:creationId xmlns:a16="http://schemas.microsoft.com/office/drawing/2014/main" id="{C84F3F0C-A708-45A5-ACA8-A556112D4E85}"/>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7DC32CA0-CD66-4657-A2F4-79DCFE2742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600D52C-6C90-489C-89AE-0C9934DB9E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D0BCAF8-2334-4A52-B07E-9E7D84702A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5945BBE-AD3B-4DAA-8512-CF93AC5ACB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BC6E2A9-FFD0-4CD1-8DC0-8556D4C36E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BE9B54E9-1369-4225-9936-2492B93958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BBD78CE-B8C6-4B36-BB5B-1964C2904F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A98DE86-930F-4C5F-BF0D-69171CDD68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497BA2A2-08EF-4FE2-976F-B9C0CCC499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DDD1FC46-5055-4497-8FF6-143BEF83447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E691EE65-E976-4A83-A452-8177DDC7C29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455CCBE7-BF3A-4537-A865-BDBC30BBA7C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3B11A153-8720-430C-B0AF-CE847B50927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70CE66A9-CC04-468F-9A59-94B28BAAC7D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2655C3D8-4764-498D-91B3-636DCB0CE5D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515A4F41-FFBD-4DE9-8492-1FBCC2C7170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15E2471-C3BA-40C5-8B5A-DF9CF030F95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0E68FA2F-2B4A-49FB-A25C-E0125D8F176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E97B71B-0D32-4D74-936A-46B9E9E893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4C4D2DA1-0DC8-4591-AECD-6427E7A66F2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FBF564BD-87E5-43DA-9949-42ABAB436E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6" name="直線コネクタ 105">
          <a:extLst>
            <a:ext uri="{FF2B5EF4-FFF2-40B4-BE49-F238E27FC236}">
              <a16:creationId xmlns:a16="http://schemas.microsoft.com/office/drawing/2014/main" id="{3DD2AAB0-9F3F-4C6B-B83A-D014BBA33684}"/>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7" name="【道路】&#10;一人当たり延長最小値テキスト">
          <a:extLst>
            <a:ext uri="{FF2B5EF4-FFF2-40B4-BE49-F238E27FC236}">
              <a16:creationId xmlns:a16="http://schemas.microsoft.com/office/drawing/2014/main" id="{2A82ADBF-548F-411F-B281-016FDEB0407B}"/>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08" name="直線コネクタ 107">
          <a:extLst>
            <a:ext uri="{FF2B5EF4-FFF2-40B4-BE49-F238E27FC236}">
              <a16:creationId xmlns:a16="http://schemas.microsoft.com/office/drawing/2014/main" id="{845D14DD-7C1E-4EA1-A53E-5D764F07DA24}"/>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09" name="【道路】&#10;一人当たり延長最大値テキスト">
          <a:extLst>
            <a:ext uri="{FF2B5EF4-FFF2-40B4-BE49-F238E27FC236}">
              <a16:creationId xmlns:a16="http://schemas.microsoft.com/office/drawing/2014/main" id="{432BBFEE-C052-4325-A810-6C659D92B2AD}"/>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0" name="直線コネクタ 109">
          <a:extLst>
            <a:ext uri="{FF2B5EF4-FFF2-40B4-BE49-F238E27FC236}">
              <a16:creationId xmlns:a16="http://schemas.microsoft.com/office/drawing/2014/main" id="{81CE05F0-4156-4E0C-9633-F737145522FE}"/>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1" name="【道路】&#10;一人当たり延長平均値テキスト">
          <a:extLst>
            <a:ext uri="{FF2B5EF4-FFF2-40B4-BE49-F238E27FC236}">
              <a16:creationId xmlns:a16="http://schemas.microsoft.com/office/drawing/2014/main" id="{85027E53-BBA3-4C46-9C0B-C14F784061EA}"/>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2" name="フローチャート: 判断 111">
          <a:extLst>
            <a:ext uri="{FF2B5EF4-FFF2-40B4-BE49-F238E27FC236}">
              <a16:creationId xmlns:a16="http://schemas.microsoft.com/office/drawing/2014/main" id="{11506481-755C-4528-805C-CF82BFF1041E}"/>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3" name="フローチャート: 判断 112">
          <a:extLst>
            <a:ext uri="{FF2B5EF4-FFF2-40B4-BE49-F238E27FC236}">
              <a16:creationId xmlns:a16="http://schemas.microsoft.com/office/drawing/2014/main" id="{06865FA0-D2CE-4F35-9643-EF09BBE4325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4" name="フローチャート: 判断 113">
          <a:extLst>
            <a:ext uri="{FF2B5EF4-FFF2-40B4-BE49-F238E27FC236}">
              <a16:creationId xmlns:a16="http://schemas.microsoft.com/office/drawing/2014/main" id="{A49534E5-35A2-49EC-B029-F4A283FDA473}"/>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5" name="フローチャート: 判断 114">
          <a:extLst>
            <a:ext uri="{FF2B5EF4-FFF2-40B4-BE49-F238E27FC236}">
              <a16:creationId xmlns:a16="http://schemas.microsoft.com/office/drawing/2014/main" id="{47CE339D-E973-4F96-A263-36F96E6AF962}"/>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6" name="フローチャート: 判断 115">
          <a:extLst>
            <a:ext uri="{FF2B5EF4-FFF2-40B4-BE49-F238E27FC236}">
              <a16:creationId xmlns:a16="http://schemas.microsoft.com/office/drawing/2014/main" id="{D752CF0C-C6C2-4DFB-82DF-A7D2D1E315BE}"/>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BC8297B-04CE-45C4-BB8B-40EDB26C6B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BFCAD0E-DEAE-4F5D-A612-A6AB5CEED4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A1089A4-9AFC-415C-A80C-C50A716D9D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E8AF140-DAEC-45A6-801C-A718139305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2119B2A-43DD-4B36-95AC-916FFB0E90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23206</xdr:rowOff>
    </xdr:from>
    <xdr:to>
      <xdr:col>55</xdr:col>
      <xdr:colOff>50800</xdr:colOff>
      <xdr:row>39</xdr:row>
      <xdr:rowOff>124806</xdr:rowOff>
    </xdr:to>
    <xdr:sp macro="" textlink="">
      <xdr:nvSpPr>
        <xdr:cNvPr id="122" name="楕円 121">
          <a:extLst>
            <a:ext uri="{FF2B5EF4-FFF2-40B4-BE49-F238E27FC236}">
              <a16:creationId xmlns:a16="http://schemas.microsoft.com/office/drawing/2014/main" id="{BBD0F0F5-2AC7-4393-8574-70BBAED65308}"/>
            </a:ext>
          </a:extLst>
        </xdr:cNvPr>
        <xdr:cNvSpPr/>
      </xdr:nvSpPr>
      <xdr:spPr>
        <a:xfrm>
          <a:off x="10426700" y="67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46083</xdr:rowOff>
    </xdr:from>
    <xdr:ext cx="534377" cy="259045"/>
    <xdr:sp macro="" textlink="">
      <xdr:nvSpPr>
        <xdr:cNvPr id="123" name="【道路】&#10;一人当たり延長該当値テキスト">
          <a:extLst>
            <a:ext uri="{FF2B5EF4-FFF2-40B4-BE49-F238E27FC236}">
              <a16:creationId xmlns:a16="http://schemas.microsoft.com/office/drawing/2014/main" id="{F7FDC043-6DAB-4E9B-80CD-DC044E472617}"/>
            </a:ext>
          </a:extLst>
        </xdr:cNvPr>
        <xdr:cNvSpPr txBox="1"/>
      </xdr:nvSpPr>
      <xdr:spPr>
        <a:xfrm>
          <a:off x="10515600" y="65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32121</xdr:rowOff>
    </xdr:from>
    <xdr:to>
      <xdr:col>50</xdr:col>
      <xdr:colOff>165100</xdr:colOff>
      <xdr:row>39</xdr:row>
      <xdr:rowOff>133721</xdr:rowOff>
    </xdr:to>
    <xdr:sp macro="" textlink="">
      <xdr:nvSpPr>
        <xdr:cNvPr id="124" name="楕円 123">
          <a:extLst>
            <a:ext uri="{FF2B5EF4-FFF2-40B4-BE49-F238E27FC236}">
              <a16:creationId xmlns:a16="http://schemas.microsoft.com/office/drawing/2014/main" id="{EFD6D81D-12C0-4D4A-83B0-A460252A0D4B}"/>
            </a:ext>
          </a:extLst>
        </xdr:cNvPr>
        <xdr:cNvSpPr/>
      </xdr:nvSpPr>
      <xdr:spPr>
        <a:xfrm>
          <a:off x="9588500" y="67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74006</xdr:rowOff>
    </xdr:from>
    <xdr:to>
      <xdr:col>55</xdr:col>
      <xdr:colOff>0</xdr:colOff>
      <xdr:row>39</xdr:row>
      <xdr:rowOff>82921</xdr:rowOff>
    </xdr:to>
    <xdr:cxnSp macro="">
      <xdr:nvCxnSpPr>
        <xdr:cNvPr id="125" name="直線コネクタ 124">
          <a:extLst>
            <a:ext uri="{FF2B5EF4-FFF2-40B4-BE49-F238E27FC236}">
              <a16:creationId xmlns:a16="http://schemas.microsoft.com/office/drawing/2014/main" id="{A51E63FD-4CD6-42C0-A907-298BCE06FC30}"/>
            </a:ext>
          </a:extLst>
        </xdr:cNvPr>
        <xdr:cNvCxnSpPr/>
      </xdr:nvCxnSpPr>
      <xdr:spPr>
        <a:xfrm flipV="1">
          <a:off x="9639300" y="6760556"/>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40808</xdr:rowOff>
    </xdr:from>
    <xdr:to>
      <xdr:col>46</xdr:col>
      <xdr:colOff>38100</xdr:colOff>
      <xdr:row>39</xdr:row>
      <xdr:rowOff>142408</xdr:rowOff>
    </xdr:to>
    <xdr:sp macro="" textlink="">
      <xdr:nvSpPr>
        <xdr:cNvPr id="126" name="楕円 125">
          <a:extLst>
            <a:ext uri="{FF2B5EF4-FFF2-40B4-BE49-F238E27FC236}">
              <a16:creationId xmlns:a16="http://schemas.microsoft.com/office/drawing/2014/main" id="{EDB1D6AD-17BB-456E-9343-6501AE0D6C1D}"/>
            </a:ext>
          </a:extLst>
        </xdr:cNvPr>
        <xdr:cNvSpPr/>
      </xdr:nvSpPr>
      <xdr:spPr>
        <a:xfrm>
          <a:off x="8699500" y="67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82921</xdr:rowOff>
    </xdr:from>
    <xdr:to>
      <xdr:col>50</xdr:col>
      <xdr:colOff>114300</xdr:colOff>
      <xdr:row>39</xdr:row>
      <xdr:rowOff>91608</xdr:rowOff>
    </xdr:to>
    <xdr:cxnSp macro="">
      <xdr:nvCxnSpPr>
        <xdr:cNvPr id="127" name="直線コネクタ 126">
          <a:extLst>
            <a:ext uri="{FF2B5EF4-FFF2-40B4-BE49-F238E27FC236}">
              <a16:creationId xmlns:a16="http://schemas.microsoft.com/office/drawing/2014/main" id="{55E94CB7-26E3-4D38-AB60-5CAB2EB6B1A5}"/>
            </a:ext>
          </a:extLst>
        </xdr:cNvPr>
        <xdr:cNvCxnSpPr/>
      </xdr:nvCxnSpPr>
      <xdr:spPr>
        <a:xfrm flipV="1">
          <a:off x="8750300" y="676947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28" name="n_1aveValue【道路】&#10;一人当たり延長">
          <a:extLst>
            <a:ext uri="{FF2B5EF4-FFF2-40B4-BE49-F238E27FC236}">
              <a16:creationId xmlns:a16="http://schemas.microsoft.com/office/drawing/2014/main" id="{97951176-F1C2-4674-90E1-F842361B6D4A}"/>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29" name="n_2aveValue【道路】&#10;一人当たり延長">
          <a:extLst>
            <a:ext uri="{FF2B5EF4-FFF2-40B4-BE49-F238E27FC236}">
              <a16:creationId xmlns:a16="http://schemas.microsoft.com/office/drawing/2014/main" id="{9830B029-0EDE-43B8-81EA-5854DCAFDD49}"/>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0" name="n_3aveValue【道路】&#10;一人当たり延長">
          <a:extLst>
            <a:ext uri="{FF2B5EF4-FFF2-40B4-BE49-F238E27FC236}">
              <a16:creationId xmlns:a16="http://schemas.microsoft.com/office/drawing/2014/main" id="{854040C8-679D-42AA-BD43-FA54A6499E09}"/>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1" name="n_4aveValue【道路】&#10;一人当たり延長">
          <a:extLst>
            <a:ext uri="{FF2B5EF4-FFF2-40B4-BE49-F238E27FC236}">
              <a16:creationId xmlns:a16="http://schemas.microsoft.com/office/drawing/2014/main" id="{0E0EFE92-9633-4E8D-A0C8-0430E035D241}"/>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150248</xdr:rowOff>
    </xdr:from>
    <xdr:ext cx="534377" cy="259045"/>
    <xdr:sp macro="" textlink="">
      <xdr:nvSpPr>
        <xdr:cNvPr id="132" name="n_1mainValue【道路】&#10;一人当たり延長">
          <a:extLst>
            <a:ext uri="{FF2B5EF4-FFF2-40B4-BE49-F238E27FC236}">
              <a16:creationId xmlns:a16="http://schemas.microsoft.com/office/drawing/2014/main" id="{250C5C97-5A89-491A-992E-A6CF5918C8AD}"/>
            </a:ext>
          </a:extLst>
        </xdr:cNvPr>
        <xdr:cNvSpPr txBox="1"/>
      </xdr:nvSpPr>
      <xdr:spPr>
        <a:xfrm>
          <a:off x="9359411" y="64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158935</xdr:rowOff>
    </xdr:from>
    <xdr:ext cx="534377" cy="259045"/>
    <xdr:sp macro="" textlink="">
      <xdr:nvSpPr>
        <xdr:cNvPr id="133" name="n_2mainValue【道路】&#10;一人当たり延長">
          <a:extLst>
            <a:ext uri="{FF2B5EF4-FFF2-40B4-BE49-F238E27FC236}">
              <a16:creationId xmlns:a16="http://schemas.microsoft.com/office/drawing/2014/main" id="{C2A3D26D-3BF5-43FB-84CD-50C29CF21813}"/>
            </a:ext>
          </a:extLst>
        </xdr:cNvPr>
        <xdr:cNvSpPr txBox="1"/>
      </xdr:nvSpPr>
      <xdr:spPr>
        <a:xfrm>
          <a:off x="8483111" y="65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F8D76673-ECA1-4BD3-8D02-0CD483EA36C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EDA6B573-DEE1-470F-8D7B-6428823DDA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29B2C4F5-0449-4250-9DFC-96E6350D58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DA9D2C35-E7B2-48EE-8232-26445A5405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D2FDC6A6-ED79-4E6F-8EEE-A54F4E6F64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9A08CD88-0711-40C1-B69A-FE8A470E39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6BEBB490-21EE-4E5D-8304-895B0E62BB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55D7C775-3811-406B-9596-356ACA1370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C7ED9623-D37C-4981-9A94-758D24FD21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7BF8FB11-7955-4334-8101-401E64F2D6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A5AEF4CE-63F2-43D8-B650-7E88B56A38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5951A3EB-CC9E-453C-AB0B-DB99AAB45D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7B1FBAFC-AE5E-4B17-966D-2C57A60D638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B41CA0DB-C2DC-4F09-A780-BB49E7670C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71A9EC85-4C97-4839-9291-A62563A09DE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AF3E0CDA-D534-4DB5-8B9C-075D976D5E5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8E4311CF-C967-4F25-8C3F-A19DFAE6E8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41909922-4C48-4E22-B046-2D8841D118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DB6F2CC2-764C-4B51-878D-EB979CF7B6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1FEDDDF3-8B7D-4A26-9AE9-C33E094E76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ED9A8F7F-C405-443C-803F-B5E734249BF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254C24F3-6FF6-48C4-90E4-3627896C99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F1425A2A-E9B3-4D5F-A007-73BD532DE69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BAC86474-FC96-4334-9297-5DE14F6465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F727E8E-679B-4B66-AC87-46BC75DCB4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59" name="直線コネクタ 158">
          <a:extLst>
            <a:ext uri="{FF2B5EF4-FFF2-40B4-BE49-F238E27FC236}">
              <a16:creationId xmlns:a16="http://schemas.microsoft.com/office/drawing/2014/main" id="{17CDD1E3-6B4F-41C7-B049-9ED86A9130CB}"/>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9B82A33A-1145-480E-ACDE-ACAFD724A21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1" name="直線コネクタ 160">
          <a:extLst>
            <a:ext uri="{FF2B5EF4-FFF2-40B4-BE49-F238E27FC236}">
              <a16:creationId xmlns:a16="http://schemas.microsoft.com/office/drawing/2014/main" id="{9DB346AE-D5BD-4F68-A63C-E9BA1C4A38C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FAC7F5A7-4520-4D69-90C9-635666702F43}"/>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3" name="直線コネクタ 162">
          <a:extLst>
            <a:ext uri="{FF2B5EF4-FFF2-40B4-BE49-F238E27FC236}">
              <a16:creationId xmlns:a16="http://schemas.microsoft.com/office/drawing/2014/main" id="{27D781BC-7A39-4409-BD05-AD8C7C57B09B}"/>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DC63EE97-EAC6-4D82-8C13-AAC30CAF8332}"/>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5" name="フローチャート: 判断 164">
          <a:extLst>
            <a:ext uri="{FF2B5EF4-FFF2-40B4-BE49-F238E27FC236}">
              <a16:creationId xmlns:a16="http://schemas.microsoft.com/office/drawing/2014/main" id="{1E0C4013-E08E-4472-83B5-2EEE34E6AF2E}"/>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66" name="フローチャート: 判断 165">
          <a:extLst>
            <a:ext uri="{FF2B5EF4-FFF2-40B4-BE49-F238E27FC236}">
              <a16:creationId xmlns:a16="http://schemas.microsoft.com/office/drawing/2014/main" id="{99CED266-0CF8-4E00-B0BF-9FF30175BCDF}"/>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67" name="フローチャート: 判断 166">
          <a:extLst>
            <a:ext uri="{FF2B5EF4-FFF2-40B4-BE49-F238E27FC236}">
              <a16:creationId xmlns:a16="http://schemas.microsoft.com/office/drawing/2014/main" id="{D7D562A4-DE21-403E-8389-718FAFD95928}"/>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68" name="フローチャート: 判断 167">
          <a:extLst>
            <a:ext uri="{FF2B5EF4-FFF2-40B4-BE49-F238E27FC236}">
              <a16:creationId xmlns:a16="http://schemas.microsoft.com/office/drawing/2014/main" id="{351C3FC8-9D91-4FD9-AE33-114323E0D5E1}"/>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69" name="フローチャート: 判断 168">
          <a:extLst>
            <a:ext uri="{FF2B5EF4-FFF2-40B4-BE49-F238E27FC236}">
              <a16:creationId xmlns:a16="http://schemas.microsoft.com/office/drawing/2014/main" id="{FB2CEDCF-2165-44D7-A490-80526C7FD5DF}"/>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C27FD31-3751-459E-A12C-E1A2AFA1F9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3D26CF6-F93D-4714-B32A-ADD41B2B92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86D8702-5C98-4E69-B2A9-689BDF907B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177F633-0C50-4742-AEFE-23334EFA08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16D8531-7425-4A53-A145-4A1CE034C4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75" name="楕円 174">
          <a:extLst>
            <a:ext uri="{FF2B5EF4-FFF2-40B4-BE49-F238E27FC236}">
              <a16:creationId xmlns:a16="http://schemas.microsoft.com/office/drawing/2014/main" id="{618C488A-B57C-48EB-9E34-95044B2E78F8}"/>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12014C69-F4CB-41D7-A9D1-7D298474FD55}"/>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77" name="楕円 176">
          <a:extLst>
            <a:ext uri="{FF2B5EF4-FFF2-40B4-BE49-F238E27FC236}">
              <a16:creationId xmlns:a16="http://schemas.microsoft.com/office/drawing/2014/main" id="{2D7BA772-765E-4072-B8C4-E3E6F69DDA6E}"/>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127363</xdr:rowOff>
    </xdr:to>
    <xdr:cxnSp macro="">
      <xdr:nvCxnSpPr>
        <xdr:cNvPr id="178" name="直線コネクタ 177">
          <a:extLst>
            <a:ext uri="{FF2B5EF4-FFF2-40B4-BE49-F238E27FC236}">
              <a16:creationId xmlns:a16="http://schemas.microsoft.com/office/drawing/2014/main" id="{3B829FDE-0FF2-480F-AE3D-496CF144513F}"/>
            </a:ext>
          </a:extLst>
        </xdr:cNvPr>
        <xdr:cNvCxnSpPr/>
      </xdr:nvCxnSpPr>
      <xdr:spPr>
        <a:xfrm>
          <a:off x="3797300" y="1058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79" name="楕円 178">
          <a:extLst>
            <a:ext uri="{FF2B5EF4-FFF2-40B4-BE49-F238E27FC236}">
              <a16:creationId xmlns:a16="http://schemas.microsoft.com/office/drawing/2014/main" id="{F3653AAD-49E0-4DB5-B8DC-062A3B4002D0}"/>
            </a:ext>
          </a:extLst>
        </xdr:cNvPr>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61</xdr:row>
      <xdr:rowOff>127363</xdr:rowOff>
    </xdr:to>
    <xdr:cxnSp macro="">
      <xdr:nvCxnSpPr>
        <xdr:cNvPr id="180" name="直線コネクタ 179">
          <a:extLst>
            <a:ext uri="{FF2B5EF4-FFF2-40B4-BE49-F238E27FC236}">
              <a16:creationId xmlns:a16="http://schemas.microsoft.com/office/drawing/2014/main" id="{E60B2A33-BF75-4D2E-8EF2-F618C8583D66}"/>
            </a:ext>
          </a:extLst>
        </xdr:cNvPr>
        <xdr:cNvCxnSpPr/>
      </xdr:nvCxnSpPr>
      <xdr:spPr>
        <a:xfrm>
          <a:off x="2908300" y="105711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4D2B2006-6845-404A-ABFD-84795FF208EA}"/>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BE231B4-345C-4140-9097-A7485446E95F}"/>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DDD18CA5-4FFE-4F08-8A98-6813E3CEF83E}"/>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4D82340-FF1A-4467-A3EF-90BBF3A3513E}"/>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6D558EC6-875B-4935-8D5C-109308223E64}"/>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10E4365B-038D-4EF7-BF74-838E4A43FBC9}"/>
            </a:ext>
          </a:extLst>
        </xdr:cNvPr>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7F8768A5-AA33-4EDA-AFE1-4CDC86FFA4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B3B97C9A-A446-43C5-AA94-BBD909F564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69778E6C-2BFD-444E-8441-651462C715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EF54C7F3-B5BD-4EBB-A5F2-EB86784931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64C07EE5-4DEC-4D0C-B29C-D6E79D5EBF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5CEE48D0-8E4C-460A-AEB6-3987D24C8B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A73B279D-F5CC-45F8-B69E-688FFEBAF5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AF3C5FF9-0E79-42D7-9079-052FCCCF87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3C184F65-10BD-4E75-81C7-800162F900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1C23E0F-7F71-4BB4-BF3A-7A7D93AB65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37CEADA0-A592-4AF4-9C0C-E1D7B8D532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AD3EFAB2-FDBB-4F0B-B236-BCA12DDDBF1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1EDC0D3E-8BCB-4983-A684-0401892B672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3D8A8A4A-9B40-4057-BF77-AA59943B052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A0EA6D83-46FD-425C-B1FC-22B4B0B956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673964A0-7BB0-4E87-B875-F5DA93FF4E3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C220357B-1E5F-4956-8E28-BA524D2BD04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3411ACFF-4920-4A0C-BD97-F2C2518035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99B2DB15-2C0C-4FCC-8A49-3735455917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70636F00-DC6C-4D46-9048-CC21AC7A00E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9E849555-1639-45D2-8DC2-E7E88DEA83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B0D037E8-BC11-4C99-BFD2-3A68A0EBD9E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531ADEDF-B327-463C-81CC-0F01EBB2E0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0" name="直線コネクタ 209">
          <a:extLst>
            <a:ext uri="{FF2B5EF4-FFF2-40B4-BE49-F238E27FC236}">
              <a16:creationId xmlns:a16="http://schemas.microsoft.com/office/drawing/2014/main" id="{18E44A5A-720B-462A-AA01-12B7BD815F38}"/>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3E843C7-5772-4642-9CD7-048643EF2938}"/>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12" name="直線コネクタ 211">
          <a:extLst>
            <a:ext uri="{FF2B5EF4-FFF2-40B4-BE49-F238E27FC236}">
              <a16:creationId xmlns:a16="http://schemas.microsoft.com/office/drawing/2014/main" id="{0F401C0C-8732-4908-BC1E-977D36F3F68D}"/>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DC93CD0-7687-4ED3-B196-8DF99B10C4F2}"/>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14" name="直線コネクタ 213">
          <a:extLst>
            <a:ext uri="{FF2B5EF4-FFF2-40B4-BE49-F238E27FC236}">
              <a16:creationId xmlns:a16="http://schemas.microsoft.com/office/drawing/2014/main" id="{A4A2260A-0163-476E-977E-D1720F7DBF88}"/>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69725415-14CB-406C-895E-EBDC396C3D3D}"/>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16" name="フローチャート: 判断 215">
          <a:extLst>
            <a:ext uri="{FF2B5EF4-FFF2-40B4-BE49-F238E27FC236}">
              <a16:creationId xmlns:a16="http://schemas.microsoft.com/office/drawing/2014/main" id="{6E71AC4B-3383-45D0-9B9F-1167D10F5065}"/>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17" name="フローチャート: 判断 216">
          <a:extLst>
            <a:ext uri="{FF2B5EF4-FFF2-40B4-BE49-F238E27FC236}">
              <a16:creationId xmlns:a16="http://schemas.microsoft.com/office/drawing/2014/main" id="{0DB737A4-97C1-4AB7-AF8B-9A38EA57288B}"/>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18" name="フローチャート: 判断 217">
          <a:extLst>
            <a:ext uri="{FF2B5EF4-FFF2-40B4-BE49-F238E27FC236}">
              <a16:creationId xmlns:a16="http://schemas.microsoft.com/office/drawing/2014/main" id="{69CDD7D4-1E25-4837-AB63-A1A7A15FFCAE}"/>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19" name="フローチャート: 判断 218">
          <a:extLst>
            <a:ext uri="{FF2B5EF4-FFF2-40B4-BE49-F238E27FC236}">
              <a16:creationId xmlns:a16="http://schemas.microsoft.com/office/drawing/2014/main" id="{10149A19-A072-4278-83F7-66E6DD28A637}"/>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0" name="フローチャート: 判断 219">
          <a:extLst>
            <a:ext uri="{FF2B5EF4-FFF2-40B4-BE49-F238E27FC236}">
              <a16:creationId xmlns:a16="http://schemas.microsoft.com/office/drawing/2014/main" id="{D3651B0C-A764-4590-825B-374C40710BD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C19FD9B4-0F2E-453E-99E3-011ED1447F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4A18DFC-A147-4E0C-8FCA-0D81AB0845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6755EB3-7FA6-4E4B-8750-0FEDC199D0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76FDA5D-AFF8-4145-8CB6-676D565612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5B61C53-59F7-4CB1-A217-87C3C50AFA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126232</xdr:rowOff>
    </xdr:from>
    <xdr:to>
      <xdr:col>55</xdr:col>
      <xdr:colOff>50800</xdr:colOff>
      <xdr:row>64</xdr:row>
      <xdr:rowOff>56382</xdr:rowOff>
    </xdr:to>
    <xdr:sp macro="" textlink="">
      <xdr:nvSpPr>
        <xdr:cNvPr id="226" name="楕円 225">
          <a:extLst>
            <a:ext uri="{FF2B5EF4-FFF2-40B4-BE49-F238E27FC236}">
              <a16:creationId xmlns:a16="http://schemas.microsoft.com/office/drawing/2014/main" id="{DB55E5FB-1576-4712-99AF-F53E39F9C3D5}"/>
            </a:ext>
          </a:extLst>
        </xdr:cNvPr>
        <xdr:cNvSpPr/>
      </xdr:nvSpPr>
      <xdr:spPr>
        <a:xfrm>
          <a:off x="10426700" y="109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41159</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50F199C0-327E-4983-AB4D-AB4B43A52D5D}"/>
            </a:ext>
          </a:extLst>
        </xdr:cNvPr>
        <xdr:cNvSpPr txBox="1"/>
      </xdr:nvSpPr>
      <xdr:spPr>
        <a:xfrm>
          <a:off x="10515600" y="108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129078</xdr:rowOff>
    </xdr:from>
    <xdr:to>
      <xdr:col>50</xdr:col>
      <xdr:colOff>165100</xdr:colOff>
      <xdr:row>64</xdr:row>
      <xdr:rowOff>59228</xdr:rowOff>
    </xdr:to>
    <xdr:sp macro="" textlink="">
      <xdr:nvSpPr>
        <xdr:cNvPr id="228" name="楕円 227">
          <a:extLst>
            <a:ext uri="{FF2B5EF4-FFF2-40B4-BE49-F238E27FC236}">
              <a16:creationId xmlns:a16="http://schemas.microsoft.com/office/drawing/2014/main" id="{D5884CD2-AD75-42E8-AA94-6AA4E45EC321}"/>
            </a:ext>
          </a:extLst>
        </xdr:cNvPr>
        <xdr:cNvSpPr/>
      </xdr:nvSpPr>
      <xdr:spPr>
        <a:xfrm>
          <a:off x="9588500" y="109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5582</xdr:rowOff>
    </xdr:from>
    <xdr:to>
      <xdr:col>55</xdr:col>
      <xdr:colOff>0</xdr:colOff>
      <xdr:row>64</xdr:row>
      <xdr:rowOff>8428</xdr:rowOff>
    </xdr:to>
    <xdr:cxnSp macro="">
      <xdr:nvCxnSpPr>
        <xdr:cNvPr id="229" name="直線コネクタ 228">
          <a:extLst>
            <a:ext uri="{FF2B5EF4-FFF2-40B4-BE49-F238E27FC236}">
              <a16:creationId xmlns:a16="http://schemas.microsoft.com/office/drawing/2014/main" id="{98F4DD4F-94C6-4121-A855-530CFBFBA7E3}"/>
            </a:ext>
          </a:extLst>
        </xdr:cNvPr>
        <xdr:cNvCxnSpPr/>
      </xdr:nvCxnSpPr>
      <xdr:spPr>
        <a:xfrm flipV="1">
          <a:off x="9639300" y="10978382"/>
          <a:ext cx="8382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131114</xdr:rowOff>
    </xdr:from>
    <xdr:to>
      <xdr:col>46</xdr:col>
      <xdr:colOff>38100</xdr:colOff>
      <xdr:row>64</xdr:row>
      <xdr:rowOff>61264</xdr:rowOff>
    </xdr:to>
    <xdr:sp macro="" textlink="">
      <xdr:nvSpPr>
        <xdr:cNvPr id="230" name="楕円 229">
          <a:extLst>
            <a:ext uri="{FF2B5EF4-FFF2-40B4-BE49-F238E27FC236}">
              <a16:creationId xmlns:a16="http://schemas.microsoft.com/office/drawing/2014/main" id="{E631A6DC-FEE8-456E-ADF2-9A687CA76A99}"/>
            </a:ext>
          </a:extLst>
        </xdr:cNvPr>
        <xdr:cNvSpPr/>
      </xdr:nvSpPr>
      <xdr:spPr>
        <a:xfrm>
          <a:off x="8699500" y="109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8428</xdr:rowOff>
    </xdr:from>
    <xdr:to>
      <xdr:col>50</xdr:col>
      <xdr:colOff>114300</xdr:colOff>
      <xdr:row>64</xdr:row>
      <xdr:rowOff>10464</xdr:rowOff>
    </xdr:to>
    <xdr:cxnSp macro="">
      <xdr:nvCxnSpPr>
        <xdr:cNvPr id="231" name="直線コネクタ 230">
          <a:extLst>
            <a:ext uri="{FF2B5EF4-FFF2-40B4-BE49-F238E27FC236}">
              <a16:creationId xmlns:a16="http://schemas.microsoft.com/office/drawing/2014/main" id="{257E69A6-7038-41A0-9854-341652A115CA}"/>
            </a:ext>
          </a:extLst>
        </xdr:cNvPr>
        <xdr:cNvCxnSpPr/>
      </xdr:nvCxnSpPr>
      <xdr:spPr>
        <a:xfrm flipV="1">
          <a:off x="8750300" y="10981228"/>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7B8652E7-025A-4328-83F0-80B34383C21B}"/>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F835585D-6CE8-427A-BD8A-7564D571728B}"/>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0184C88D-6133-49C8-93CF-FDE7F16FEA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F1159546-B818-4642-AB25-E2563594B6A3}"/>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50355</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1B2CCF50-89E5-4633-A024-82EBE8246D7D}"/>
            </a:ext>
          </a:extLst>
        </xdr:cNvPr>
        <xdr:cNvSpPr txBox="1"/>
      </xdr:nvSpPr>
      <xdr:spPr>
        <a:xfrm>
          <a:off x="9327095" y="1102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52391</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7C8B8E51-C27F-4BB4-8CDF-E75AA10A2111}"/>
            </a:ext>
          </a:extLst>
        </xdr:cNvPr>
        <xdr:cNvSpPr txBox="1"/>
      </xdr:nvSpPr>
      <xdr:spPr>
        <a:xfrm>
          <a:off x="8450795" y="1102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C4F929CC-576D-4E2D-B4C2-368C5F31D6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E3CF149C-D03C-4505-94CD-BA15D747F1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F5F842B4-9034-41C1-87A1-3991B4B992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EDEE089B-39C9-4364-AC94-77D147AA44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39D49EC5-9381-4604-BFEE-AE0B1BDA5AE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4A5CB87F-E6B0-45A9-A805-C5884630D5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B29144B9-FBDB-4EB4-9A60-10CFDD5EDA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6DE02782-A24B-4230-8199-4551FBD687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53F1A8C4-48DF-401E-A73B-7E1A0B7D96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79DC9150-59AD-4BAD-91EB-AD97EB35632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86A2F2E3-E6A9-4297-B6E1-C5791317858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C8355364-C17B-4157-A3A5-28C61CD583F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E7A03E25-6E90-4817-8530-CAA04317C00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2835A1DC-7C3A-4517-BB22-19B7D7C7993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4CB8ADBF-5C63-4423-97FB-7FA4EB1EE6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6B22DBD4-04BE-4080-AC76-78C0A002B36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06C7B9BC-7C10-4A73-B172-B6D7CD1C042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ADE10FF1-FD74-45DC-8A8C-39603E260A5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B21CF568-9BB0-4ECE-81CF-AC67877B22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B7568E1C-ECA0-42EF-8B1C-4D7A3D3C44A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2200061B-0BC5-47A8-81CE-ECBF695AD9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C51BF356-5EAE-4851-8F64-CBD975D1CDA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A0DC5E6F-0D2C-447D-AB95-C63AD03A2E2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A6076D3F-BA2E-4FA7-B24F-D2C29B7C7D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A692C09C-5F18-427B-89C2-1C39EEE64C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63" name="直線コネクタ 262">
          <a:extLst>
            <a:ext uri="{FF2B5EF4-FFF2-40B4-BE49-F238E27FC236}">
              <a16:creationId xmlns:a16="http://schemas.microsoft.com/office/drawing/2014/main" id="{23E7A6EF-52B5-4B8B-B716-4B8ED18110B6}"/>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a:extLst>
            <a:ext uri="{FF2B5EF4-FFF2-40B4-BE49-F238E27FC236}">
              <a16:creationId xmlns:a16="http://schemas.microsoft.com/office/drawing/2014/main" id="{B743E2FE-5E4D-4530-8DC6-A866611B560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a:extLst>
            <a:ext uri="{FF2B5EF4-FFF2-40B4-BE49-F238E27FC236}">
              <a16:creationId xmlns:a16="http://schemas.microsoft.com/office/drawing/2014/main" id="{6FB95479-D465-4B47-A0BB-2E5929B2EB5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66" name="【公営住宅】&#10;有形固定資産減価償却率最大値テキスト">
          <a:extLst>
            <a:ext uri="{FF2B5EF4-FFF2-40B4-BE49-F238E27FC236}">
              <a16:creationId xmlns:a16="http://schemas.microsoft.com/office/drawing/2014/main" id="{70609C2B-324A-4F66-927D-9DABAD07AB84}"/>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67" name="直線コネクタ 266">
          <a:extLst>
            <a:ext uri="{FF2B5EF4-FFF2-40B4-BE49-F238E27FC236}">
              <a16:creationId xmlns:a16="http://schemas.microsoft.com/office/drawing/2014/main" id="{91E2BF0E-26A4-4DE2-9A6F-5ED05308E637}"/>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5ACCEA73-D5A9-40D3-9EA6-C81A1092FCB8}"/>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9" name="フローチャート: 判断 268">
          <a:extLst>
            <a:ext uri="{FF2B5EF4-FFF2-40B4-BE49-F238E27FC236}">
              <a16:creationId xmlns:a16="http://schemas.microsoft.com/office/drawing/2014/main" id="{563ABB7C-3E88-49FE-81FD-662EF6580A9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70" name="フローチャート: 判断 269">
          <a:extLst>
            <a:ext uri="{FF2B5EF4-FFF2-40B4-BE49-F238E27FC236}">
              <a16:creationId xmlns:a16="http://schemas.microsoft.com/office/drawing/2014/main" id="{0280A8BE-D306-4473-A769-369870440793}"/>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a:extLst>
            <a:ext uri="{FF2B5EF4-FFF2-40B4-BE49-F238E27FC236}">
              <a16:creationId xmlns:a16="http://schemas.microsoft.com/office/drawing/2014/main" id="{731A0F21-3D23-4F7B-ACAD-94CEADB6CBD7}"/>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72" name="フローチャート: 判断 271">
          <a:extLst>
            <a:ext uri="{FF2B5EF4-FFF2-40B4-BE49-F238E27FC236}">
              <a16:creationId xmlns:a16="http://schemas.microsoft.com/office/drawing/2014/main" id="{04C682CD-78D2-4738-82E0-20AA27355917}"/>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73" name="フローチャート: 判断 272">
          <a:extLst>
            <a:ext uri="{FF2B5EF4-FFF2-40B4-BE49-F238E27FC236}">
              <a16:creationId xmlns:a16="http://schemas.microsoft.com/office/drawing/2014/main" id="{D12F5627-FEB3-42D0-BDAF-46CBED854D8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D5AF961F-04D7-4839-9A4E-9061E11DF2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D51BC9D-3177-4E78-A8E5-D551B15724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2E151F9-5BE0-49EA-8E10-3FD514BC75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187D62C-CB4F-45AE-B16E-EB6225033E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900793D-BBB1-45F7-9DF3-F5A8E533CC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279" name="楕円 278">
          <a:extLst>
            <a:ext uri="{FF2B5EF4-FFF2-40B4-BE49-F238E27FC236}">
              <a16:creationId xmlns:a16="http://schemas.microsoft.com/office/drawing/2014/main" id="{462A7226-52D4-456A-8CA0-F27FC6F990F3}"/>
            </a:ext>
          </a:extLst>
        </xdr:cNvPr>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89153341-5884-4227-8778-76D9AC1EDCD0}"/>
            </a:ext>
          </a:extLst>
        </xdr:cNvPr>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281" name="楕円 280">
          <a:extLst>
            <a:ext uri="{FF2B5EF4-FFF2-40B4-BE49-F238E27FC236}">
              <a16:creationId xmlns:a16="http://schemas.microsoft.com/office/drawing/2014/main" id="{8B323E7D-D7B9-4E9C-93A7-449E7CB9CC78}"/>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49530</xdr:rowOff>
    </xdr:to>
    <xdr:cxnSp macro="">
      <xdr:nvCxnSpPr>
        <xdr:cNvPr id="282" name="直線コネクタ 281">
          <a:extLst>
            <a:ext uri="{FF2B5EF4-FFF2-40B4-BE49-F238E27FC236}">
              <a16:creationId xmlns:a16="http://schemas.microsoft.com/office/drawing/2014/main" id="{1ED42E18-7CDF-4A4B-B3E3-BCAFF45DB14E}"/>
            </a:ext>
          </a:extLst>
        </xdr:cNvPr>
        <xdr:cNvCxnSpPr/>
      </xdr:nvCxnSpPr>
      <xdr:spPr>
        <a:xfrm>
          <a:off x="3797300" y="1439254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49349</xdr:rowOff>
    </xdr:from>
    <xdr:to>
      <xdr:col>15</xdr:col>
      <xdr:colOff>101600</xdr:colOff>
      <xdr:row>83</xdr:row>
      <xdr:rowOff>150949</xdr:rowOff>
    </xdr:to>
    <xdr:sp macro="" textlink="">
      <xdr:nvSpPr>
        <xdr:cNvPr id="283" name="楕円 282">
          <a:extLst>
            <a:ext uri="{FF2B5EF4-FFF2-40B4-BE49-F238E27FC236}">
              <a16:creationId xmlns:a16="http://schemas.microsoft.com/office/drawing/2014/main" id="{2D897C0B-1786-4326-AFC4-B6C063C0F1C9}"/>
            </a:ext>
          </a:extLst>
        </xdr:cNvPr>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83</xdr:row>
      <xdr:rowOff>162198</xdr:rowOff>
    </xdr:to>
    <xdr:cxnSp macro="">
      <xdr:nvCxnSpPr>
        <xdr:cNvPr id="284" name="直線コネクタ 283">
          <a:extLst>
            <a:ext uri="{FF2B5EF4-FFF2-40B4-BE49-F238E27FC236}">
              <a16:creationId xmlns:a16="http://schemas.microsoft.com/office/drawing/2014/main" id="{ED110216-2C3E-4C76-B685-FE233A714B23}"/>
            </a:ext>
          </a:extLst>
        </xdr:cNvPr>
        <xdr:cNvCxnSpPr/>
      </xdr:nvCxnSpPr>
      <xdr:spPr>
        <a:xfrm>
          <a:off x="2908300" y="1433049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85" name="n_1aveValue【公営住宅】&#10;有形固定資産減価償却率">
          <a:extLst>
            <a:ext uri="{FF2B5EF4-FFF2-40B4-BE49-F238E27FC236}">
              <a16:creationId xmlns:a16="http://schemas.microsoft.com/office/drawing/2014/main" id="{A2DC15A0-5F83-4043-A5D3-CC5569C93827}"/>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86" name="n_2aveValue【公営住宅】&#10;有形固定資産減価償却率">
          <a:extLst>
            <a:ext uri="{FF2B5EF4-FFF2-40B4-BE49-F238E27FC236}">
              <a16:creationId xmlns:a16="http://schemas.microsoft.com/office/drawing/2014/main" id="{82B6D1FD-ADDF-4149-AC95-5042EC12B88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287" name="n_3aveValue【公営住宅】&#10;有形固定資産減価償却率">
          <a:extLst>
            <a:ext uri="{FF2B5EF4-FFF2-40B4-BE49-F238E27FC236}">
              <a16:creationId xmlns:a16="http://schemas.microsoft.com/office/drawing/2014/main" id="{4C3143EC-80AB-4137-AB07-57BB8EDD3904}"/>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288" name="n_4aveValue【公営住宅】&#10;有形固定資産減価償却率">
          <a:extLst>
            <a:ext uri="{FF2B5EF4-FFF2-40B4-BE49-F238E27FC236}">
              <a16:creationId xmlns:a16="http://schemas.microsoft.com/office/drawing/2014/main" id="{E6AF7652-5FA6-4FA6-ADFE-B29BF0D041F7}"/>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289" name="n_1mainValue【公営住宅】&#10;有形固定資産減価償却率">
          <a:extLst>
            <a:ext uri="{FF2B5EF4-FFF2-40B4-BE49-F238E27FC236}">
              <a16:creationId xmlns:a16="http://schemas.microsoft.com/office/drawing/2014/main" id="{E1AA043B-83AE-4723-A2EB-140F26C9DECD}"/>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0" name="n_2mainValue【公営住宅】&#10;有形固定資産減価償却率">
          <a:extLst>
            <a:ext uri="{FF2B5EF4-FFF2-40B4-BE49-F238E27FC236}">
              <a16:creationId xmlns:a16="http://schemas.microsoft.com/office/drawing/2014/main" id="{F4FB8437-66EF-48EC-9AD4-CA8CEFFC5008}"/>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5793DB5D-9EB9-4D59-A6EF-155E1823AF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FD7910E8-EB90-4024-80DE-EA414BE6D1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26A026FB-F9F0-41C1-987F-ED603EF4F4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4E1F86A4-2259-4017-AAAF-489930185D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1578DA4C-A5D3-4485-8E11-478B9623D6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8690C3FC-A34D-4341-8243-90463BB0B9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9E81F841-7AEF-4F57-9BC6-3AA41302E9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9B8A91A0-D6A4-41F8-87CA-917BC1FE5C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1B1D47A9-7DB2-4307-A790-5D4ACBE74B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980E53C4-A512-42F7-BA30-99802B4CC7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437B76C3-FB2E-4360-B79B-AF411D7E76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F116891F-8485-4E7D-ABFE-1566C7314B1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3C3C71B6-77B4-4811-92BD-4480EDDB96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8D9394B2-1D6D-45A4-8389-2D1A51F12A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ACD411CA-A612-41E1-98AE-9C8C26588DB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7F2D31B4-9184-42B0-9E3D-3EFF38F506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D78DE3DB-F6DB-4C3C-B5B6-56FD61F3F7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ABB9FEF7-3551-431B-9BAF-EE9F718E3E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070FDC1F-A765-4C6F-A49A-CD5D6A98EE0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a:extLst>
            <a:ext uri="{FF2B5EF4-FFF2-40B4-BE49-F238E27FC236}">
              <a16:creationId xmlns:a16="http://schemas.microsoft.com/office/drawing/2014/main" id="{915183E8-1439-4F61-9F03-75FD47A130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469788C-1554-4ED5-A558-8006247DA2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1F0494FA-AA6D-4BCF-84F2-EAD0E3B0A25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71DD6CFA-9D33-4A1E-BAFE-827F6779B7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14" name="直線コネクタ 313">
          <a:extLst>
            <a:ext uri="{FF2B5EF4-FFF2-40B4-BE49-F238E27FC236}">
              <a16:creationId xmlns:a16="http://schemas.microsoft.com/office/drawing/2014/main" id="{BC49A966-9466-4EC0-AC61-1291B598224A}"/>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5" name="【公営住宅】&#10;一人当たり面積最小値テキスト">
          <a:extLst>
            <a:ext uri="{FF2B5EF4-FFF2-40B4-BE49-F238E27FC236}">
              <a16:creationId xmlns:a16="http://schemas.microsoft.com/office/drawing/2014/main" id="{E61B81F3-44BB-49B5-A84B-C048E7023AE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6" name="直線コネクタ 315">
          <a:extLst>
            <a:ext uri="{FF2B5EF4-FFF2-40B4-BE49-F238E27FC236}">
              <a16:creationId xmlns:a16="http://schemas.microsoft.com/office/drawing/2014/main" id="{B9B0F10D-23B3-4228-882A-A640F8C4D10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17" name="【公営住宅】&#10;一人当たり面積最大値テキスト">
          <a:extLst>
            <a:ext uri="{FF2B5EF4-FFF2-40B4-BE49-F238E27FC236}">
              <a16:creationId xmlns:a16="http://schemas.microsoft.com/office/drawing/2014/main" id="{DFC2BA07-98C9-42E8-975D-C01B93C2A405}"/>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18" name="直線コネクタ 317">
          <a:extLst>
            <a:ext uri="{FF2B5EF4-FFF2-40B4-BE49-F238E27FC236}">
              <a16:creationId xmlns:a16="http://schemas.microsoft.com/office/drawing/2014/main" id="{51C58429-BDE9-44B4-A7FB-5B4C29CAF2EC}"/>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19" name="【公営住宅】&#10;一人当たり面積平均値テキスト">
          <a:extLst>
            <a:ext uri="{FF2B5EF4-FFF2-40B4-BE49-F238E27FC236}">
              <a16:creationId xmlns:a16="http://schemas.microsoft.com/office/drawing/2014/main" id="{86BC6808-999F-44D3-8274-EBBC80A06B61}"/>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20" name="フローチャート: 判断 319">
          <a:extLst>
            <a:ext uri="{FF2B5EF4-FFF2-40B4-BE49-F238E27FC236}">
              <a16:creationId xmlns:a16="http://schemas.microsoft.com/office/drawing/2014/main" id="{2B96319E-097E-4B49-9FB3-E349D12004A8}"/>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21" name="フローチャート: 判断 320">
          <a:extLst>
            <a:ext uri="{FF2B5EF4-FFF2-40B4-BE49-F238E27FC236}">
              <a16:creationId xmlns:a16="http://schemas.microsoft.com/office/drawing/2014/main" id="{1912050B-8206-47CD-B887-1EA299FA6C1A}"/>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22" name="フローチャート: 判断 321">
          <a:extLst>
            <a:ext uri="{FF2B5EF4-FFF2-40B4-BE49-F238E27FC236}">
              <a16:creationId xmlns:a16="http://schemas.microsoft.com/office/drawing/2014/main" id="{027063E0-C6CE-4495-A1E3-83E57D97CEBE}"/>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23" name="フローチャート: 判断 322">
          <a:extLst>
            <a:ext uri="{FF2B5EF4-FFF2-40B4-BE49-F238E27FC236}">
              <a16:creationId xmlns:a16="http://schemas.microsoft.com/office/drawing/2014/main" id="{C855E382-D3D9-4B70-AF64-4D09B7832C96}"/>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24" name="フローチャート: 判断 323">
          <a:extLst>
            <a:ext uri="{FF2B5EF4-FFF2-40B4-BE49-F238E27FC236}">
              <a16:creationId xmlns:a16="http://schemas.microsoft.com/office/drawing/2014/main" id="{DF672882-96EB-4BE4-875E-BF0E44973E33}"/>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8CD988C-CAB1-476B-87A8-879C0A3F8D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88E7744-4D86-4EDB-97EB-855AA87A6A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E14CB0B-BD16-4CBB-979D-6206E77E94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C83AF19-0746-4FD4-860D-5D01C24475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DFF28A72-C415-4AA3-9804-C134F88E96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60261</xdr:rowOff>
    </xdr:from>
    <xdr:to>
      <xdr:col>55</xdr:col>
      <xdr:colOff>50800</xdr:colOff>
      <xdr:row>85</xdr:row>
      <xdr:rowOff>161861</xdr:rowOff>
    </xdr:to>
    <xdr:sp macro="" textlink="">
      <xdr:nvSpPr>
        <xdr:cNvPr id="330" name="楕円 329">
          <a:extLst>
            <a:ext uri="{FF2B5EF4-FFF2-40B4-BE49-F238E27FC236}">
              <a16:creationId xmlns:a16="http://schemas.microsoft.com/office/drawing/2014/main" id="{F89E47D4-41B6-49A7-8DC2-D7153EE8F515}"/>
            </a:ext>
          </a:extLst>
        </xdr:cNvPr>
        <xdr:cNvSpPr/>
      </xdr:nvSpPr>
      <xdr:spPr>
        <a:xfrm>
          <a:off x="10426700" y="146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38688</xdr:rowOff>
    </xdr:from>
    <xdr:ext cx="469744" cy="259045"/>
    <xdr:sp macro="" textlink="">
      <xdr:nvSpPr>
        <xdr:cNvPr id="331" name="【公営住宅】&#10;一人当たり面積該当値テキスト">
          <a:extLst>
            <a:ext uri="{FF2B5EF4-FFF2-40B4-BE49-F238E27FC236}">
              <a16:creationId xmlns:a16="http://schemas.microsoft.com/office/drawing/2014/main" id="{4AA216DD-2727-4451-AD05-D76C151D76F5}"/>
            </a:ext>
          </a:extLst>
        </xdr:cNvPr>
        <xdr:cNvSpPr txBox="1"/>
      </xdr:nvSpPr>
      <xdr:spPr>
        <a:xfrm>
          <a:off x="10515600" y="1461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64263</xdr:rowOff>
    </xdr:from>
    <xdr:to>
      <xdr:col>50</xdr:col>
      <xdr:colOff>165100</xdr:colOff>
      <xdr:row>85</xdr:row>
      <xdr:rowOff>165863</xdr:rowOff>
    </xdr:to>
    <xdr:sp macro="" textlink="">
      <xdr:nvSpPr>
        <xdr:cNvPr id="332" name="楕円 331">
          <a:extLst>
            <a:ext uri="{FF2B5EF4-FFF2-40B4-BE49-F238E27FC236}">
              <a16:creationId xmlns:a16="http://schemas.microsoft.com/office/drawing/2014/main" id="{07622F73-5DED-4204-8AB4-7F01D67151C0}"/>
            </a:ext>
          </a:extLst>
        </xdr:cNvPr>
        <xdr:cNvSpPr/>
      </xdr:nvSpPr>
      <xdr:spPr>
        <a:xfrm>
          <a:off x="9588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111061</xdr:rowOff>
    </xdr:from>
    <xdr:to>
      <xdr:col>55</xdr:col>
      <xdr:colOff>0</xdr:colOff>
      <xdr:row>85</xdr:row>
      <xdr:rowOff>115063</xdr:rowOff>
    </xdr:to>
    <xdr:cxnSp macro="">
      <xdr:nvCxnSpPr>
        <xdr:cNvPr id="333" name="直線コネクタ 332">
          <a:extLst>
            <a:ext uri="{FF2B5EF4-FFF2-40B4-BE49-F238E27FC236}">
              <a16:creationId xmlns:a16="http://schemas.microsoft.com/office/drawing/2014/main" id="{1C3E0523-C4DA-40D0-B780-FF0AA5C3F7DF}"/>
            </a:ext>
          </a:extLst>
        </xdr:cNvPr>
        <xdr:cNvCxnSpPr/>
      </xdr:nvCxnSpPr>
      <xdr:spPr>
        <a:xfrm flipV="1">
          <a:off x="9639300" y="14684311"/>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68072</xdr:rowOff>
    </xdr:from>
    <xdr:to>
      <xdr:col>46</xdr:col>
      <xdr:colOff>38100</xdr:colOff>
      <xdr:row>85</xdr:row>
      <xdr:rowOff>169672</xdr:rowOff>
    </xdr:to>
    <xdr:sp macro="" textlink="">
      <xdr:nvSpPr>
        <xdr:cNvPr id="334" name="楕円 333">
          <a:extLst>
            <a:ext uri="{FF2B5EF4-FFF2-40B4-BE49-F238E27FC236}">
              <a16:creationId xmlns:a16="http://schemas.microsoft.com/office/drawing/2014/main" id="{F7A03682-BB97-4C9A-A64F-7B1930CF7492}"/>
            </a:ext>
          </a:extLst>
        </xdr:cNvPr>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115063</xdr:rowOff>
    </xdr:from>
    <xdr:to>
      <xdr:col>50</xdr:col>
      <xdr:colOff>114300</xdr:colOff>
      <xdr:row>85</xdr:row>
      <xdr:rowOff>118872</xdr:rowOff>
    </xdr:to>
    <xdr:cxnSp macro="">
      <xdr:nvCxnSpPr>
        <xdr:cNvPr id="335" name="直線コネクタ 334">
          <a:extLst>
            <a:ext uri="{FF2B5EF4-FFF2-40B4-BE49-F238E27FC236}">
              <a16:creationId xmlns:a16="http://schemas.microsoft.com/office/drawing/2014/main" id="{36F2725E-804B-4D5F-AA83-C40E67D3AFD1}"/>
            </a:ext>
          </a:extLst>
        </xdr:cNvPr>
        <xdr:cNvCxnSpPr/>
      </xdr:nvCxnSpPr>
      <xdr:spPr>
        <a:xfrm flipV="1">
          <a:off x="8750300" y="146883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36" name="n_1aveValue【公営住宅】&#10;一人当たり面積">
          <a:extLst>
            <a:ext uri="{FF2B5EF4-FFF2-40B4-BE49-F238E27FC236}">
              <a16:creationId xmlns:a16="http://schemas.microsoft.com/office/drawing/2014/main" id="{543BDA4C-4D6D-42EF-8283-CCE664AC43DE}"/>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37" name="n_2aveValue【公営住宅】&#10;一人当たり面積">
          <a:extLst>
            <a:ext uri="{FF2B5EF4-FFF2-40B4-BE49-F238E27FC236}">
              <a16:creationId xmlns:a16="http://schemas.microsoft.com/office/drawing/2014/main" id="{C5D90288-687E-4D1E-8312-7BE84EAA72DB}"/>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38" name="n_3aveValue【公営住宅】&#10;一人当たり面積">
          <a:extLst>
            <a:ext uri="{FF2B5EF4-FFF2-40B4-BE49-F238E27FC236}">
              <a16:creationId xmlns:a16="http://schemas.microsoft.com/office/drawing/2014/main" id="{DB75231F-C1B1-47C8-A64C-37E78EAEF987}"/>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39" name="n_4aveValue【公営住宅】&#10;一人当たり面積">
          <a:extLst>
            <a:ext uri="{FF2B5EF4-FFF2-40B4-BE49-F238E27FC236}">
              <a16:creationId xmlns:a16="http://schemas.microsoft.com/office/drawing/2014/main" id="{939258FF-3588-44E7-BC2F-B9549DF91D5C}"/>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156990</xdr:rowOff>
    </xdr:from>
    <xdr:ext cx="469744" cy="259045"/>
    <xdr:sp macro="" textlink="">
      <xdr:nvSpPr>
        <xdr:cNvPr id="340" name="n_1mainValue【公営住宅】&#10;一人当たり面積">
          <a:extLst>
            <a:ext uri="{FF2B5EF4-FFF2-40B4-BE49-F238E27FC236}">
              <a16:creationId xmlns:a16="http://schemas.microsoft.com/office/drawing/2014/main" id="{307A442E-8A39-4F1B-84A9-357B9CBED6FE}"/>
            </a:ext>
          </a:extLst>
        </xdr:cNvPr>
        <xdr:cNvSpPr txBox="1"/>
      </xdr:nvSpPr>
      <xdr:spPr>
        <a:xfrm>
          <a:off x="93917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341" name="n_2mainValue【公営住宅】&#10;一人当たり面積">
          <a:extLst>
            <a:ext uri="{FF2B5EF4-FFF2-40B4-BE49-F238E27FC236}">
              <a16:creationId xmlns:a16="http://schemas.microsoft.com/office/drawing/2014/main" id="{CF5D68E2-F709-4999-AAC1-73EA68192C6D}"/>
            </a:ext>
          </a:extLst>
        </xdr:cNvPr>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99297184-517A-4619-B6ED-4B0ED6758E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55B87665-DF05-4526-A24B-71E422FF24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A6931A31-BBBA-4C9D-ACFF-186BED5B09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6D3B51AE-1768-484B-8014-B1B0CB73DE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64B3E2D4-6AED-4374-8172-1704229958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8C6C15D-4F0A-40BA-A84E-B2536D5205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3A729995-DF2A-4EBC-AF70-3FDD9F6136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B5B71563-7A97-4EEB-ADE7-C4CF6F1C353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604FA48D-9670-46D9-93EC-D3079AB4D57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573BA037-2935-4635-8B8D-7E696967EB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23F0848B-AEDC-45E9-9AD4-28835CA66E7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3" name="直線コネクタ 352">
          <a:extLst>
            <a:ext uri="{FF2B5EF4-FFF2-40B4-BE49-F238E27FC236}">
              <a16:creationId xmlns:a16="http://schemas.microsoft.com/office/drawing/2014/main" id="{6C16197D-E044-4CAF-A816-903DA3A488D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4" name="テキスト ボックス 353">
          <a:extLst>
            <a:ext uri="{FF2B5EF4-FFF2-40B4-BE49-F238E27FC236}">
              <a16:creationId xmlns:a16="http://schemas.microsoft.com/office/drawing/2014/main" id="{DBDD644B-397C-4842-B854-842266164E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5" name="直線コネクタ 354">
          <a:extLst>
            <a:ext uri="{FF2B5EF4-FFF2-40B4-BE49-F238E27FC236}">
              <a16:creationId xmlns:a16="http://schemas.microsoft.com/office/drawing/2014/main" id="{64F5127F-A947-494E-B187-F472E76FF33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6" name="テキスト ボックス 355">
          <a:extLst>
            <a:ext uri="{FF2B5EF4-FFF2-40B4-BE49-F238E27FC236}">
              <a16:creationId xmlns:a16="http://schemas.microsoft.com/office/drawing/2014/main" id="{745E823B-FA0C-405B-945B-E1EA183D4FE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7" name="直線コネクタ 356">
          <a:extLst>
            <a:ext uri="{FF2B5EF4-FFF2-40B4-BE49-F238E27FC236}">
              <a16:creationId xmlns:a16="http://schemas.microsoft.com/office/drawing/2014/main" id="{537810AC-9ECF-457F-AE99-5EC79E03D06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8" name="テキスト ボックス 357">
          <a:extLst>
            <a:ext uri="{FF2B5EF4-FFF2-40B4-BE49-F238E27FC236}">
              <a16:creationId xmlns:a16="http://schemas.microsoft.com/office/drawing/2014/main" id="{48A63D23-5A20-4FEA-AF2C-3E5A3BD6CA5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9" name="直線コネクタ 358">
          <a:extLst>
            <a:ext uri="{FF2B5EF4-FFF2-40B4-BE49-F238E27FC236}">
              <a16:creationId xmlns:a16="http://schemas.microsoft.com/office/drawing/2014/main" id="{6C25878E-F5C8-46F5-9F3C-FF52D5A237E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0" name="テキスト ボックス 359">
          <a:extLst>
            <a:ext uri="{FF2B5EF4-FFF2-40B4-BE49-F238E27FC236}">
              <a16:creationId xmlns:a16="http://schemas.microsoft.com/office/drawing/2014/main" id="{BC4706EA-9738-4D86-B07E-180E7841615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1" name="直線コネクタ 360">
          <a:extLst>
            <a:ext uri="{FF2B5EF4-FFF2-40B4-BE49-F238E27FC236}">
              <a16:creationId xmlns:a16="http://schemas.microsoft.com/office/drawing/2014/main" id="{118B50D0-E14E-4757-8E3B-C7150A4EA7B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2" name="テキスト ボックス 361">
          <a:extLst>
            <a:ext uri="{FF2B5EF4-FFF2-40B4-BE49-F238E27FC236}">
              <a16:creationId xmlns:a16="http://schemas.microsoft.com/office/drawing/2014/main" id="{8BB30199-FBCA-4D50-8037-2E386546BA8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3" name="直線コネクタ 362">
          <a:extLst>
            <a:ext uri="{FF2B5EF4-FFF2-40B4-BE49-F238E27FC236}">
              <a16:creationId xmlns:a16="http://schemas.microsoft.com/office/drawing/2014/main" id="{44A91B25-EEC0-4EE9-A7AE-7BB8DEDB20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4" name="テキスト ボックス 363">
          <a:extLst>
            <a:ext uri="{FF2B5EF4-FFF2-40B4-BE49-F238E27FC236}">
              <a16:creationId xmlns:a16="http://schemas.microsoft.com/office/drawing/2014/main" id="{68B4726B-277C-40BA-85E4-76A725CEE81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a16="http://schemas.microsoft.com/office/drawing/2014/main" id="{AFD10253-4B98-4E2A-AD27-45264D67D5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a:extLst>
            <a:ext uri="{FF2B5EF4-FFF2-40B4-BE49-F238E27FC236}">
              <a16:creationId xmlns:a16="http://schemas.microsoft.com/office/drawing/2014/main" id="{0A46F81F-F82F-457F-A988-A34BFC9C36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67" name="直線コネクタ 366">
          <a:extLst>
            <a:ext uri="{FF2B5EF4-FFF2-40B4-BE49-F238E27FC236}">
              <a16:creationId xmlns:a16="http://schemas.microsoft.com/office/drawing/2014/main" id="{DC73BBBC-00B4-4F4E-BB4D-44BFA524E5C6}"/>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68" name="【港湾・漁港】&#10;有形固定資産減価償却率最小値テキスト">
          <a:extLst>
            <a:ext uri="{FF2B5EF4-FFF2-40B4-BE49-F238E27FC236}">
              <a16:creationId xmlns:a16="http://schemas.microsoft.com/office/drawing/2014/main" id="{11C8C98A-F014-4047-A3EA-9AD8FD65943B}"/>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69" name="直線コネクタ 368">
          <a:extLst>
            <a:ext uri="{FF2B5EF4-FFF2-40B4-BE49-F238E27FC236}">
              <a16:creationId xmlns:a16="http://schemas.microsoft.com/office/drawing/2014/main" id="{875F4853-63B3-426D-A1B7-5D01BF9184FB}"/>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70" name="【港湾・漁港】&#10;有形固定資産減価償却率最大値テキスト">
          <a:extLst>
            <a:ext uri="{FF2B5EF4-FFF2-40B4-BE49-F238E27FC236}">
              <a16:creationId xmlns:a16="http://schemas.microsoft.com/office/drawing/2014/main" id="{068107CA-63A2-4E1F-B01F-5886F2C43777}"/>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71" name="直線コネクタ 370">
          <a:extLst>
            <a:ext uri="{FF2B5EF4-FFF2-40B4-BE49-F238E27FC236}">
              <a16:creationId xmlns:a16="http://schemas.microsoft.com/office/drawing/2014/main" id="{B51FE9E6-8C77-440C-ACE0-4283E28E6306}"/>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372" name="【港湾・漁港】&#10;有形固定資産減価償却率平均値テキスト">
          <a:extLst>
            <a:ext uri="{FF2B5EF4-FFF2-40B4-BE49-F238E27FC236}">
              <a16:creationId xmlns:a16="http://schemas.microsoft.com/office/drawing/2014/main" id="{D7989408-F606-4EB8-81BD-48E412B59294}"/>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73" name="フローチャート: 判断 372">
          <a:extLst>
            <a:ext uri="{FF2B5EF4-FFF2-40B4-BE49-F238E27FC236}">
              <a16:creationId xmlns:a16="http://schemas.microsoft.com/office/drawing/2014/main" id="{9FC1E195-97BB-4DFC-8E0D-ABCED5AFCE7C}"/>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74" name="フローチャート: 判断 373">
          <a:extLst>
            <a:ext uri="{FF2B5EF4-FFF2-40B4-BE49-F238E27FC236}">
              <a16:creationId xmlns:a16="http://schemas.microsoft.com/office/drawing/2014/main" id="{29B8E825-E711-4F8C-BC99-6C4B760E88CE}"/>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75" name="フローチャート: 判断 374">
          <a:extLst>
            <a:ext uri="{FF2B5EF4-FFF2-40B4-BE49-F238E27FC236}">
              <a16:creationId xmlns:a16="http://schemas.microsoft.com/office/drawing/2014/main" id="{6D35C29C-E87F-4956-A2AE-5DFF7186FF2D}"/>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76" name="フローチャート: 判断 375">
          <a:extLst>
            <a:ext uri="{FF2B5EF4-FFF2-40B4-BE49-F238E27FC236}">
              <a16:creationId xmlns:a16="http://schemas.microsoft.com/office/drawing/2014/main" id="{44B52C3B-9B0A-4A3D-B5C9-A138904974A8}"/>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77" name="フローチャート: 判断 376">
          <a:extLst>
            <a:ext uri="{FF2B5EF4-FFF2-40B4-BE49-F238E27FC236}">
              <a16:creationId xmlns:a16="http://schemas.microsoft.com/office/drawing/2014/main" id="{B1FAC399-9C06-4A41-A4D7-015A2AAA32AD}"/>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928F4C8-91BC-4FA5-ABA3-A5D8128BDD8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540480F-BE7E-4B1F-8086-58BE34F9B3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92AE5A38-C152-40F5-8DF4-76FFF1B982F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4E027E5-E969-4512-ADA7-D4A7619818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4EF1B24-7EB7-495A-9D1E-30C7BCBFE8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383" name="楕円 382">
          <a:extLst>
            <a:ext uri="{FF2B5EF4-FFF2-40B4-BE49-F238E27FC236}">
              <a16:creationId xmlns:a16="http://schemas.microsoft.com/office/drawing/2014/main" id="{81978347-14ED-46B6-88F0-F52FE438A62D}"/>
            </a:ext>
          </a:extLst>
        </xdr:cNvPr>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384" name="【港湾・漁港】&#10;有形固定資産減価償却率該当値テキスト">
          <a:extLst>
            <a:ext uri="{FF2B5EF4-FFF2-40B4-BE49-F238E27FC236}">
              <a16:creationId xmlns:a16="http://schemas.microsoft.com/office/drawing/2014/main" id="{67DE4413-34BA-408D-91F7-8727B9307BAC}"/>
            </a:ext>
          </a:extLst>
        </xdr:cNvPr>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xdr:nvSpPr>
        <xdr:cNvPr id="385" name="楕円 384">
          <a:extLst>
            <a:ext uri="{FF2B5EF4-FFF2-40B4-BE49-F238E27FC236}">
              <a16:creationId xmlns:a16="http://schemas.microsoft.com/office/drawing/2014/main" id="{1C154AED-4B67-4B6E-B78D-3E9BBAAB28C0}"/>
            </a:ext>
          </a:extLst>
        </xdr:cNvPr>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136616</xdr:rowOff>
    </xdr:from>
    <xdr:to>
      <xdr:col>24</xdr:col>
      <xdr:colOff>63500</xdr:colOff>
      <xdr:row>103</xdr:row>
      <xdr:rowOff>162742</xdr:rowOff>
    </xdr:to>
    <xdr:cxnSp macro="">
      <xdr:nvCxnSpPr>
        <xdr:cNvPr id="386" name="直線コネクタ 385">
          <a:extLst>
            <a:ext uri="{FF2B5EF4-FFF2-40B4-BE49-F238E27FC236}">
              <a16:creationId xmlns:a16="http://schemas.microsoft.com/office/drawing/2014/main" id="{CD27E2CA-C9CE-4A6E-BA7A-55FC9AE70EE8}"/>
            </a:ext>
          </a:extLst>
        </xdr:cNvPr>
        <xdr:cNvCxnSpPr/>
      </xdr:nvCxnSpPr>
      <xdr:spPr>
        <a:xfrm>
          <a:off x="3797300" y="177959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58057</xdr:rowOff>
    </xdr:from>
    <xdr:to>
      <xdr:col>15</xdr:col>
      <xdr:colOff>101600</xdr:colOff>
      <xdr:row>103</xdr:row>
      <xdr:rowOff>159657</xdr:rowOff>
    </xdr:to>
    <xdr:sp macro="" textlink="">
      <xdr:nvSpPr>
        <xdr:cNvPr id="387" name="楕円 386">
          <a:extLst>
            <a:ext uri="{FF2B5EF4-FFF2-40B4-BE49-F238E27FC236}">
              <a16:creationId xmlns:a16="http://schemas.microsoft.com/office/drawing/2014/main" id="{AE9889ED-09E1-4350-A5FD-DD3D7B6E4D94}"/>
            </a:ext>
          </a:extLst>
        </xdr:cNvPr>
        <xdr:cNvSpPr/>
      </xdr:nvSpPr>
      <xdr:spPr>
        <a:xfrm>
          <a:off x="2857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108857</xdr:rowOff>
    </xdr:from>
    <xdr:to>
      <xdr:col>19</xdr:col>
      <xdr:colOff>177800</xdr:colOff>
      <xdr:row>103</xdr:row>
      <xdr:rowOff>136616</xdr:rowOff>
    </xdr:to>
    <xdr:cxnSp macro="">
      <xdr:nvCxnSpPr>
        <xdr:cNvPr id="388" name="直線コネクタ 387">
          <a:extLst>
            <a:ext uri="{FF2B5EF4-FFF2-40B4-BE49-F238E27FC236}">
              <a16:creationId xmlns:a16="http://schemas.microsoft.com/office/drawing/2014/main" id="{C36C21C1-788D-4DDC-B7D8-312C8FF6754E}"/>
            </a:ext>
          </a:extLst>
        </xdr:cNvPr>
        <xdr:cNvCxnSpPr/>
      </xdr:nvCxnSpPr>
      <xdr:spPr>
        <a:xfrm>
          <a:off x="2908300" y="177682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389" name="n_1aveValue【港湾・漁港】&#10;有形固定資産減価償却率">
          <a:extLst>
            <a:ext uri="{FF2B5EF4-FFF2-40B4-BE49-F238E27FC236}">
              <a16:creationId xmlns:a16="http://schemas.microsoft.com/office/drawing/2014/main" id="{3F3F346D-B631-4259-830E-DE2AB824AE5B}"/>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390" name="n_2aveValue【港湾・漁港】&#10;有形固定資産減価償却率">
          <a:extLst>
            <a:ext uri="{FF2B5EF4-FFF2-40B4-BE49-F238E27FC236}">
              <a16:creationId xmlns:a16="http://schemas.microsoft.com/office/drawing/2014/main" id="{EFB44C61-CEFD-4F37-9B3D-389F34D6C596}"/>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391" name="n_3aveValue【港湾・漁港】&#10;有形固定資産減価償却率">
          <a:extLst>
            <a:ext uri="{FF2B5EF4-FFF2-40B4-BE49-F238E27FC236}">
              <a16:creationId xmlns:a16="http://schemas.microsoft.com/office/drawing/2014/main" id="{420DC825-3817-4943-8F6E-F21C30F74716}"/>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392" name="n_4aveValue【港湾・漁港】&#10;有形固定資産減価償却率">
          <a:extLst>
            <a:ext uri="{FF2B5EF4-FFF2-40B4-BE49-F238E27FC236}">
              <a16:creationId xmlns:a16="http://schemas.microsoft.com/office/drawing/2014/main" id="{1336BADB-F693-4F70-AE87-C65574A7854F}"/>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32493</xdr:rowOff>
    </xdr:from>
    <xdr:ext cx="405111" cy="259045"/>
    <xdr:sp macro="" textlink="">
      <xdr:nvSpPr>
        <xdr:cNvPr id="393" name="n_1mainValue【港湾・漁港】&#10;有形固定資産減価償却率">
          <a:extLst>
            <a:ext uri="{FF2B5EF4-FFF2-40B4-BE49-F238E27FC236}">
              <a16:creationId xmlns:a16="http://schemas.microsoft.com/office/drawing/2014/main" id="{226FE204-D83F-4F0E-8878-21C35AD1AE2F}"/>
            </a:ext>
          </a:extLst>
        </xdr:cNvPr>
        <xdr:cNvSpPr txBox="1"/>
      </xdr:nvSpPr>
      <xdr:spPr>
        <a:xfrm>
          <a:off x="3582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4734</xdr:rowOff>
    </xdr:from>
    <xdr:ext cx="405111" cy="259045"/>
    <xdr:sp macro="" textlink="">
      <xdr:nvSpPr>
        <xdr:cNvPr id="394" name="n_2mainValue【港湾・漁港】&#10;有形固定資産減価償却率">
          <a:extLst>
            <a:ext uri="{FF2B5EF4-FFF2-40B4-BE49-F238E27FC236}">
              <a16:creationId xmlns:a16="http://schemas.microsoft.com/office/drawing/2014/main" id="{63C5497B-D8A6-4298-B95E-A7A4C8E8780B}"/>
            </a:ext>
          </a:extLst>
        </xdr:cNvPr>
        <xdr:cNvSpPr txBox="1"/>
      </xdr:nvSpPr>
      <xdr:spPr>
        <a:xfrm>
          <a:off x="2705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705A21A6-7D67-4BE4-9A46-E2030D4152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A4D50A6-820F-4475-82EE-EBB888763C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A134479E-D26D-487B-9C03-4636CF4440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8E39CBB8-B793-4133-85FB-44C3122405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740C277F-9569-46B6-92E2-656FBB7FFC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7DF8B9FE-2426-4365-9471-3B909D8D9F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A68860A1-937D-4B7B-8B14-8920A3057D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68373735-63EE-40D9-B25F-3F0FAD89567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C33C80DC-9F77-4E0D-BE39-282F7BFDC98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197A9439-A57A-457A-9D57-8AF5873AD6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a:extLst>
            <a:ext uri="{FF2B5EF4-FFF2-40B4-BE49-F238E27FC236}">
              <a16:creationId xmlns:a16="http://schemas.microsoft.com/office/drawing/2014/main" id="{DBEE3351-58AB-49F0-9602-20DE37CB36A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6" name="テキスト ボックス 405">
          <a:extLst>
            <a:ext uri="{FF2B5EF4-FFF2-40B4-BE49-F238E27FC236}">
              <a16:creationId xmlns:a16="http://schemas.microsoft.com/office/drawing/2014/main" id="{6FE430B3-DE72-429F-B544-15E75591675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a:extLst>
            <a:ext uri="{FF2B5EF4-FFF2-40B4-BE49-F238E27FC236}">
              <a16:creationId xmlns:a16="http://schemas.microsoft.com/office/drawing/2014/main" id="{13882470-4C58-46BF-88BA-39E8C3E16F9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8" name="テキスト ボックス 407">
          <a:extLst>
            <a:ext uri="{FF2B5EF4-FFF2-40B4-BE49-F238E27FC236}">
              <a16:creationId xmlns:a16="http://schemas.microsoft.com/office/drawing/2014/main" id="{C1B625E3-6E99-4CA8-BBE1-1A9D5148D54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a:extLst>
            <a:ext uri="{FF2B5EF4-FFF2-40B4-BE49-F238E27FC236}">
              <a16:creationId xmlns:a16="http://schemas.microsoft.com/office/drawing/2014/main" id="{6E66D6E0-9D6C-4D0F-8A70-60766CBA240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0" name="テキスト ボックス 409">
          <a:extLst>
            <a:ext uri="{FF2B5EF4-FFF2-40B4-BE49-F238E27FC236}">
              <a16:creationId xmlns:a16="http://schemas.microsoft.com/office/drawing/2014/main" id="{7F23D50E-29BC-43F8-A33E-399C01AD2B6D}"/>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a:extLst>
            <a:ext uri="{FF2B5EF4-FFF2-40B4-BE49-F238E27FC236}">
              <a16:creationId xmlns:a16="http://schemas.microsoft.com/office/drawing/2014/main" id="{AA80BFA4-6943-4CBF-AA76-A0881A2B8D4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2" name="テキスト ボックス 411">
          <a:extLst>
            <a:ext uri="{FF2B5EF4-FFF2-40B4-BE49-F238E27FC236}">
              <a16:creationId xmlns:a16="http://schemas.microsoft.com/office/drawing/2014/main" id="{DBDC3AB9-6653-49CF-B39C-306056C3811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F73B31CB-246F-4714-9605-EAD702F30B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4" name="テキスト ボックス 413">
          <a:extLst>
            <a:ext uri="{FF2B5EF4-FFF2-40B4-BE49-F238E27FC236}">
              <a16:creationId xmlns:a16="http://schemas.microsoft.com/office/drawing/2014/main" id="{82243674-99F8-4752-817D-F61950DD1E7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EF537FAD-8227-4C82-8C87-D85F7FD3852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16" name="直線コネクタ 415">
          <a:extLst>
            <a:ext uri="{FF2B5EF4-FFF2-40B4-BE49-F238E27FC236}">
              <a16:creationId xmlns:a16="http://schemas.microsoft.com/office/drawing/2014/main" id="{F5D8B221-A410-4E5B-A403-74FAA840CAAF}"/>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17" name="【港湾・漁港】&#10;一人当たり有形固定資産（償却資産）額最小値テキスト">
          <a:extLst>
            <a:ext uri="{FF2B5EF4-FFF2-40B4-BE49-F238E27FC236}">
              <a16:creationId xmlns:a16="http://schemas.microsoft.com/office/drawing/2014/main" id="{78AE3DF2-6397-4857-9A6A-849321F02053}"/>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18" name="直線コネクタ 417">
          <a:extLst>
            <a:ext uri="{FF2B5EF4-FFF2-40B4-BE49-F238E27FC236}">
              <a16:creationId xmlns:a16="http://schemas.microsoft.com/office/drawing/2014/main" id="{4C3A2B77-3F57-4929-82DC-70414BA8BD44}"/>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19" name="【港湾・漁港】&#10;一人当たり有形固定資産（償却資産）額最大値テキスト">
          <a:extLst>
            <a:ext uri="{FF2B5EF4-FFF2-40B4-BE49-F238E27FC236}">
              <a16:creationId xmlns:a16="http://schemas.microsoft.com/office/drawing/2014/main" id="{8C9982C2-07AD-4749-B99B-B30F5665A409}"/>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20" name="直線コネクタ 419">
          <a:extLst>
            <a:ext uri="{FF2B5EF4-FFF2-40B4-BE49-F238E27FC236}">
              <a16:creationId xmlns:a16="http://schemas.microsoft.com/office/drawing/2014/main" id="{17A57B47-CEE0-447D-9BD8-51316A5BFD22}"/>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21" name="【港湾・漁港】&#10;一人当たり有形固定資産（償却資産）額平均値テキスト">
          <a:extLst>
            <a:ext uri="{FF2B5EF4-FFF2-40B4-BE49-F238E27FC236}">
              <a16:creationId xmlns:a16="http://schemas.microsoft.com/office/drawing/2014/main" id="{AE5C89D8-C940-4C67-ADE2-290F3333050A}"/>
            </a:ext>
          </a:extLst>
        </xdr:cNvPr>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22" name="フローチャート: 判断 421">
          <a:extLst>
            <a:ext uri="{FF2B5EF4-FFF2-40B4-BE49-F238E27FC236}">
              <a16:creationId xmlns:a16="http://schemas.microsoft.com/office/drawing/2014/main" id="{99B6827B-66C3-4EF5-986A-2CA45EEE909C}"/>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23" name="フローチャート: 判断 422">
          <a:extLst>
            <a:ext uri="{FF2B5EF4-FFF2-40B4-BE49-F238E27FC236}">
              <a16:creationId xmlns:a16="http://schemas.microsoft.com/office/drawing/2014/main" id="{6CA30B19-24AA-406C-93F8-99DFE48B968C}"/>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24" name="フローチャート: 判断 423">
          <a:extLst>
            <a:ext uri="{FF2B5EF4-FFF2-40B4-BE49-F238E27FC236}">
              <a16:creationId xmlns:a16="http://schemas.microsoft.com/office/drawing/2014/main" id="{99397C69-C161-4871-B091-B7E7404D83FB}"/>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25" name="フローチャート: 判断 424">
          <a:extLst>
            <a:ext uri="{FF2B5EF4-FFF2-40B4-BE49-F238E27FC236}">
              <a16:creationId xmlns:a16="http://schemas.microsoft.com/office/drawing/2014/main" id="{E884FEA8-9B76-4FD4-BC67-70FAAAE49723}"/>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26" name="フローチャート: 判断 425">
          <a:extLst>
            <a:ext uri="{FF2B5EF4-FFF2-40B4-BE49-F238E27FC236}">
              <a16:creationId xmlns:a16="http://schemas.microsoft.com/office/drawing/2014/main" id="{ADA59EF3-91BE-419A-B0C7-127F33D593A2}"/>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93E9C3C4-17C6-4CF1-958C-718453FFB72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DEB111AF-51FF-4A03-B106-1839D184D1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4B20FFC2-DF36-4E36-9E5A-F6128C04D6A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79157B41-4116-49D9-B334-933D0F3E11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4D2E14CB-DCFD-4B21-A730-7748F2F5B3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144976</xdr:rowOff>
    </xdr:from>
    <xdr:to>
      <xdr:col>55</xdr:col>
      <xdr:colOff>50800</xdr:colOff>
      <xdr:row>104</xdr:row>
      <xdr:rowOff>75126</xdr:rowOff>
    </xdr:to>
    <xdr:sp macro="" textlink="">
      <xdr:nvSpPr>
        <xdr:cNvPr id="432" name="楕円 431">
          <a:extLst>
            <a:ext uri="{FF2B5EF4-FFF2-40B4-BE49-F238E27FC236}">
              <a16:creationId xmlns:a16="http://schemas.microsoft.com/office/drawing/2014/main" id="{15D60C62-4A03-41B7-9844-ECF19B75F604}"/>
            </a:ext>
          </a:extLst>
        </xdr:cNvPr>
        <xdr:cNvSpPr/>
      </xdr:nvSpPr>
      <xdr:spPr>
        <a:xfrm>
          <a:off x="10426700" y="178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167853</xdr:rowOff>
    </xdr:from>
    <xdr:ext cx="690189" cy="259045"/>
    <xdr:sp macro="" textlink="">
      <xdr:nvSpPr>
        <xdr:cNvPr id="433" name="【港湾・漁港】&#10;一人当たり有形固定資産（償却資産）額該当値テキスト">
          <a:extLst>
            <a:ext uri="{FF2B5EF4-FFF2-40B4-BE49-F238E27FC236}">
              <a16:creationId xmlns:a16="http://schemas.microsoft.com/office/drawing/2014/main" id="{307D3092-6285-4884-B09C-FC0175697454}"/>
            </a:ext>
          </a:extLst>
        </xdr:cNvPr>
        <xdr:cNvSpPr txBox="1"/>
      </xdr:nvSpPr>
      <xdr:spPr>
        <a:xfrm>
          <a:off x="10515600" y="176557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165767</xdr:rowOff>
    </xdr:from>
    <xdr:to>
      <xdr:col>50</xdr:col>
      <xdr:colOff>165100</xdr:colOff>
      <xdr:row>104</xdr:row>
      <xdr:rowOff>95917</xdr:rowOff>
    </xdr:to>
    <xdr:sp macro="" textlink="">
      <xdr:nvSpPr>
        <xdr:cNvPr id="434" name="楕円 433">
          <a:extLst>
            <a:ext uri="{FF2B5EF4-FFF2-40B4-BE49-F238E27FC236}">
              <a16:creationId xmlns:a16="http://schemas.microsoft.com/office/drawing/2014/main" id="{0362D41B-3B42-4E53-9763-E11026C6DA68}"/>
            </a:ext>
          </a:extLst>
        </xdr:cNvPr>
        <xdr:cNvSpPr/>
      </xdr:nvSpPr>
      <xdr:spPr>
        <a:xfrm>
          <a:off x="9588500" y="17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24326</xdr:rowOff>
    </xdr:from>
    <xdr:to>
      <xdr:col>55</xdr:col>
      <xdr:colOff>0</xdr:colOff>
      <xdr:row>104</xdr:row>
      <xdr:rowOff>45117</xdr:rowOff>
    </xdr:to>
    <xdr:cxnSp macro="">
      <xdr:nvCxnSpPr>
        <xdr:cNvPr id="435" name="直線コネクタ 434">
          <a:extLst>
            <a:ext uri="{FF2B5EF4-FFF2-40B4-BE49-F238E27FC236}">
              <a16:creationId xmlns:a16="http://schemas.microsoft.com/office/drawing/2014/main" id="{62E70A81-6840-4963-B3A6-61CD3EF7F8F0}"/>
            </a:ext>
          </a:extLst>
        </xdr:cNvPr>
        <xdr:cNvCxnSpPr/>
      </xdr:nvCxnSpPr>
      <xdr:spPr>
        <a:xfrm flipV="1">
          <a:off x="9639300" y="17855126"/>
          <a:ext cx="8382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13726</xdr:rowOff>
    </xdr:from>
    <xdr:to>
      <xdr:col>46</xdr:col>
      <xdr:colOff>38100</xdr:colOff>
      <xdr:row>104</xdr:row>
      <xdr:rowOff>115326</xdr:rowOff>
    </xdr:to>
    <xdr:sp macro="" textlink="">
      <xdr:nvSpPr>
        <xdr:cNvPr id="436" name="楕円 435">
          <a:extLst>
            <a:ext uri="{FF2B5EF4-FFF2-40B4-BE49-F238E27FC236}">
              <a16:creationId xmlns:a16="http://schemas.microsoft.com/office/drawing/2014/main" id="{707ED8EA-FF68-4FDE-BD6C-944B17DDCD86}"/>
            </a:ext>
          </a:extLst>
        </xdr:cNvPr>
        <xdr:cNvSpPr/>
      </xdr:nvSpPr>
      <xdr:spPr>
        <a:xfrm>
          <a:off x="8699500" y="178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45117</xdr:rowOff>
    </xdr:from>
    <xdr:to>
      <xdr:col>50</xdr:col>
      <xdr:colOff>114300</xdr:colOff>
      <xdr:row>104</xdr:row>
      <xdr:rowOff>64526</xdr:rowOff>
    </xdr:to>
    <xdr:cxnSp macro="">
      <xdr:nvCxnSpPr>
        <xdr:cNvPr id="437" name="直線コネクタ 436">
          <a:extLst>
            <a:ext uri="{FF2B5EF4-FFF2-40B4-BE49-F238E27FC236}">
              <a16:creationId xmlns:a16="http://schemas.microsoft.com/office/drawing/2014/main" id="{0AAC33D0-CAB1-450A-A103-1CB39CB9DECA}"/>
            </a:ext>
          </a:extLst>
        </xdr:cNvPr>
        <xdr:cNvCxnSpPr/>
      </xdr:nvCxnSpPr>
      <xdr:spPr>
        <a:xfrm flipV="1">
          <a:off x="8750300" y="17875917"/>
          <a:ext cx="8890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132833</xdr:rowOff>
    </xdr:from>
    <xdr:ext cx="599010" cy="259045"/>
    <xdr:sp macro="" textlink="">
      <xdr:nvSpPr>
        <xdr:cNvPr id="438" name="n_1aveValue【港湾・漁港】&#10;一人当たり有形固定資産（償却資産）額">
          <a:extLst>
            <a:ext uri="{FF2B5EF4-FFF2-40B4-BE49-F238E27FC236}">
              <a16:creationId xmlns:a16="http://schemas.microsoft.com/office/drawing/2014/main" id="{3A97D6F0-ADFD-4196-BCD4-1647109A4B1E}"/>
            </a:ext>
          </a:extLst>
        </xdr:cNvPr>
        <xdr:cNvSpPr txBox="1"/>
      </xdr:nvSpPr>
      <xdr:spPr>
        <a:xfrm>
          <a:off x="9327095" y="183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80935</xdr:rowOff>
    </xdr:from>
    <xdr:ext cx="599010" cy="259045"/>
    <xdr:sp macro="" textlink="">
      <xdr:nvSpPr>
        <xdr:cNvPr id="439" name="n_2aveValue【港湾・漁港】&#10;一人当たり有形固定資産（償却資産）額">
          <a:extLst>
            <a:ext uri="{FF2B5EF4-FFF2-40B4-BE49-F238E27FC236}">
              <a16:creationId xmlns:a16="http://schemas.microsoft.com/office/drawing/2014/main" id="{2922F2D2-2121-45F6-9602-2BCA7E9B0E92}"/>
            </a:ext>
          </a:extLst>
        </xdr:cNvPr>
        <xdr:cNvSpPr txBox="1"/>
      </xdr:nvSpPr>
      <xdr:spPr>
        <a:xfrm>
          <a:off x="8450795" y="1825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40" name="n_3aveValue【港湾・漁港】&#10;一人当たり有形固定資産（償却資産）額">
          <a:extLst>
            <a:ext uri="{FF2B5EF4-FFF2-40B4-BE49-F238E27FC236}">
              <a16:creationId xmlns:a16="http://schemas.microsoft.com/office/drawing/2014/main" id="{022F8147-FC04-4F5F-AB80-E1C023755A53}"/>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41" name="n_4aveValue【港湾・漁港】&#10;一人当たり有形固定資産（償却資産）額">
          <a:extLst>
            <a:ext uri="{FF2B5EF4-FFF2-40B4-BE49-F238E27FC236}">
              <a16:creationId xmlns:a16="http://schemas.microsoft.com/office/drawing/2014/main" id="{F9FA613B-56B0-4A90-9523-2344F060E440}"/>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112444</xdr:rowOff>
    </xdr:from>
    <xdr:ext cx="690189" cy="259045"/>
    <xdr:sp macro="" textlink="">
      <xdr:nvSpPr>
        <xdr:cNvPr id="442" name="n_1mainValue【港湾・漁港】&#10;一人当たり有形固定資産（償却資産）額">
          <a:extLst>
            <a:ext uri="{FF2B5EF4-FFF2-40B4-BE49-F238E27FC236}">
              <a16:creationId xmlns:a16="http://schemas.microsoft.com/office/drawing/2014/main" id="{C476AE8B-3BE7-4230-9132-A0AA1CB36CE2}"/>
            </a:ext>
          </a:extLst>
        </xdr:cNvPr>
        <xdr:cNvSpPr txBox="1"/>
      </xdr:nvSpPr>
      <xdr:spPr>
        <a:xfrm>
          <a:off x="9281505" y="17600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131853</xdr:rowOff>
    </xdr:from>
    <xdr:ext cx="690189" cy="259045"/>
    <xdr:sp macro="" textlink="">
      <xdr:nvSpPr>
        <xdr:cNvPr id="443" name="n_2mainValue【港湾・漁港】&#10;一人当たり有形固定資産（償却資産）額">
          <a:extLst>
            <a:ext uri="{FF2B5EF4-FFF2-40B4-BE49-F238E27FC236}">
              <a16:creationId xmlns:a16="http://schemas.microsoft.com/office/drawing/2014/main" id="{1DECF28C-1B63-456C-AD99-9FFE4805EA19}"/>
            </a:ext>
          </a:extLst>
        </xdr:cNvPr>
        <xdr:cNvSpPr txBox="1"/>
      </xdr:nvSpPr>
      <xdr:spPr>
        <a:xfrm>
          <a:off x="8405205" y="176197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8814473-AD15-4138-A7FE-C49175611EF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4A73646A-78EE-42FB-87D2-AC29F2254B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AAE166EC-235B-4183-A9A4-556977FFFD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325A3FE5-A45A-4EE4-AD29-C5F4D41CAE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533382C6-33D0-4F9F-8EE9-C9472D0827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6844C9CD-0C12-4379-B42A-4542639BFA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5498CF88-81FA-445E-A225-0D56D1264A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829B201F-E9E9-4404-A630-402B649A26D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320297F-44AA-42E0-A215-B3DEA43CAB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51E6642-A533-4DAE-ADE0-432C090D49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9116FC9-C5BA-4D9C-B37E-123DC1B1E2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6E60107-DC05-4416-A00E-46B12ECF25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C6EC15C-2048-4A4B-9197-61B294B3BC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74FCD6FF-3FA3-44FE-A4B5-DCB864860D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F89602EE-1BFC-40DC-92EF-249AE3D7C7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ABD0839-A9F5-478C-90BD-965EBBC9BD5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C66B89D2-C385-476F-969D-DAC7E11A0B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D6D1EC09-5A41-48CB-8515-0DDB68B138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C943DC7D-0734-48BA-9893-793C892474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713DB28A-9E94-4E87-99CA-0183C164E4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B914B906-7924-49A3-8548-E69A365456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A67AEE61-578B-4814-B642-4E670EC2A4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0F4EDE2A-3E52-4277-8109-3ADD826DDF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C79019D0-8CAD-49B1-90C3-3BC5CABB57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639B57BA-5D28-4145-9DFD-ABC1D0AA03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D5D4543E-567E-4185-A089-D5CB53750C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7A13872C-51FD-49DC-8600-FE37B7108C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a16="http://schemas.microsoft.com/office/drawing/2014/main" id="{72861661-C6A5-47F0-B746-99EE45061EA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69E891C7-0D72-4051-8745-5F81A1DB2B8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a16="http://schemas.microsoft.com/office/drawing/2014/main" id="{BECDE57D-C16C-4E62-A0DF-CA952BC5FC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a16="http://schemas.microsoft.com/office/drawing/2014/main" id="{3149650E-05CA-4C13-9905-2E2529B61A5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a16="http://schemas.microsoft.com/office/drawing/2014/main" id="{AA022F94-2345-4AA5-B7F8-A6BEC009617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a16="http://schemas.microsoft.com/office/drawing/2014/main" id="{D5C1412D-6157-4C40-8931-15C71756D22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a16="http://schemas.microsoft.com/office/drawing/2014/main" id="{9CB58B2F-0BB6-4EB8-B6C8-97A7B1B534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a16="http://schemas.microsoft.com/office/drawing/2014/main" id="{EB4C204B-9ADC-4FB6-BB78-7DC989ACBCC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a16="http://schemas.microsoft.com/office/drawing/2014/main" id="{6B1551E8-8406-448F-8931-0C8F543BED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a16="http://schemas.microsoft.com/office/drawing/2014/main" id="{DD06FAF9-3EE9-4760-8AB5-CB1B6D54936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a16="http://schemas.microsoft.com/office/drawing/2014/main" id="{0DC55B6D-1B43-4EFD-AB73-2899ACB96D8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2" name="テキスト ボックス 481">
          <a:extLst>
            <a:ext uri="{FF2B5EF4-FFF2-40B4-BE49-F238E27FC236}">
              <a16:creationId xmlns:a16="http://schemas.microsoft.com/office/drawing/2014/main" id="{E7770E21-A9AB-4EF8-9BCE-3D352B2EA75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7E3FC868-178F-4EEF-A76E-2ADDEFF7E0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4C409631-F3FE-4FFA-87AC-843FF6FE87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85" name="直線コネクタ 484">
          <a:extLst>
            <a:ext uri="{FF2B5EF4-FFF2-40B4-BE49-F238E27FC236}">
              <a16:creationId xmlns:a16="http://schemas.microsoft.com/office/drawing/2014/main" id="{B71408AB-B53F-49EF-B964-A3EFD03A39C1}"/>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8F46337F-5D81-4093-8008-03838EFF0FA3}"/>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87" name="直線コネクタ 486">
          <a:extLst>
            <a:ext uri="{FF2B5EF4-FFF2-40B4-BE49-F238E27FC236}">
              <a16:creationId xmlns:a16="http://schemas.microsoft.com/office/drawing/2014/main" id="{C16A6F63-09AA-411E-A223-AB62AADB2CB7}"/>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F131FF6C-0254-4759-B131-701D06746CAE}"/>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89" name="直線コネクタ 488">
          <a:extLst>
            <a:ext uri="{FF2B5EF4-FFF2-40B4-BE49-F238E27FC236}">
              <a16:creationId xmlns:a16="http://schemas.microsoft.com/office/drawing/2014/main" id="{3B956E7C-E10A-44B8-84FA-FBE94650CCB3}"/>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17047A8B-39AF-4E3D-A550-02DC4D5A3848}"/>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91" name="フローチャート: 判断 490">
          <a:extLst>
            <a:ext uri="{FF2B5EF4-FFF2-40B4-BE49-F238E27FC236}">
              <a16:creationId xmlns:a16="http://schemas.microsoft.com/office/drawing/2014/main" id="{504FAAFA-A58F-428E-8F33-A7F431717227}"/>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92" name="フローチャート: 判断 491">
          <a:extLst>
            <a:ext uri="{FF2B5EF4-FFF2-40B4-BE49-F238E27FC236}">
              <a16:creationId xmlns:a16="http://schemas.microsoft.com/office/drawing/2014/main" id="{62070292-744F-4E25-AA71-91090B0CF9F4}"/>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93" name="フローチャート: 判断 492">
          <a:extLst>
            <a:ext uri="{FF2B5EF4-FFF2-40B4-BE49-F238E27FC236}">
              <a16:creationId xmlns:a16="http://schemas.microsoft.com/office/drawing/2014/main" id="{A65B7461-BEB5-4552-BC0A-257A7E1661E1}"/>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94" name="フローチャート: 判断 493">
          <a:extLst>
            <a:ext uri="{FF2B5EF4-FFF2-40B4-BE49-F238E27FC236}">
              <a16:creationId xmlns:a16="http://schemas.microsoft.com/office/drawing/2014/main" id="{02520DA8-C1D8-49BC-9D8B-91DD3D80C12E}"/>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95" name="フローチャート: 判断 494">
          <a:extLst>
            <a:ext uri="{FF2B5EF4-FFF2-40B4-BE49-F238E27FC236}">
              <a16:creationId xmlns:a16="http://schemas.microsoft.com/office/drawing/2014/main" id="{4EA209BE-AF1B-418A-BA7C-FEECAFBFF13F}"/>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64224424-AFC4-49B9-9371-A3BA795468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44CFE0D1-E9E5-4078-99EE-DD87B54C9B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361D685-F796-4A63-B48C-B829A4B3B8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BC1A90F-908A-4E69-82CF-33A3C73849B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F5F43D4-9539-4A32-9182-ACE8BD0AC8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1" name="楕円 500">
          <a:extLst>
            <a:ext uri="{FF2B5EF4-FFF2-40B4-BE49-F238E27FC236}">
              <a16:creationId xmlns:a16="http://schemas.microsoft.com/office/drawing/2014/main" id="{60C9E890-0B27-4690-9273-14374421AF96}"/>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53720</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833CF749-769B-438B-AB31-B48FEA0AC0AF}"/>
            </a:ext>
          </a:extLst>
        </xdr:cNvPr>
        <xdr:cNvSpPr txBox="1"/>
      </xdr:nvSpPr>
      <xdr:spPr>
        <a:xfrm>
          <a:off x="16357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503" name="楕円 502">
          <a:extLst>
            <a:ext uri="{FF2B5EF4-FFF2-40B4-BE49-F238E27FC236}">
              <a16:creationId xmlns:a16="http://schemas.microsoft.com/office/drawing/2014/main" id="{0A2DDE10-AA32-4851-B7E2-7B60035F5393}"/>
            </a:ext>
          </a:extLst>
        </xdr:cNvPr>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81643</xdr:rowOff>
    </xdr:to>
    <xdr:cxnSp macro="">
      <xdr:nvCxnSpPr>
        <xdr:cNvPr id="504" name="直線コネクタ 503">
          <a:extLst>
            <a:ext uri="{FF2B5EF4-FFF2-40B4-BE49-F238E27FC236}">
              <a16:creationId xmlns:a16="http://schemas.microsoft.com/office/drawing/2014/main" id="{41927C86-09C7-4FCE-8446-51601A1622ED}"/>
            </a:ext>
          </a:extLst>
        </xdr:cNvPr>
        <xdr:cNvCxnSpPr/>
      </xdr:nvCxnSpPr>
      <xdr:spPr>
        <a:xfrm>
          <a:off x="15481300" y="103261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5" name="楕円 504">
          <a:extLst>
            <a:ext uri="{FF2B5EF4-FFF2-40B4-BE49-F238E27FC236}">
              <a16:creationId xmlns:a16="http://schemas.microsoft.com/office/drawing/2014/main" id="{E38A614B-B896-4408-9379-030CA695F0DE}"/>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39188</xdr:rowOff>
    </xdr:to>
    <xdr:cxnSp macro="">
      <xdr:nvCxnSpPr>
        <xdr:cNvPr id="506" name="直線コネクタ 505">
          <a:extLst>
            <a:ext uri="{FF2B5EF4-FFF2-40B4-BE49-F238E27FC236}">
              <a16:creationId xmlns:a16="http://schemas.microsoft.com/office/drawing/2014/main" id="{C9258D0E-959E-4574-B2B0-406CADC36DA7}"/>
            </a:ext>
          </a:extLst>
        </xdr:cNvPr>
        <xdr:cNvCxnSpPr/>
      </xdr:nvCxnSpPr>
      <xdr:spPr>
        <a:xfrm>
          <a:off x="14592300" y="1029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07" name="n_1aveValue【学校施設】&#10;有形固定資産減価償却率">
          <a:extLst>
            <a:ext uri="{FF2B5EF4-FFF2-40B4-BE49-F238E27FC236}">
              <a16:creationId xmlns:a16="http://schemas.microsoft.com/office/drawing/2014/main" id="{738BAB98-5108-4BF8-91A9-3C1C0BE2DB67}"/>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08" name="n_2aveValue【学校施設】&#10;有形固定資産減価償却率">
          <a:extLst>
            <a:ext uri="{FF2B5EF4-FFF2-40B4-BE49-F238E27FC236}">
              <a16:creationId xmlns:a16="http://schemas.microsoft.com/office/drawing/2014/main" id="{31D9385B-813A-4055-8565-170D2CB84B25}"/>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09" name="n_3aveValue【学校施設】&#10;有形固定資産減価償却率">
          <a:extLst>
            <a:ext uri="{FF2B5EF4-FFF2-40B4-BE49-F238E27FC236}">
              <a16:creationId xmlns:a16="http://schemas.microsoft.com/office/drawing/2014/main" id="{65C0512D-EE81-49D2-B7F0-EE683A7ADB01}"/>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10" name="n_4aveValue【学校施設】&#10;有形固定資産減価償却率">
          <a:extLst>
            <a:ext uri="{FF2B5EF4-FFF2-40B4-BE49-F238E27FC236}">
              <a16:creationId xmlns:a16="http://schemas.microsoft.com/office/drawing/2014/main" id="{E1BD1A80-B8A5-4A3D-BFD8-8EEDC409AE5E}"/>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106515</xdr:rowOff>
    </xdr:from>
    <xdr:ext cx="405111" cy="259045"/>
    <xdr:sp macro="" textlink="">
      <xdr:nvSpPr>
        <xdr:cNvPr id="511" name="n_1mainValue【学校施設】&#10;有形固定資産減価償却率">
          <a:extLst>
            <a:ext uri="{FF2B5EF4-FFF2-40B4-BE49-F238E27FC236}">
              <a16:creationId xmlns:a16="http://schemas.microsoft.com/office/drawing/2014/main" id="{2B3DFC25-55A8-4BC2-9441-908149355BA3}"/>
            </a:ext>
          </a:extLst>
        </xdr:cNvPr>
        <xdr:cNvSpPr txBox="1"/>
      </xdr:nvSpPr>
      <xdr:spPr>
        <a:xfrm>
          <a:off x="15266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12" name="n_2mainValue【学校施設】&#10;有形固定資産減価償却率">
          <a:extLst>
            <a:ext uri="{FF2B5EF4-FFF2-40B4-BE49-F238E27FC236}">
              <a16:creationId xmlns:a16="http://schemas.microsoft.com/office/drawing/2014/main" id="{C95F61B4-FE67-47A5-8E86-9AB25E6471EF}"/>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EE447DD8-BFBE-4BAC-893B-25597B92C3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C5742DC5-BADF-4F2C-9948-45B5335DEC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A1505883-3DB4-4C2F-95F2-A4E6548235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7163007F-5CC2-4D88-8315-A586994AC5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F9DE097A-7CC5-43C3-B7AD-36AAEFF633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ACCCD1F-20C6-47A3-B652-DB5C2F7B74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350A6A7E-07C2-4AAC-B5E6-E88AC178FA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FF093AB9-8274-4681-8BE3-B7F234AB9B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81B1BAC3-2D4F-4CFD-A1CE-38C1F3F3F9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900A8BD7-1891-406E-99A6-3A97F12596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a:extLst>
            <a:ext uri="{FF2B5EF4-FFF2-40B4-BE49-F238E27FC236}">
              <a16:creationId xmlns:a16="http://schemas.microsoft.com/office/drawing/2014/main" id="{AFBC11A0-0185-422C-9210-0417C08D75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B153A23-0485-49A1-B8A1-D655EFCC763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a:extLst>
            <a:ext uri="{FF2B5EF4-FFF2-40B4-BE49-F238E27FC236}">
              <a16:creationId xmlns:a16="http://schemas.microsoft.com/office/drawing/2014/main" id="{DD83CF11-50D4-4F7C-886F-C337389F10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a:extLst>
            <a:ext uri="{FF2B5EF4-FFF2-40B4-BE49-F238E27FC236}">
              <a16:creationId xmlns:a16="http://schemas.microsoft.com/office/drawing/2014/main" id="{48BB2B59-BC91-4EAA-B699-3D52722FE1D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a:extLst>
            <a:ext uri="{FF2B5EF4-FFF2-40B4-BE49-F238E27FC236}">
              <a16:creationId xmlns:a16="http://schemas.microsoft.com/office/drawing/2014/main" id="{FE7E5C51-82F7-4CCB-BEDE-ECAE8497CA7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a:extLst>
            <a:ext uri="{FF2B5EF4-FFF2-40B4-BE49-F238E27FC236}">
              <a16:creationId xmlns:a16="http://schemas.microsoft.com/office/drawing/2014/main" id="{2F016034-45AF-46B1-BADD-9A80146F4FA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a:extLst>
            <a:ext uri="{FF2B5EF4-FFF2-40B4-BE49-F238E27FC236}">
              <a16:creationId xmlns:a16="http://schemas.microsoft.com/office/drawing/2014/main" id="{99A9216E-D5BB-4ABF-80A0-383C8170E0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a:extLst>
            <a:ext uri="{FF2B5EF4-FFF2-40B4-BE49-F238E27FC236}">
              <a16:creationId xmlns:a16="http://schemas.microsoft.com/office/drawing/2014/main" id="{0C593BF0-277F-4914-BD43-057477E932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a:extLst>
            <a:ext uri="{FF2B5EF4-FFF2-40B4-BE49-F238E27FC236}">
              <a16:creationId xmlns:a16="http://schemas.microsoft.com/office/drawing/2014/main" id="{6B681F62-D0B1-4D00-A2AF-4E48B7444F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a:extLst>
            <a:ext uri="{FF2B5EF4-FFF2-40B4-BE49-F238E27FC236}">
              <a16:creationId xmlns:a16="http://schemas.microsoft.com/office/drawing/2014/main" id="{295CC4F8-6EC6-4F67-B3D9-D509089BB66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a16="http://schemas.microsoft.com/office/drawing/2014/main" id="{7B4C8844-D6B8-4F95-B68F-C25AA88749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4" name="テキスト ボックス 533">
          <a:extLst>
            <a:ext uri="{FF2B5EF4-FFF2-40B4-BE49-F238E27FC236}">
              <a16:creationId xmlns:a16="http://schemas.microsoft.com/office/drawing/2014/main" id="{1909C151-FD6E-4F6A-94F5-C0E32243204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a:extLst>
            <a:ext uri="{FF2B5EF4-FFF2-40B4-BE49-F238E27FC236}">
              <a16:creationId xmlns:a16="http://schemas.microsoft.com/office/drawing/2014/main" id="{636DF8EF-0688-4521-AA57-DC4AC8C673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36" name="直線コネクタ 535">
          <a:extLst>
            <a:ext uri="{FF2B5EF4-FFF2-40B4-BE49-F238E27FC236}">
              <a16:creationId xmlns:a16="http://schemas.microsoft.com/office/drawing/2014/main" id="{FC2F8BDC-E938-4D9E-97DA-52DFDBE2E047}"/>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37" name="【学校施設】&#10;一人当たり面積最小値テキスト">
          <a:extLst>
            <a:ext uri="{FF2B5EF4-FFF2-40B4-BE49-F238E27FC236}">
              <a16:creationId xmlns:a16="http://schemas.microsoft.com/office/drawing/2014/main" id="{E0D91568-8F64-4B72-8FE2-C88997A930EF}"/>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38" name="直線コネクタ 537">
          <a:extLst>
            <a:ext uri="{FF2B5EF4-FFF2-40B4-BE49-F238E27FC236}">
              <a16:creationId xmlns:a16="http://schemas.microsoft.com/office/drawing/2014/main" id="{E26EC32E-E142-4163-8B93-DF36FF9D432F}"/>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39" name="【学校施設】&#10;一人当たり面積最大値テキスト">
          <a:extLst>
            <a:ext uri="{FF2B5EF4-FFF2-40B4-BE49-F238E27FC236}">
              <a16:creationId xmlns:a16="http://schemas.microsoft.com/office/drawing/2014/main" id="{65FA7E35-0486-4621-9C2D-810995D160D8}"/>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40" name="直線コネクタ 539">
          <a:extLst>
            <a:ext uri="{FF2B5EF4-FFF2-40B4-BE49-F238E27FC236}">
              <a16:creationId xmlns:a16="http://schemas.microsoft.com/office/drawing/2014/main" id="{DB2863A0-3C1C-4EB1-B353-8909694A0EC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41" name="【学校施設】&#10;一人当たり面積平均値テキスト">
          <a:extLst>
            <a:ext uri="{FF2B5EF4-FFF2-40B4-BE49-F238E27FC236}">
              <a16:creationId xmlns:a16="http://schemas.microsoft.com/office/drawing/2014/main" id="{2286FC81-9B9F-48AB-860D-8870CAE75FB5}"/>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42" name="フローチャート: 判断 541">
          <a:extLst>
            <a:ext uri="{FF2B5EF4-FFF2-40B4-BE49-F238E27FC236}">
              <a16:creationId xmlns:a16="http://schemas.microsoft.com/office/drawing/2014/main" id="{746A4682-3C6C-45B3-9F60-6397254ED0DC}"/>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43" name="フローチャート: 判断 542">
          <a:extLst>
            <a:ext uri="{FF2B5EF4-FFF2-40B4-BE49-F238E27FC236}">
              <a16:creationId xmlns:a16="http://schemas.microsoft.com/office/drawing/2014/main" id="{66FD0707-48DD-45D9-A947-943839B24625}"/>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44" name="フローチャート: 判断 543">
          <a:extLst>
            <a:ext uri="{FF2B5EF4-FFF2-40B4-BE49-F238E27FC236}">
              <a16:creationId xmlns:a16="http://schemas.microsoft.com/office/drawing/2014/main" id="{FB6992F3-1198-40B1-8A9C-7AE452F97689}"/>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45" name="フローチャート: 判断 544">
          <a:extLst>
            <a:ext uri="{FF2B5EF4-FFF2-40B4-BE49-F238E27FC236}">
              <a16:creationId xmlns:a16="http://schemas.microsoft.com/office/drawing/2014/main" id="{1FA4B3F8-6680-4B48-A334-BAC7AD8B6EA2}"/>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46" name="フローチャート: 判断 545">
          <a:extLst>
            <a:ext uri="{FF2B5EF4-FFF2-40B4-BE49-F238E27FC236}">
              <a16:creationId xmlns:a16="http://schemas.microsoft.com/office/drawing/2014/main" id="{6E895C24-58B9-47AA-9994-0C4DC3EBCD23}"/>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ACDCBB1-9D00-4AEF-BD6E-DA6036D204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C6C4FA4-236C-499E-B591-70A286AB49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44406F1-2267-478E-905A-F9642EC454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E113CBA-2E2E-404C-850D-8479CA7E37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3F6E067-2F22-4609-9BF1-FF463760B8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132461</xdr:rowOff>
    </xdr:from>
    <xdr:to>
      <xdr:col>116</xdr:col>
      <xdr:colOff>114300</xdr:colOff>
      <xdr:row>61</xdr:row>
      <xdr:rowOff>62611</xdr:rowOff>
    </xdr:to>
    <xdr:sp macro="" textlink="">
      <xdr:nvSpPr>
        <xdr:cNvPr id="552" name="楕円 551">
          <a:extLst>
            <a:ext uri="{FF2B5EF4-FFF2-40B4-BE49-F238E27FC236}">
              <a16:creationId xmlns:a16="http://schemas.microsoft.com/office/drawing/2014/main" id="{E48F375B-155D-49AF-B72F-67BC7DE76CF5}"/>
            </a:ext>
          </a:extLst>
        </xdr:cNvPr>
        <xdr:cNvSpPr/>
      </xdr:nvSpPr>
      <xdr:spPr>
        <a:xfrm>
          <a:off x="22110700" y="104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155338</xdr:rowOff>
    </xdr:from>
    <xdr:ext cx="469744" cy="259045"/>
    <xdr:sp macro="" textlink="">
      <xdr:nvSpPr>
        <xdr:cNvPr id="553" name="【学校施設】&#10;一人当たり面積該当値テキスト">
          <a:extLst>
            <a:ext uri="{FF2B5EF4-FFF2-40B4-BE49-F238E27FC236}">
              <a16:creationId xmlns:a16="http://schemas.microsoft.com/office/drawing/2014/main" id="{FD729A52-E6E2-4C07-B13F-482D1C1A0AE6}"/>
            </a:ext>
          </a:extLst>
        </xdr:cNvPr>
        <xdr:cNvSpPr txBox="1"/>
      </xdr:nvSpPr>
      <xdr:spPr>
        <a:xfrm>
          <a:off x="22199600" y="1027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145415</xdr:rowOff>
    </xdr:from>
    <xdr:to>
      <xdr:col>112</xdr:col>
      <xdr:colOff>38100</xdr:colOff>
      <xdr:row>61</xdr:row>
      <xdr:rowOff>75565</xdr:rowOff>
    </xdr:to>
    <xdr:sp macro="" textlink="">
      <xdr:nvSpPr>
        <xdr:cNvPr id="554" name="楕円 553">
          <a:extLst>
            <a:ext uri="{FF2B5EF4-FFF2-40B4-BE49-F238E27FC236}">
              <a16:creationId xmlns:a16="http://schemas.microsoft.com/office/drawing/2014/main" id="{5D7852CE-00D3-49C2-9329-5341AB7D7C5F}"/>
            </a:ext>
          </a:extLst>
        </xdr:cNvPr>
        <xdr:cNvSpPr/>
      </xdr:nvSpPr>
      <xdr:spPr>
        <a:xfrm>
          <a:off x="21272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xdr:rowOff>
    </xdr:from>
    <xdr:to>
      <xdr:col>116</xdr:col>
      <xdr:colOff>63500</xdr:colOff>
      <xdr:row>61</xdr:row>
      <xdr:rowOff>24765</xdr:rowOff>
    </xdr:to>
    <xdr:cxnSp macro="">
      <xdr:nvCxnSpPr>
        <xdr:cNvPr id="555" name="直線コネクタ 554">
          <a:extLst>
            <a:ext uri="{FF2B5EF4-FFF2-40B4-BE49-F238E27FC236}">
              <a16:creationId xmlns:a16="http://schemas.microsoft.com/office/drawing/2014/main" id="{FAB3AE99-A214-45FF-A926-D8D25A60CA9B}"/>
            </a:ext>
          </a:extLst>
        </xdr:cNvPr>
        <xdr:cNvCxnSpPr/>
      </xdr:nvCxnSpPr>
      <xdr:spPr>
        <a:xfrm flipV="1">
          <a:off x="21323300" y="1047026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157797</xdr:rowOff>
    </xdr:from>
    <xdr:to>
      <xdr:col>107</xdr:col>
      <xdr:colOff>101600</xdr:colOff>
      <xdr:row>61</xdr:row>
      <xdr:rowOff>87947</xdr:rowOff>
    </xdr:to>
    <xdr:sp macro="" textlink="">
      <xdr:nvSpPr>
        <xdr:cNvPr id="556" name="楕円 555">
          <a:extLst>
            <a:ext uri="{FF2B5EF4-FFF2-40B4-BE49-F238E27FC236}">
              <a16:creationId xmlns:a16="http://schemas.microsoft.com/office/drawing/2014/main" id="{A8449891-52B8-4EBB-8AD7-4563895FCB0F}"/>
            </a:ext>
          </a:extLst>
        </xdr:cNvPr>
        <xdr:cNvSpPr/>
      </xdr:nvSpPr>
      <xdr:spPr>
        <a:xfrm>
          <a:off x="20383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24765</xdr:rowOff>
    </xdr:from>
    <xdr:to>
      <xdr:col>111</xdr:col>
      <xdr:colOff>177800</xdr:colOff>
      <xdr:row>61</xdr:row>
      <xdr:rowOff>37147</xdr:rowOff>
    </xdr:to>
    <xdr:cxnSp macro="">
      <xdr:nvCxnSpPr>
        <xdr:cNvPr id="557" name="直線コネクタ 556">
          <a:extLst>
            <a:ext uri="{FF2B5EF4-FFF2-40B4-BE49-F238E27FC236}">
              <a16:creationId xmlns:a16="http://schemas.microsoft.com/office/drawing/2014/main" id="{97E9B818-1722-4797-889E-7E966BAC6DC9}"/>
            </a:ext>
          </a:extLst>
        </xdr:cNvPr>
        <xdr:cNvCxnSpPr/>
      </xdr:nvCxnSpPr>
      <xdr:spPr>
        <a:xfrm flipV="1">
          <a:off x="20434300" y="1048321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58" name="n_1aveValue【学校施設】&#10;一人当たり面積">
          <a:extLst>
            <a:ext uri="{FF2B5EF4-FFF2-40B4-BE49-F238E27FC236}">
              <a16:creationId xmlns:a16="http://schemas.microsoft.com/office/drawing/2014/main" id="{20FCB349-A3D5-401C-81BC-F19BF746C5B6}"/>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59" name="n_2aveValue【学校施設】&#10;一人当たり面積">
          <a:extLst>
            <a:ext uri="{FF2B5EF4-FFF2-40B4-BE49-F238E27FC236}">
              <a16:creationId xmlns:a16="http://schemas.microsoft.com/office/drawing/2014/main" id="{5AA10499-08D6-48B1-A9CC-98460CA4C5C9}"/>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60" name="n_3aveValue【学校施設】&#10;一人当たり面積">
          <a:extLst>
            <a:ext uri="{FF2B5EF4-FFF2-40B4-BE49-F238E27FC236}">
              <a16:creationId xmlns:a16="http://schemas.microsoft.com/office/drawing/2014/main" id="{FEEB341F-8313-4BFA-AF7E-6DF1D0618032}"/>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61" name="n_4aveValue【学校施設】&#10;一人当たり面積">
          <a:extLst>
            <a:ext uri="{FF2B5EF4-FFF2-40B4-BE49-F238E27FC236}">
              <a16:creationId xmlns:a16="http://schemas.microsoft.com/office/drawing/2014/main" id="{17C9E87F-C35C-4E50-B247-F9A66DFB217A}"/>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92092</xdr:rowOff>
    </xdr:from>
    <xdr:ext cx="469744" cy="259045"/>
    <xdr:sp macro="" textlink="">
      <xdr:nvSpPr>
        <xdr:cNvPr id="562" name="n_1mainValue【学校施設】&#10;一人当たり面積">
          <a:extLst>
            <a:ext uri="{FF2B5EF4-FFF2-40B4-BE49-F238E27FC236}">
              <a16:creationId xmlns:a16="http://schemas.microsoft.com/office/drawing/2014/main" id="{FB6BBD0F-8F4C-421A-BD94-1D38F33C1193}"/>
            </a:ext>
          </a:extLst>
        </xdr:cNvPr>
        <xdr:cNvSpPr txBox="1"/>
      </xdr:nvSpPr>
      <xdr:spPr>
        <a:xfrm>
          <a:off x="210757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104474</xdr:rowOff>
    </xdr:from>
    <xdr:ext cx="469744" cy="259045"/>
    <xdr:sp macro="" textlink="">
      <xdr:nvSpPr>
        <xdr:cNvPr id="563" name="n_2mainValue【学校施設】&#10;一人当たり面積">
          <a:extLst>
            <a:ext uri="{FF2B5EF4-FFF2-40B4-BE49-F238E27FC236}">
              <a16:creationId xmlns:a16="http://schemas.microsoft.com/office/drawing/2014/main" id="{505F904A-6B5E-4F05-8CDC-21E6C3982E04}"/>
            </a:ext>
          </a:extLst>
        </xdr:cNvPr>
        <xdr:cNvSpPr txBox="1"/>
      </xdr:nvSpPr>
      <xdr:spPr>
        <a:xfrm>
          <a:off x="201994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3C157525-692D-4759-A605-93791BD917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17990D89-4C99-426A-853F-CD5FC89CBA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58A4A825-A836-442A-8454-1EDFBB871B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19459835-45B2-4D8B-8F3F-1E33A7615D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08608770-A100-4B40-BC7C-EC86E6CD22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4DAA7A77-AB44-4EA8-B761-6295AFAA49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B45002D9-9BCB-4627-A2A7-11AAACC37D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AEDC7ED3-51A3-4CB4-AEE3-95620D49B93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46C3DF17-646D-407F-A222-CE43161E24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B3EB0DFB-D3E3-4889-965A-F87501B743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426A0D5F-C57D-4B1B-8067-7E1F7C5B14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64079F02-AEBD-404A-B810-6686597497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B3F20F67-9A33-4FE8-950C-D30C059CE8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7A4FEA8F-3BCC-4C2C-AFAD-9B6BDF1B48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162E5064-88EE-4BC7-8828-DCAA1105D9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1F9ED304-9120-4C45-8AB4-A77431EA24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a16="http://schemas.microsoft.com/office/drawing/2014/main" id="{B504E463-DD77-4AC1-9B89-1186256CCD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a16="http://schemas.microsoft.com/office/drawing/2014/main" id="{8817EC2F-F591-41B3-A9D6-11A58BD0D5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a16="http://schemas.microsoft.com/office/drawing/2014/main" id="{33A61DD9-53EF-4ED4-971F-649AF80DC1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a16="http://schemas.microsoft.com/office/drawing/2014/main" id="{46CD4EA4-23A9-45DB-9DD6-927A47D225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a16="http://schemas.microsoft.com/office/drawing/2014/main" id="{C9453695-BB05-40BE-B2E9-93217B9846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a16="http://schemas.microsoft.com/office/drawing/2014/main" id="{0411A7E6-5B96-462C-908E-F253FE1387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a16="http://schemas.microsoft.com/office/drawing/2014/main" id="{D01579C9-61D2-4EBA-B75A-3A92284DD5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a16="http://schemas.microsoft.com/office/drawing/2014/main" id="{37E3CE60-030B-4025-A0F8-A235E5F534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a16="http://schemas.microsoft.com/office/drawing/2014/main" id="{D9170C21-F817-42AB-BB38-3BAB5BCEE9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a16="http://schemas.microsoft.com/office/drawing/2014/main" id="{30DC4455-417A-4124-B853-8AF15D70AA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0" name="テキスト ボックス 589">
          <a:extLst>
            <a:ext uri="{FF2B5EF4-FFF2-40B4-BE49-F238E27FC236}">
              <a16:creationId xmlns:a16="http://schemas.microsoft.com/office/drawing/2014/main" id="{9EF85189-37C6-40F5-82A8-DB71B0D4E8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a:extLst>
            <a:ext uri="{FF2B5EF4-FFF2-40B4-BE49-F238E27FC236}">
              <a16:creationId xmlns:a16="http://schemas.microsoft.com/office/drawing/2014/main" id="{3BC14D36-F1A4-4874-AAA3-9616626119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2" name="テキスト ボックス 591">
          <a:extLst>
            <a:ext uri="{FF2B5EF4-FFF2-40B4-BE49-F238E27FC236}">
              <a16:creationId xmlns:a16="http://schemas.microsoft.com/office/drawing/2014/main" id="{0960B793-4471-451D-9127-A56FE52B0C1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a:extLst>
            <a:ext uri="{FF2B5EF4-FFF2-40B4-BE49-F238E27FC236}">
              <a16:creationId xmlns:a16="http://schemas.microsoft.com/office/drawing/2014/main" id="{383B8936-1518-4153-A4D1-72E1A8189E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a:extLst>
            <a:ext uri="{FF2B5EF4-FFF2-40B4-BE49-F238E27FC236}">
              <a16:creationId xmlns:a16="http://schemas.microsoft.com/office/drawing/2014/main" id="{2A7A65AE-1229-4D3A-B0E0-5D833617B7D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a:extLst>
            <a:ext uri="{FF2B5EF4-FFF2-40B4-BE49-F238E27FC236}">
              <a16:creationId xmlns:a16="http://schemas.microsoft.com/office/drawing/2014/main" id="{910A3D43-3720-4DC4-BFEA-CE44D6CF77A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a:extLst>
            <a:ext uri="{FF2B5EF4-FFF2-40B4-BE49-F238E27FC236}">
              <a16:creationId xmlns:a16="http://schemas.microsoft.com/office/drawing/2014/main" id="{1E19AA70-0444-4346-9EFF-1B823BF336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a:extLst>
            <a:ext uri="{FF2B5EF4-FFF2-40B4-BE49-F238E27FC236}">
              <a16:creationId xmlns:a16="http://schemas.microsoft.com/office/drawing/2014/main" id="{B7740D0B-84AA-4C72-8BD4-02E4F122B1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a:extLst>
            <a:ext uri="{FF2B5EF4-FFF2-40B4-BE49-F238E27FC236}">
              <a16:creationId xmlns:a16="http://schemas.microsoft.com/office/drawing/2014/main" id="{A5446768-13A5-41D3-AFA3-9F35FFF825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a:extLst>
            <a:ext uri="{FF2B5EF4-FFF2-40B4-BE49-F238E27FC236}">
              <a16:creationId xmlns:a16="http://schemas.microsoft.com/office/drawing/2014/main" id="{CF45AF1A-54B2-4C65-A2D8-D7BF8FB1E67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a:extLst>
            <a:ext uri="{FF2B5EF4-FFF2-40B4-BE49-F238E27FC236}">
              <a16:creationId xmlns:a16="http://schemas.microsoft.com/office/drawing/2014/main" id="{DEFD86B8-CD4C-4ABE-8894-29C9D0412D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a:extLst>
            <a:ext uri="{FF2B5EF4-FFF2-40B4-BE49-F238E27FC236}">
              <a16:creationId xmlns:a16="http://schemas.microsoft.com/office/drawing/2014/main" id="{1F5218CA-8A5D-4B78-B2C1-859376F32A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2" name="テキスト ボックス 601">
          <a:extLst>
            <a:ext uri="{FF2B5EF4-FFF2-40B4-BE49-F238E27FC236}">
              <a16:creationId xmlns:a16="http://schemas.microsoft.com/office/drawing/2014/main" id="{971CE51F-2A8E-4F5D-BB54-E5480689918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id="{05574D52-96B0-4B84-A1C3-CEEF8A085A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a:extLst>
            <a:ext uri="{FF2B5EF4-FFF2-40B4-BE49-F238E27FC236}">
              <a16:creationId xmlns:a16="http://schemas.microsoft.com/office/drawing/2014/main" id="{1F4F3324-E1A9-4F5F-A872-33142BE2FC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05" name="直線コネクタ 604">
          <a:extLst>
            <a:ext uri="{FF2B5EF4-FFF2-40B4-BE49-F238E27FC236}">
              <a16:creationId xmlns:a16="http://schemas.microsoft.com/office/drawing/2014/main" id="{73CC5896-4A08-4BD2-8C8D-AC70358A6F33}"/>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6" name="【公民館】&#10;有形固定資産減価償却率最小値テキスト">
          <a:extLst>
            <a:ext uri="{FF2B5EF4-FFF2-40B4-BE49-F238E27FC236}">
              <a16:creationId xmlns:a16="http://schemas.microsoft.com/office/drawing/2014/main" id="{7D7170F3-913F-41B0-A6A7-9BBE7F74FEE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7" name="直線コネクタ 606">
          <a:extLst>
            <a:ext uri="{FF2B5EF4-FFF2-40B4-BE49-F238E27FC236}">
              <a16:creationId xmlns:a16="http://schemas.microsoft.com/office/drawing/2014/main" id="{4CCEF206-5296-426A-BCC7-75595EF0A32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08" name="【公民館】&#10;有形固定資産減価償却率最大値テキスト">
          <a:extLst>
            <a:ext uri="{FF2B5EF4-FFF2-40B4-BE49-F238E27FC236}">
              <a16:creationId xmlns:a16="http://schemas.microsoft.com/office/drawing/2014/main" id="{0D1F1A41-1AA9-412F-828F-8CBB7C315D7C}"/>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09" name="直線コネクタ 608">
          <a:extLst>
            <a:ext uri="{FF2B5EF4-FFF2-40B4-BE49-F238E27FC236}">
              <a16:creationId xmlns:a16="http://schemas.microsoft.com/office/drawing/2014/main" id="{34580144-DED8-4624-9806-AA53D88AE5C6}"/>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10" name="【公民館】&#10;有形固定資産減価償却率平均値テキスト">
          <a:extLst>
            <a:ext uri="{FF2B5EF4-FFF2-40B4-BE49-F238E27FC236}">
              <a16:creationId xmlns:a16="http://schemas.microsoft.com/office/drawing/2014/main" id="{04E9F8A3-5647-4AB8-96BB-D25468F4D918}"/>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11" name="フローチャート: 判断 610">
          <a:extLst>
            <a:ext uri="{FF2B5EF4-FFF2-40B4-BE49-F238E27FC236}">
              <a16:creationId xmlns:a16="http://schemas.microsoft.com/office/drawing/2014/main" id="{B438E2F4-D1E7-4223-B956-E1FDF6D9FB62}"/>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12" name="フローチャート: 判断 611">
          <a:extLst>
            <a:ext uri="{FF2B5EF4-FFF2-40B4-BE49-F238E27FC236}">
              <a16:creationId xmlns:a16="http://schemas.microsoft.com/office/drawing/2014/main" id="{D7690FB6-4C6A-436D-BA9F-4B41C562B9ED}"/>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13" name="フローチャート: 判断 612">
          <a:extLst>
            <a:ext uri="{FF2B5EF4-FFF2-40B4-BE49-F238E27FC236}">
              <a16:creationId xmlns:a16="http://schemas.microsoft.com/office/drawing/2014/main" id="{010DE742-22E2-4208-94C7-9E5E66C7E441}"/>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14" name="フローチャート: 判断 613">
          <a:extLst>
            <a:ext uri="{FF2B5EF4-FFF2-40B4-BE49-F238E27FC236}">
              <a16:creationId xmlns:a16="http://schemas.microsoft.com/office/drawing/2014/main" id="{2BEC415D-29A3-4552-9166-96D40A5DB98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15" name="フローチャート: 判断 614">
          <a:extLst>
            <a:ext uri="{FF2B5EF4-FFF2-40B4-BE49-F238E27FC236}">
              <a16:creationId xmlns:a16="http://schemas.microsoft.com/office/drawing/2014/main" id="{831560EA-7C53-457B-87D8-79ADA599E861}"/>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DE5A3B2F-D6BA-469C-8BB2-C027D3881D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9CE9989B-4B1C-4629-839A-C591934563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B8EBA308-BABF-4745-8350-E582677274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A3666120-0415-441A-BBEE-035C0C4AB7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305D8F2-52FB-4B26-B215-2C9E73BCDE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621" name="楕円 620">
          <a:extLst>
            <a:ext uri="{FF2B5EF4-FFF2-40B4-BE49-F238E27FC236}">
              <a16:creationId xmlns:a16="http://schemas.microsoft.com/office/drawing/2014/main" id="{F6E3D42E-0412-42CA-96F1-E7EABB2EAF03}"/>
            </a:ext>
          </a:extLst>
        </xdr:cNvPr>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152779</xdr:rowOff>
    </xdr:from>
    <xdr:ext cx="405111" cy="259045"/>
    <xdr:sp macro="" textlink="">
      <xdr:nvSpPr>
        <xdr:cNvPr id="622" name="【公民館】&#10;有形固定資産減価償却率該当値テキスト">
          <a:extLst>
            <a:ext uri="{FF2B5EF4-FFF2-40B4-BE49-F238E27FC236}">
              <a16:creationId xmlns:a16="http://schemas.microsoft.com/office/drawing/2014/main" id="{446B502A-D869-4D59-AFD9-1E78794DEF64}"/>
            </a:ext>
          </a:extLst>
        </xdr:cNvPr>
        <xdr:cNvSpPr txBox="1"/>
      </xdr:nvSpPr>
      <xdr:spPr>
        <a:xfrm>
          <a:off x="16357600" y="179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623" name="楕円 622">
          <a:extLst>
            <a:ext uri="{FF2B5EF4-FFF2-40B4-BE49-F238E27FC236}">
              <a16:creationId xmlns:a16="http://schemas.microsoft.com/office/drawing/2014/main" id="{21F0FC9F-DFE8-4327-B68E-1C91C210531A}"/>
            </a:ext>
          </a:extLst>
        </xdr:cNvPr>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9252</xdr:rowOff>
    </xdr:to>
    <xdr:cxnSp macro="">
      <xdr:nvCxnSpPr>
        <xdr:cNvPr id="624" name="直線コネクタ 623">
          <a:extLst>
            <a:ext uri="{FF2B5EF4-FFF2-40B4-BE49-F238E27FC236}">
              <a16:creationId xmlns:a16="http://schemas.microsoft.com/office/drawing/2014/main" id="{D6106B3B-0B67-48B9-B777-98B63C1E54D9}"/>
            </a:ext>
          </a:extLst>
        </xdr:cNvPr>
        <xdr:cNvCxnSpPr/>
      </xdr:nvCxnSpPr>
      <xdr:spPr>
        <a:xfrm>
          <a:off x="15481300" y="181519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625" name="楕円 624">
          <a:extLst>
            <a:ext uri="{FF2B5EF4-FFF2-40B4-BE49-F238E27FC236}">
              <a16:creationId xmlns:a16="http://schemas.microsoft.com/office/drawing/2014/main" id="{8B1A4972-A8CF-4131-80CA-585905EE1835}"/>
            </a:ext>
          </a:extLst>
        </xdr:cNvPr>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149679</xdr:rowOff>
    </xdr:to>
    <xdr:cxnSp macro="">
      <xdr:nvCxnSpPr>
        <xdr:cNvPr id="626" name="直線コネクタ 625">
          <a:extLst>
            <a:ext uri="{FF2B5EF4-FFF2-40B4-BE49-F238E27FC236}">
              <a16:creationId xmlns:a16="http://schemas.microsoft.com/office/drawing/2014/main" id="{5AD5B159-BD9B-4A34-9634-0A7CE0916C31}"/>
            </a:ext>
          </a:extLst>
        </xdr:cNvPr>
        <xdr:cNvCxnSpPr/>
      </xdr:nvCxnSpPr>
      <xdr:spPr>
        <a:xfrm>
          <a:off x="14592300" y="181143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27" name="n_1aveValue【公民館】&#10;有形固定資産減価償却率">
          <a:extLst>
            <a:ext uri="{FF2B5EF4-FFF2-40B4-BE49-F238E27FC236}">
              <a16:creationId xmlns:a16="http://schemas.microsoft.com/office/drawing/2014/main" id="{C09BA99E-91DF-40FC-8020-E9F8CAC6F27E}"/>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28" name="n_2aveValue【公民館】&#10;有形固定資産減価償却率">
          <a:extLst>
            <a:ext uri="{FF2B5EF4-FFF2-40B4-BE49-F238E27FC236}">
              <a16:creationId xmlns:a16="http://schemas.microsoft.com/office/drawing/2014/main" id="{9228AB73-2E30-4FB6-A225-39ABD8072E58}"/>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29" name="n_3aveValue【公民館】&#10;有形固定資産減価償却率">
          <a:extLst>
            <a:ext uri="{FF2B5EF4-FFF2-40B4-BE49-F238E27FC236}">
              <a16:creationId xmlns:a16="http://schemas.microsoft.com/office/drawing/2014/main" id="{1698D1B4-28EA-4F7A-AA6B-444A584A17C1}"/>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30" name="n_4aveValue【公民館】&#10;有形固定資産減価償却率">
          <a:extLst>
            <a:ext uri="{FF2B5EF4-FFF2-40B4-BE49-F238E27FC236}">
              <a16:creationId xmlns:a16="http://schemas.microsoft.com/office/drawing/2014/main" id="{F9D2CD6D-2CA6-483B-8081-807B1FC9BBAF}"/>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45556</xdr:rowOff>
    </xdr:from>
    <xdr:ext cx="405111" cy="259045"/>
    <xdr:sp macro="" textlink="">
      <xdr:nvSpPr>
        <xdr:cNvPr id="631" name="n_1mainValue【公民館】&#10;有形固定資産減価償却率">
          <a:extLst>
            <a:ext uri="{FF2B5EF4-FFF2-40B4-BE49-F238E27FC236}">
              <a16:creationId xmlns:a16="http://schemas.microsoft.com/office/drawing/2014/main" id="{27278F1D-1F08-4FFE-856D-96832DD46469}"/>
            </a:ext>
          </a:extLst>
        </xdr:cNvPr>
        <xdr:cNvSpPr txBox="1"/>
      </xdr:nvSpPr>
      <xdr:spPr>
        <a:xfrm>
          <a:off x="152660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8000</xdr:rowOff>
    </xdr:from>
    <xdr:ext cx="405111" cy="259045"/>
    <xdr:sp macro="" textlink="">
      <xdr:nvSpPr>
        <xdr:cNvPr id="632" name="n_2mainValue【公民館】&#10;有形固定資産減価償却率">
          <a:extLst>
            <a:ext uri="{FF2B5EF4-FFF2-40B4-BE49-F238E27FC236}">
              <a16:creationId xmlns:a16="http://schemas.microsoft.com/office/drawing/2014/main" id="{13FCC781-94C0-451E-8C07-9D0075542B74}"/>
            </a:ext>
          </a:extLst>
        </xdr:cNvPr>
        <xdr:cNvSpPr txBox="1"/>
      </xdr:nvSpPr>
      <xdr:spPr>
        <a:xfrm>
          <a:off x="14389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a:extLst>
            <a:ext uri="{FF2B5EF4-FFF2-40B4-BE49-F238E27FC236}">
              <a16:creationId xmlns:a16="http://schemas.microsoft.com/office/drawing/2014/main" id="{75A29733-9560-436B-AC83-50118BC9AB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a:extLst>
            <a:ext uri="{FF2B5EF4-FFF2-40B4-BE49-F238E27FC236}">
              <a16:creationId xmlns:a16="http://schemas.microsoft.com/office/drawing/2014/main" id="{F376263E-9A6A-47E9-B624-9B719B9017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a:extLst>
            <a:ext uri="{FF2B5EF4-FFF2-40B4-BE49-F238E27FC236}">
              <a16:creationId xmlns:a16="http://schemas.microsoft.com/office/drawing/2014/main" id="{8A0C2A90-5E8B-4A4E-8411-D697F63F5A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a:extLst>
            <a:ext uri="{FF2B5EF4-FFF2-40B4-BE49-F238E27FC236}">
              <a16:creationId xmlns:a16="http://schemas.microsoft.com/office/drawing/2014/main" id="{1DA041D4-C915-4405-9245-FDE1B7C2B9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a:extLst>
            <a:ext uri="{FF2B5EF4-FFF2-40B4-BE49-F238E27FC236}">
              <a16:creationId xmlns:a16="http://schemas.microsoft.com/office/drawing/2014/main" id="{46BBEB8E-628E-4923-84AB-A8A3090139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a:extLst>
            <a:ext uri="{FF2B5EF4-FFF2-40B4-BE49-F238E27FC236}">
              <a16:creationId xmlns:a16="http://schemas.microsoft.com/office/drawing/2014/main" id="{99E91C8D-DA7C-4375-9E8E-112BC40127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a:extLst>
            <a:ext uri="{FF2B5EF4-FFF2-40B4-BE49-F238E27FC236}">
              <a16:creationId xmlns:a16="http://schemas.microsoft.com/office/drawing/2014/main" id="{A2B81C91-92A2-4F72-A3A4-534189E85E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a:extLst>
            <a:ext uri="{FF2B5EF4-FFF2-40B4-BE49-F238E27FC236}">
              <a16:creationId xmlns:a16="http://schemas.microsoft.com/office/drawing/2014/main" id="{A922E498-9F74-4F44-9A01-BDF8079884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a:extLst>
            <a:ext uri="{FF2B5EF4-FFF2-40B4-BE49-F238E27FC236}">
              <a16:creationId xmlns:a16="http://schemas.microsoft.com/office/drawing/2014/main" id="{12790DB0-A30A-433C-9FD8-1272A252AE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a:extLst>
            <a:ext uri="{FF2B5EF4-FFF2-40B4-BE49-F238E27FC236}">
              <a16:creationId xmlns:a16="http://schemas.microsoft.com/office/drawing/2014/main" id="{E06CF965-308E-4C79-A288-0F66AD0853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3" name="直線コネクタ 642">
          <a:extLst>
            <a:ext uri="{FF2B5EF4-FFF2-40B4-BE49-F238E27FC236}">
              <a16:creationId xmlns:a16="http://schemas.microsoft.com/office/drawing/2014/main" id="{15B7A101-C434-4781-92DF-3E030237729B}"/>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4" name="テキスト ボックス 643">
          <a:extLst>
            <a:ext uri="{FF2B5EF4-FFF2-40B4-BE49-F238E27FC236}">
              <a16:creationId xmlns:a16="http://schemas.microsoft.com/office/drawing/2014/main" id="{304ECC22-5542-4B43-A6C9-A891BCBB3574}"/>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87C4DDE9-BA82-4C7E-B890-9594E3C8BD7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C0E4EC22-728D-458F-9376-DAB61604462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7" name="直線コネクタ 646">
          <a:extLst>
            <a:ext uri="{FF2B5EF4-FFF2-40B4-BE49-F238E27FC236}">
              <a16:creationId xmlns:a16="http://schemas.microsoft.com/office/drawing/2014/main" id="{D9287472-E79F-49B4-8CAA-10BC0047FE19}"/>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8" name="テキスト ボックス 647">
          <a:extLst>
            <a:ext uri="{FF2B5EF4-FFF2-40B4-BE49-F238E27FC236}">
              <a16:creationId xmlns:a16="http://schemas.microsoft.com/office/drawing/2014/main" id="{35538D7F-061F-4DFB-9BFE-B4EC699843B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5C0FB469-DF79-40FA-B954-9409F76B4EA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743837AF-1121-4EBE-9524-8E0DAEDF93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a16="http://schemas.microsoft.com/office/drawing/2014/main" id="{B89A0B30-E9EF-4EEB-B493-E4B8D0E7C8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52" name="直線コネクタ 651">
          <a:extLst>
            <a:ext uri="{FF2B5EF4-FFF2-40B4-BE49-F238E27FC236}">
              <a16:creationId xmlns:a16="http://schemas.microsoft.com/office/drawing/2014/main" id="{1DDB6AC3-F6BA-4CA8-AF55-A00F9705D48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53" name="【公民館】&#10;一人当たり面積最小値テキスト">
          <a:extLst>
            <a:ext uri="{FF2B5EF4-FFF2-40B4-BE49-F238E27FC236}">
              <a16:creationId xmlns:a16="http://schemas.microsoft.com/office/drawing/2014/main" id="{C08B0C33-B47F-4CA7-994A-B5075E4225D6}"/>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54" name="直線コネクタ 653">
          <a:extLst>
            <a:ext uri="{FF2B5EF4-FFF2-40B4-BE49-F238E27FC236}">
              <a16:creationId xmlns:a16="http://schemas.microsoft.com/office/drawing/2014/main" id="{90430279-3AB9-40CB-8018-9DAA8E045857}"/>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55" name="【公民館】&#10;一人当たり面積最大値テキスト">
          <a:extLst>
            <a:ext uri="{FF2B5EF4-FFF2-40B4-BE49-F238E27FC236}">
              <a16:creationId xmlns:a16="http://schemas.microsoft.com/office/drawing/2014/main" id="{7FAC058A-F5FC-4A13-9DA4-97A9F09CF7FF}"/>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56" name="直線コネクタ 655">
          <a:extLst>
            <a:ext uri="{FF2B5EF4-FFF2-40B4-BE49-F238E27FC236}">
              <a16:creationId xmlns:a16="http://schemas.microsoft.com/office/drawing/2014/main" id="{DF8CE9B9-2D07-42CF-B38D-9F2FCEB53A76}"/>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57" name="【公民館】&#10;一人当たり面積平均値テキスト">
          <a:extLst>
            <a:ext uri="{FF2B5EF4-FFF2-40B4-BE49-F238E27FC236}">
              <a16:creationId xmlns:a16="http://schemas.microsoft.com/office/drawing/2014/main" id="{68760FB6-BDBD-4657-B18F-F9D05B646FC1}"/>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58" name="フローチャート: 判断 657">
          <a:extLst>
            <a:ext uri="{FF2B5EF4-FFF2-40B4-BE49-F238E27FC236}">
              <a16:creationId xmlns:a16="http://schemas.microsoft.com/office/drawing/2014/main" id="{8F441D0D-8E3C-41AB-9A00-3D003C14CFE9}"/>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59" name="フローチャート: 判断 658">
          <a:extLst>
            <a:ext uri="{FF2B5EF4-FFF2-40B4-BE49-F238E27FC236}">
              <a16:creationId xmlns:a16="http://schemas.microsoft.com/office/drawing/2014/main" id="{21F3C38C-B178-415F-BEAF-3C1B8C67BB81}"/>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60" name="フローチャート: 判断 659">
          <a:extLst>
            <a:ext uri="{FF2B5EF4-FFF2-40B4-BE49-F238E27FC236}">
              <a16:creationId xmlns:a16="http://schemas.microsoft.com/office/drawing/2014/main" id="{F3070698-44D4-4652-A6E7-448975DD05D8}"/>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61" name="フローチャート: 判断 660">
          <a:extLst>
            <a:ext uri="{FF2B5EF4-FFF2-40B4-BE49-F238E27FC236}">
              <a16:creationId xmlns:a16="http://schemas.microsoft.com/office/drawing/2014/main" id="{EB5FE6DE-3C72-4117-A305-5CBABBCE2D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62" name="フローチャート: 判断 661">
          <a:extLst>
            <a:ext uri="{FF2B5EF4-FFF2-40B4-BE49-F238E27FC236}">
              <a16:creationId xmlns:a16="http://schemas.microsoft.com/office/drawing/2014/main" id="{11DF1588-6604-4DCD-8635-D69AA21D1B0C}"/>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C41B18A1-B5D5-49B5-8391-7F8086C05E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28DC739C-C273-437A-B3C5-50987B3FAA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8036EB3-AE85-4EF8-9F55-4C06724576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D40D0796-3A32-4732-8F32-66D8BFFC55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7BF783C5-8684-4BFE-B4F7-03834AB4A8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47689</xdr:rowOff>
    </xdr:from>
    <xdr:to>
      <xdr:col>116</xdr:col>
      <xdr:colOff>114300</xdr:colOff>
      <xdr:row>105</xdr:row>
      <xdr:rowOff>149289</xdr:rowOff>
    </xdr:to>
    <xdr:sp macro="" textlink="">
      <xdr:nvSpPr>
        <xdr:cNvPr id="668" name="楕円 667">
          <a:extLst>
            <a:ext uri="{FF2B5EF4-FFF2-40B4-BE49-F238E27FC236}">
              <a16:creationId xmlns:a16="http://schemas.microsoft.com/office/drawing/2014/main" id="{75A87733-3794-4963-9926-1D8827338EE1}"/>
            </a:ext>
          </a:extLst>
        </xdr:cNvPr>
        <xdr:cNvSpPr/>
      </xdr:nvSpPr>
      <xdr:spPr>
        <a:xfrm>
          <a:off x="22110700" y="180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70566</xdr:rowOff>
    </xdr:from>
    <xdr:ext cx="469744" cy="259045"/>
    <xdr:sp macro="" textlink="">
      <xdr:nvSpPr>
        <xdr:cNvPr id="669" name="【公民館】&#10;一人当たり面積該当値テキスト">
          <a:extLst>
            <a:ext uri="{FF2B5EF4-FFF2-40B4-BE49-F238E27FC236}">
              <a16:creationId xmlns:a16="http://schemas.microsoft.com/office/drawing/2014/main" id="{D346B508-C786-43F7-BB98-C6C7618694E9}"/>
            </a:ext>
          </a:extLst>
        </xdr:cNvPr>
        <xdr:cNvSpPr txBox="1"/>
      </xdr:nvSpPr>
      <xdr:spPr>
        <a:xfrm>
          <a:off x="22199600" y="179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670" name="楕円 669">
          <a:extLst>
            <a:ext uri="{FF2B5EF4-FFF2-40B4-BE49-F238E27FC236}">
              <a16:creationId xmlns:a16="http://schemas.microsoft.com/office/drawing/2014/main" id="{8DDEC4F3-F7EB-4CFD-8635-0586BD28CCA8}"/>
            </a:ext>
          </a:extLst>
        </xdr:cNvPr>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135637</xdr:rowOff>
    </xdr:from>
    <xdr:to>
      <xdr:col>116</xdr:col>
      <xdr:colOff>63500</xdr:colOff>
      <xdr:row>105</xdr:row>
      <xdr:rowOff>98489</xdr:rowOff>
    </xdr:to>
    <xdr:cxnSp macro="">
      <xdr:nvCxnSpPr>
        <xdr:cNvPr id="671" name="直線コネクタ 670">
          <a:extLst>
            <a:ext uri="{FF2B5EF4-FFF2-40B4-BE49-F238E27FC236}">
              <a16:creationId xmlns:a16="http://schemas.microsoft.com/office/drawing/2014/main" id="{97ACC694-CFD2-42CC-93C9-5459A3BD1BE1}"/>
            </a:ext>
          </a:extLst>
        </xdr:cNvPr>
        <xdr:cNvCxnSpPr/>
      </xdr:nvCxnSpPr>
      <xdr:spPr>
        <a:xfrm>
          <a:off x="21323300" y="17966437"/>
          <a:ext cx="8382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64263</xdr:rowOff>
    </xdr:from>
    <xdr:to>
      <xdr:col>107</xdr:col>
      <xdr:colOff>101600</xdr:colOff>
      <xdr:row>105</xdr:row>
      <xdr:rowOff>165863</xdr:rowOff>
    </xdr:to>
    <xdr:sp macro="" textlink="">
      <xdr:nvSpPr>
        <xdr:cNvPr id="672" name="楕円 671">
          <a:extLst>
            <a:ext uri="{FF2B5EF4-FFF2-40B4-BE49-F238E27FC236}">
              <a16:creationId xmlns:a16="http://schemas.microsoft.com/office/drawing/2014/main" id="{72BFE4BF-61AA-45F6-887D-92ED4FB960B3}"/>
            </a:ext>
          </a:extLst>
        </xdr:cNvPr>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105</xdr:row>
      <xdr:rowOff>115063</xdr:rowOff>
    </xdr:to>
    <xdr:cxnSp macro="">
      <xdr:nvCxnSpPr>
        <xdr:cNvPr id="673" name="直線コネクタ 672">
          <a:extLst>
            <a:ext uri="{FF2B5EF4-FFF2-40B4-BE49-F238E27FC236}">
              <a16:creationId xmlns:a16="http://schemas.microsoft.com/office/drawing/2014/main" id="{29E894A5-9227-4BDD-99C5-7DFFB56AD138}"/>
            </a:ext>
          </a:extLst>
        </xdr:cNvPr>
        <xdr:cNvCxnSpPr/>
      </xdr:nvCxnSpPr>
      <xdr:spPr>
        <a:xfrm flipV="1">
          <a:off x="20434300" y="179664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674" name="n_1aveValue【公民館】&#10;一人当たり面積">
          <a:extLst>
            <a:ext uri="{FF2B5EF4-FFF2-40B4-BE49-F238E27FC236}">
              <a16:creationId xmlns:a16="http://schemas.microsoft.com/office/drawing/2014/main" id="{ED686C5F-4350-4B21-9EE8-0DF7E2F941D2}"/>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675" name="n_2aveValue【公民館】&#10;一人当たり面積">
          <a:extLst>
            <a:ext uri="{FF2B5EF4-FFF2-40B4-BE49-F238E27FC236}">
              <a16:creationId xmlns:a16="http://schemas.microsoft.com/office/drawing/2014/main" id="{03CEFF02-5E3F-40C5-9114-1906FE0986E5}"/>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76" name="n_3aveValue【公民館】&#10;一人当たり面積">
          <a:extLst>
            <a:ext uri="{FF2B5EF4-FFF2-40B4-BE49-F238E27FC236}">
              <a16:creationId xmlns:a16="http://schemas.microsoft.com/office/drawing/2014/main" id="{510269D7-C7A7-4EB3-A6AB-74E7C03946A1}"/>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677" name="n_4aveValue【公民館】&#10;一人当たり面積">
          <a:extLst>
            <a:ext uri="{FF2B5EF4-FFF2-40B4-BE49-F238E27FC236}">
              <a16:creationId xmlns:a16="http://schemas.microsoft.com/office/drawing/2014/main" id="{AFEE52C7-2501-434B-A563-98E7294DC941}"/>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31514</xdr:rowOff>
    </xdr:from>
    <xdr:ext cx="469744" cy="259045"/>
    <xdr:sp macro="" textlink="">
      <xdr:nvSpPr>
        <xdr:cNvPr id="678" name="n_1mainValue【公民館】&#10;一人当たり面積">
          <a:extLst>
            <a:ext uri="{FF2B5EF4-FFF2-40B4-BE49-F238E27FC236}">
              <a16:creationId xmlns:a16="http://schemas.microsoft.com/office/drawing/2014/main" id="{07856852-9CB9-4146-B851-E3F66040160C}"/>
            </a:ext>
          </a:extLst>
        </xdr:cNvPr>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679" name="n_2mainValue【公民館】&#10;一人当たり面積">
          <a:extLst>
            <a:ext uri="{FF2B5EF4-FFF2-40B4-BE49-F238E27FC236}">
              <a16:creationId xmlns:a16="http://schemas.microsoft.com/office/drawing/2014/main" id="{C2E5DDDF-366E-4BD5-A4BB-D16611EC4E83}"/>
            </a:ext>
          </a:extLst>
        </xdr:cNvPr>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a:extLst>
            <a:ext uri="{FF2B5EF4-FFF2-40B4-BE49-F238E27FC236}">
              <a16:creationId xmlns:a16="http://schemas.microsoft.com/office/drawing/2014/main" id="{573724EF-38A3-4BA6-B22A-2C715A4126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a:extLst>
            <a:ext uri="{FF2B5EF4-FFF2-40B4-BE49-F238E27FC236}">
              <a16:creationId xmlns:a16="http://schemas.microsoft.com/office/drawing/2014/main" id="{082E4DB9-EEEC-416F-9862-6437C94210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a:extLst>
            <a:ext uri="{FF2B5EF4-FFF2-40B4-BE49-F238E27FC236}">
              <a16:creationId xmlns:a16="http://schemas.microsoft.com/office/drawing/2014/main" id="{F43999AC-B42D-4FF5-BE97-A7AA3337A7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各指標とも類似団体内の平均値と近似値となっている。現時点での減価償却率は高い数値ではないものの、半数を超える資産が耐用年数を迎えており、今後の維持補修費に係る経費の増加が想定されるため、公共施設等総合管理計画に基づき公共施設の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また、インフラ資産の中でも本町は漁港などの資産の保有量が多く、他団体と比較して一人当たりの有形固定資産（償却資産）額が高い数値となっている。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0386CC-C5E9-4136-93A1-A28A9117BC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73870B-F4E9-42C4-8D2F-70D82DE5AD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8CA810-7D64-4C52-A758-5DF1F0163D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2D1C2E-AE48-492F-A582-18AD874091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043019-36DA-4731-ADB7-CD4E63BAC5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2F3F7B-B313-4B1D-9C49-D80C59CB4A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2FF0DE-1876-4A44-A463-FD7FF985F0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2FC7FB-3BC7-47E7-863C-1859D3154C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BF292F-BE76-44A1-B0A2-CD80B17B82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94207-7C6D-4610-A4E7-3CFEBD42FF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B5C57D-2EAB-4B11-81D7-3F32199B39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A21EC7-7F3D-4A90-B0B8-ED3F28873C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CE6A1C-991C-4B36-82AF-6F6070D36E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0A6440-B9F1-4899-9FC8-5EF061DD17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D555EB-09CF-4798-942B-A12CC0F3AA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20532D-3C05-4965-AA30-A2260F90F6D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0D62DD-E1DD-4DA5-B106-0D3A9ABCBF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A9936E-B084-4C90-8E68-3BB8D9B3A0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57F9D4-EE17-4F60-9A52-4844E9D06D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575511-0761-4AA8-B20F-0A5A811CFE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91B11A-2194-45F2-A457-509D1AB06F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0C3ED7-620D-4EB7-9D5D-E1943D1B8E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FC9A07-6B68-493C-84FA-BE101C7330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6D2AD2-6F6C-43D1-BA22-D4AD1509A2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FC2A9F-4656-4F9B-B87C-B9E9BB797D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CFDE9F-2446-4252-AD3F-2D04B75110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160F75-DE86-4062-AD33-DC6D2291D9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9CB269-5078-4107-A18E-6B2AFFBE04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49887C-5990-4D81-9946-5DC3B0873C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906D5C-C35B-4536-A053-20951A84410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317B9F-A927-4F36-997E-E23E64EC52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B51A37-E650-45B2-86ED-EE9B4533C7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C34A04-1001-4047-AE7C-B03981491C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B412BF-06E7-4DFC-A76C-1C2FF91EAA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119D7B-E770-4BA0-8180-DBAC3FADF5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976A25-45EF-4EBA-AE55-6D1756F28D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C7C7E6-F03C-456F-800A-1691A2D1F6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63936B-085C-40DD-8A00-67223ECDFD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8CDD21-6250-40BB-8324-B79378D5353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526707B-B8A5-4B21-9571-610BDC5C25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54FA1A4-D9D3-454A-AE6E-F36B35F097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11B824B-DBC6-4302-9912-BB5779BAFE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24FF41F-E89B-4143-824C-5FE569DD34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1B23E9E-1BEE-4D5D-A57C-858E143D4C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F5162FF-66A4-4A03-BAFE-2F2767857C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510A84F-F6E8-4538-9869-A5246D7553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6BA7323-BC46-4061-9891-03BB4A505E1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571DCDB-81FA-483A-87A9-69F97341CF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2060DCE-3473-411A-9B01-1D37EC5C6C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979C80-DEED-4847-9DD1-9F944DC7F0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ADE4C36-352A-4F93-9ED9-C4E9F86AE4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E3A9E41-591B-4928-9237-8CA608EFF8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C9B2D66-9244-4A8C-A067-2D283E1348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27A4CE2-B995-4028-A996-B4A8428CD7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F6FF379-858E-4BEF-AC3C-3713E00F72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7E1A89E-0A46-4548-960F-6B1FC390B4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EE78531-05CE-47D1-8908-7A396585E0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C2662DF-7E51-4FBF-A7B1-22C239A0FC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7AA15C90-0626-46B9-BF34-435AA3BEB1E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62C36EB3-4804-4F55-934B-050F2DBC1B71}"/>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FBE49FA5-906B-4421-A66D-AA66FAF1C10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F3BF4B45-06B5-4D5B-946A-EFBD240E880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7266BDDA-FBAA-446B-A582-75590828AB5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301B16E1-FE63-4ACD-81EB-CABC8A1A891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12C08DE5-ACA2-4F52-8D93-CE9BCA30251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2D87293B-2BF0-44CD-909D-889F3813E8F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F0F53D0E-1B7C-4948-8D64-6ED1476AD8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D386249B-FB61-4C17-896F-6087AF02C3C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C5C69229-DFEC-4836-BB3E-2B46E3363F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1B98C3E0-6C53-4DE8-8378-8E4F72EECF89}"/>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5E1E0428-0285-40E5-8582-CBC27DF6A011}"/>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F42884F8-002C-4E2E-84C1-625123937977}"/>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C2054F87-60C8-4222-9795-BEE577CCEDE2}"/>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7A248ED5-27CB-45BA-84A7-607A4371F4D3}"/>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40808C4-99E7-480A-84FF-62464D35DA77}"/>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9C92F436-6EB6-4643-B242-6AECA8FB83FB}"/>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D32392CA-8980-4C12-B9A8-7C1B824ECF4C}"/>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25120C36-C5BE-47FD-A530-884721736036}"/>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FDCA61BC-2C86-4400-BA44-BB0E14D0FEC7}"/>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8E5D4681-94A4-46F3-BEDC-8FEED21387AD}"/>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53946493-EE70-46EE-8632-7ABEA57C76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7B90724-8BD6-4D0A-89CE-C9A35C6D01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7775504-408F-4139-BA22-563A774E67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CA5C0FE-62D3-4E2F-ABA2-CF1393735C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440BC8E-B88B-4C81-8828-9EE21AF400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87" name="楕円 86">
          <a:extLst>
            <a:ext uri="{FF2B5EF4-FFF2-40B4-BE49-F238E27FC236}">
              <a16:creationId xmlns:a16="http://schemas.microsoft.com/office/drawing/2014/main" id="{8665CC12-C070-42A0-8A9D-D2AC339061AA}"/>
            </a:ext>
          </a:extLst>
        </xdr:cNvPr>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13225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A8790490-7BFC-4DB7-B7B4-930AEE34568F}"/>
            </a:ext>
          </a:extLst>
        </xdr:cNvPr>
        <xdr:cNvSpPr txBox="1"/>
      </xdr:nvSpPr>
      <xdr:spPr>
        <a:xfrm>
          <a:off x="46736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38354</xdr:rowOff>
    </xdr:from>
    <xdr:to>
      <xdr:col>20</xdr:col>
      <xdr:colOff>38100</xdr:colOff>
      <xdr:row>58</xdr:row>
      <xdr:rowOff>139954</xdr:rowOff>
    </xdr:to>
    <xdr:sp macro="" textlink="">
      <xdr:nvSpPr>
        <xdr:cNvPr id="89" name="楕円 88">
          <a:extLst>
            <a:ext uri="{FF2B5EF4-FFF2-40B4-BE49-F238E27FC236}">
              <a16:creationId xmlns:a16="http://schemas.microsoft.com/office/drawing/2014/main" id="{44B389F9-698A-4FA2-BF15-D0D7FC60F162}"/>
            </a:ext>
          </a:extLst>
        </xdr:cNvPr>
        <xdr:cNvSpPr/>
      </xdr:nvSpPr>
      <xdr:spPr>
        <a:xfrm>
          <a:off x="3746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41148</xdr:rowOff>
    </xdr:from>
    <xdr:to>
      <xdr:col>24</xdr:col>
      <xdr:colOff>63500</xdr:colOff>
      <xdr:row>58</xdr:row>
      <xdr:rowOff>89154</xdr:rowOff>
    </xdr:to>
    <xdr:cxnSp macro="">
      <xdr:nvCxnSpPr>
        <xdr:cNvPr id="90" name="直線コネクタ 89">
          <a:extLst>
            <a:ext uri="{FF2B5EF4-FFF2-40B4-BE49-F238E27FC236}">
              <a16:creationId xmlns:a16="http://schemas.microsoft.com/office/drawing/2014/main" id="{6094081D-3050-41B5-90CB-21AA2DBFA150}"/>
            </a:ext>
          </a:extLst>
        </xdr:cNvPr>
        <xdr:cNvCxnSpPr/>
      </xdr:nvCxnSpPr>
      <xdr:spPr>
        <a:xfrm flipV="1">
          <a:off x="3797300" y="99852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170942</xdr:rowOff>
    </xdr:from>
    <xdr:to>
      <xdr:col>15</xdr:col>
      <xdr:colOff>101600</xdr:colOff>
      <xdr:row>58</xdr:row>
      <xdr:rowOff>101092</xdr:rowOff>
    </xdr:to>
    <xdr:sp macro="" textlink="">
      <xdr:nvSpPr>
        <xdr:cNvPr id="91" name="楕円 90">
          <a:extLst>
            <a:ext uri="{FF2B5EF4-FFF2-40B4-BE49-F238E27FC236}">
              <a16:creationId xmlns:a16="http://schemas.microsoft.com/office/drawing/2014/main" id="{CA629C2A-64A8-46FD-B619-6F1B1DBE5DED}"/>
            </a:ext>
          </a:extLst>
        </xdr:cNvPr>
        <xdr:cNvSpPr/>
      </xdr:nvSpPr>
      <xdr:spPr>
        <a:xfrm>
          <a:off x="2857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50292</xdr:rowOff>
    </xdr:from>
    <xdr:to>
      <xdr:col>19</xdr:col>
      <xdr:colOff>177800</xdr:colOff>
      <xdr:row>58</xdr:row>
      <xdr:rowOff>89154</xdr:rowOff>
    </xdr:to>
    <xdr:cxnSp macro="">
      <xdr:nvCxnSpPr>
        <xdr:cNvPr id="92" name="直線コネクタ 91">
          <a:extLst>
            <a:ext uri="{FF2B5EF4-FFF2-40B4-BE49-F238E27FC236}">
              <a16:creationId xmlns:a16="http://schemas.microsoft.com/office/drawing/2014/main" id="{3DF1D97A-ACE3-49D0-9164-0DE2CBAC6B1E}"/>
            </a:ext>
          </a:extLst>
        </xdr:cNvPr>
        <xdr:cNvCxnSpPr/>
      </xdr:nvCxnSpPr>
      <xdr:spPr>
        <a:xfrm>
          <a:off x="2908300" y="99943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93" name="n_1aveValue【体育館・プール】&#10;有形固定資産減価償却率">
          <a:extLst>
            <a:ext uri="{FF2B5EF4-FFF2-40B4-BE49-F238E27FC236}">
              <a16:creationId xmlns:a16="http://schemas.microsoft.com/office/drawing/2014/main" id="{05387C67-B93D-42CD-A73B-1982BA79436E}"/>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94" name="n_2aveValue【体育館・プール】&#10;有形固定資産減価償却率">
          <a:extLst>
            <a:ext uri="{FF2B5EF4-FFF2-40B4-BE49-F238E27FC236}">
              <a16:creationId xmlns:a16="http://schemas.microsoft.com/office/drawing/2014/main" id="{6EB681FE-FC53-4B84-BB20-C35F561B20EF}"/>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5" name="n_3aveValue【体育館・プール】&#10;有形固定資産減価償却率">
          <a:extLst>
            <a:ext uri="{FF2B5EF4-FFF2-40B4-BE49-F238E27FC236}">
              <a16:creationId xmlns:a16="http://schemas.microsoft.com/office/drawing/2014/main" id="{16214BB6-A065-45A4-A6B0-97F400309F04}"/>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96" name="n_4aveValue【体育館・プール】&#10;有形固定資産減価償却率">
          <a:extLst>
            <a:ext uri="{FF2B5EF4-FFF2-40B4-BE49-F238E27FC236}">
              <a16:creationId xmlns:a16="http://schemas.microsoft.com/office/drawing/2014/main" id="{B1858864-F012-4A03-B6F6-0BC5FFF5867A}"/>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156481</xdr:rowOff>
    </xdr:from>
    <xdr:ext cx="405111" cy="259045"/>
    <xdr:sp macro="" textlink="">
      <xdr:nvSpPr>
        <xdr:cNvPr id="97" name="n_1mainValue【体育館・プール】&#10;有形固定資産減価償却率">
          <a:extLst>
            <a:ext uri="{FF2B5EF4-FFF2-40B4-BE49-F238E27FC236}">
              <a16:creationId xmlns:a16="http://schemas.microsoft.com/office/drawing/2014/main" id="{05D96F68-8683-4446-8DD1-2EED5BD874B5}"/>
            </a:ext>
          </a:extLst>
        </xdr:cNvPr>
        <xdr:cNvSpPr txBox="1"/>
      </xdr:nvSpPr>
      <xdr:spPr>
        <a:xfrm>
          <a:off x="3582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117619</xdr:rowOff>
    </xdr:from>
    <xdr:ext cx="405111" cy="259045"/>
    <xdr:sp macro="" textlink="">
      <xdr:nvSpPr>
        <xdr:cNvPr id="98" name="n_2mainValue【体育館・プール】&#10;有形固定資産減価償却率">
          <a:extLst>
            <a:ext uri="{FF2B5EF4-FFF2-40B4-BE49-F238E27FC236}">
              <a16:creationId xmlns:a16="http://schemas.microsoft.com/office/drawing/2014/main" id="{3AD52A8D-3C35-4D3B-9EFB-0FB317FFED71}"/>
            </a:ext>
          </a:extLst>
        </xdr:cNvPr>
        <xdr:cNvSpPr txBox="1"/>
      </xdr:nvSpPr>
      <xdr:spPr>
        <a:xfrm>
          <a:off x="2705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8CB7F2DF-085A-4E7A-BD6A-6A30BB1359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4AAA3D8A-9B7B-48E3-85BE-17CC1ED5AD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C616E52B-CA73-48A3-AE30-2E7AF8C0E2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D19373F-1371-4CBF-AFEB-4EDBBED9C2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4B4DD629-4577-4CFB-8C14-EEEADA52D4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95D1CF7B-D161-4BC6-978D-ABDBD70DF8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B56EA7F5-EED5-4BA1-99E6-EB6431FC6D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B0C1FFBB-FF5D-44E3-91AE-F567EE1485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6BDE161E-8BBF-4861-92CD-0B5E0A3BE7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460F73EB-458C-48A9-BD5A-F98EBFD560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F3CDCEFD-8E11-4BB3-BC4F-0E2CB9EDD6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34BDE8A8-97EC-4008-AE9E-05764162E92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17E8659F-148A-43E5-8B8F-51DF423D5AD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886AC60D-73EE-4A67-A42E-9BECA4408CA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0097A7C3-2ADE-430B-8C29-ADA1CDEEBB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4B69696E-F654-4EAF-A674-4E9831FB69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5050F634-D7D7-4788-9A84-6C9E454BAF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8ECEBBB6-16F6-4AB7-888C-BC11F8FDFAE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B4D1F5DF-2ED6-443B-8BC9-847CAD5444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D87F0F01-6D22-441D-8E6A-8AE06C320CF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96046AD6-A531-4D00-942A-B8761611BF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C9218B09-0BCD-4CDF-B339-BFE405F687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149F2BD5-BDD6-4769-8EE5-E27434832E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2" name="直線コネクタ 121">
          <a:extLst>
            <a:ext uri="{FF2B5EF4-FFF2-40B4-BE49-F238E27FC236}">
              <a16:creationId xmlns:a16="http://schemas.microsoft.com/office/drawing/2014/main" id="{0D8C2FAF-A804-49FD-BF4B-04BC230A2EFF}"/>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3" name="【体育館・プール】&#10;一人当たり面積最小値テキスト">
          <a:extLst>
            <a:ext uri="{FF2B5EF4-FFF2-40B4-BE49-F238E27FC236}">
              <a16:creationId xmlns:a16="http://schemas.microsoft.com/office/drawing/2014/main" id="{4187C925-B4F7-4D16-BA25-69A3C06581C3}"/>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24" name="直線コネクタ 123">
          <a:extLst>
            <a:ext uri="{FF2B5EF4-FFF2-40B4-BE49-F238E27FC236}">
              <a16:creationId xmlns:a16="http://schemas.microsoft.com/office/drawing/2014/main" id="{90EA8DB4-1734-4BFC-AC3A-8E6E9479661A}"/>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25" name="【体育館・プール】&#10;一人当たり面積最大値テキスト">
          <a:extLst>
            <a:ext uri="{FF2B5EF4-FFF2-40B4-BE49-F238E27FC236}">
              <a16:creationId xmlns:a16="http://schemas.microsoft.com/office/drawing/2014/main" id="{37D3F2A9-0B90-4058-BCC5-09F4E8E2D05F}"/>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26" name="直線コネクタ 125">
          <a:extLst>
            <a:ext uri="{FF2B5EF4-FFF2-40B4-BE49-F238E27FC236}">
              <a16:creationId xmlns:a16="http://schemas.microsoft.com/office/drawing/2014/main" id="{916EFE9E-64BC-49BA-ABA5-D3F2D949E28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27" name="【体育館・プール】&#10;一人当たり面積平均値テキスト">
          <a:extLst>
            <a:ext uri="{FF2B5EF4-FFF2-40B4-BE49-F238E27FC236}">
              <a16:creationId xmlns:a16="http://schemas.microsoft.com/office/drawing/2014/main" id="{366A611C-4457-4DB8-8D44-68889C41726A}"/>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28" name="フローチャート: 判断 127">
          <a:extLst>
            <a:ext uri="{FF2B5EF4-FFF2-40B4-BE49-F238E27FC236}">
              <a16:creationId xmlns:a16="http://schemas.microsoft.com/office/drawing/2014/main" id="{73050DD2-0795-49FE-8CCA-700ADE51EC2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29" name="フローチャート: 判断 128">
          <a:extLst>
            <a:ext uri="{FF2B5EF4-FFF2-40B4-BE49-F238E27FC236}">
              <a16:creationId xmlns:a16="http://schemas.microsoft.com/office/drawing/2014/main" id="{70FAC580-4B64-4074-8B60-8CC03FABC14E}"/>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0" name="フローチャート: 判断 129">
          <a:extLst>
            <a:ext uri="{FF2B5EF4-FFF2-40B4-BE49-F238E27FC236}">
              <a16:creationId xmlns:a16="http://schemas.microsoft.com/office/drawing/2014/main" id="{50D31E82-7849-4A7A-8F93-050849E46309}"/>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1" name="フローチャート: 判断 130">
          <a:extLst>
            <a:ext uri="{FF2B5EF4-FFF2-40B4-BE49-F238E27FC236}">
              <a16:creationId xmlns:a16="http://schemas.microsoft.com/office/drawing/2014/main" id="{88817323-5417-4D4F-94F1-D4BCCF119BC3}"/>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2" name="フローチャート: 判断 131">
          <a:extLst>
            <a:ext uri="{FF2B5EF4-FFF2-40B4-BE49-F238E27FC236}">
              <a16:creationId xmlns:a16="http://schemas.microsoft.com/office/drawing/2014/main" id="{64466F47-07D3-45E3-BCA4-90F38A898D93}"/>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D00435E-BF05-47C3-9031-A93530F8C6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4BBB8694-AF6D-4A13-961F-EE5AA6C3C7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4837D6E-E948-43AD-835C-3C9C86C068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1B32237-24C4-48E1-8362-E88598708F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0686D25-63F6-4A37-8333-11A6A95051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138" name="楕円 137">
          <a:extLst>
            <a:ext uri="{FF2B5EF4-FFF2-40B4-BE49-F238E27FC236}">
              <a16:creationId xmlns:a16="http://schemas.microsoft.com/office/drawing/2014/main" id="{F5DBDB9C-90DF-48D9-97FF-FAD0B6279247}"/>
            </a:ext>
          </a:extLst>
        </xdr:cNvPr>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166387</xdr:rowOff>
    </xdr:from>
    <xdr:ext cx="469744" cy="259045"/>
    <xdr:sp macro="" textlink="">
      <xdr:nvSpPr>
        <xdr:cNvPr id="139" name="【体育館・プール】&#10;一人当たり面積該当値テキスト">
          <a:extLst>
            <a:ext uri="{FF2B5EF4-FFF2-40B4-BE49-F238E27FC236}">
              <a16:creationId xmlns:a16="http://schemas.microsoft.com/office/drawing/2014/main" id="{7997BCC2-98C2-4ED7-9E94-3DFDAB0DD261}"/>
            </a:ext>
          </a:extLst>
        </xdr:cNvPr>
        <xdr:cNvSpPr txBox="1"/>
      </xdr:nvSpPr>
      <xdr:spPr>
        <a:xfrm>
          <a:off x="10515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148463</xdr:rowOff>
    </xdr:from>
    <xdr:to>
      <xdr:col>50</xdr:col>
      <xdr:colOff>165100</xdr:colOff>
      <xdr:row>63</xdr:row>
      <xdr:rowOff>78613</xdr:rowOff>
    </xdr:to>
    <xdr:sp macro="" textlink="">
      <xdr:nvSpPr>
        <xdr:cNvPr id="140" name="楕円 139">
          <a:extLst>
            <a:ext uri="{FF2B5EF4-FFF2-40B4-BE49-F238E27FC236}">
              <a16:creationId xmlns:a16="http://schemas.microsoft.com/office/drawing/2014/main" id="{3E4B07A8-4FE0-4298-8BEE-2CF0A5BB545C}"/>
            </a:ext>
          </a:extLst>
        </xdr:cNvPr>
        <xdr:cNvSpPr/>
      </xdr:nvSpPr>
      <xdr:spPr>
        <a:xfrm>
          <a:off x="9588500" y="10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27813</xdr:rowOff>
    </xdr:to>
    <xdr:cxnSp macro="">
      <xdr:nvCxnSpPr>
        <xdr:cNvPr id="141" name="直線コネクタ 140">
          <a:extLst>
            <a:ext uri="{FF2B5EF4-FFF2-40B4-BE49-F238E27FC236}">
              <a16:creationId xmlns:a16="http://schemas.microsoft.com/office/drawing/2014/main" id="{9922AE09-EDDA-40FB-824A-530731DA42AF}"/>
            </a:ext>
          </a:extLst>
        </xdr:cNvPr>
        <xdr:cNvCxnSpPr/>
      </xdr:nvCxnSpPr>
      <xdr:spPr>
        <a:xfrm flipV="1">
          <a:off x="9639300" y="1082421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18923</xdr:rowOff>
    </xdr:from>
    <xdr:to>
      <xdr:col>46</xdr:col>
      <xdr:colOff>38100</xdr:colOff>
      <xdr:row>63</xdr:row>
      <xdr:rowOff>120523</xdr:rowOff>
    </xdr:to>
    <xdr:sp macro="" textlink="">
      <xdr:nvSpPr>
        <xdr:cNvPr id="142" name="楕円 141">
          <a:extLst>
            <a:ext uri="{FF2B5EF4-FFF2-40B4-BE49-F238E27FC236}">
              <a16:creationId xmlns:a16="http://schemas.microsoft.com/office/drawing/2014/main" id="{C4D82C0A-B26E-42D6-B753-1E8654948CFB}"/>
            </a:ext>
          </a:extLst>
        </xdr:cNvPr>
        <xdr:cNvSpPr/>
      </xdr:nvSpPr>
      <xdr:spPr>
        <a:xfrm>
          <a:off x="8699500" y="10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27813</xdr:rowOff>
    </xdr:from>
    <xdr:to>
      <xdr:col>50</xdr:col>
      <xdr:colOff>114300</xdr:colOff>
      <xdr:row>63</xdr:row>
      <xdr:rowOff>69723</xdr:rowOff>
    </xdr:to>
    <xdr:cxnSp macro="">
      <xdr:nvCxnSpPr>
        <xdr:cNvPr id="143" name="直線コネクタ 142">
          <a:extLst>
            <a:ext uri="{FF2B5EF4-FFF2-40B4-BE49-F238E27FC236}">
              <a16:creationId xmlns:a16="http://schemas.microsoft.com/office/drawing/2014/main" id="{1EBBF7D6-BE6C-4C7B-A9A5-D42DA7FF73F8}"/>
            </a:ext>
          </a:extLst>
        </xdr:cNvPr>
        <xdr:cNvCxnSpPr/>
      </xdr:nvCxnSpPr>
      <xdr:spPr>
        <a:xfrm flipV="1">
          <a:off x="8750300" y="1082916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44" name="n_1aveValue【体育館・プール】&#10;一人当たり面積">
          <a:extLst>
            <a:ext uri="{FF2B5EF4-FFF2-40B4-BE49-F238E27FC236}">
              <a16:creationId xmlns:a16="http://schemas.microsoft.com/office/drawing/2014/main" id="{922F5A21-C844-412B-9CCA-B99E80B4F798}"/>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45" name="n_2aveValue【体育館・プール】&#10;一人当たり面積">
          <a:extLst>
            <a:ext uri="{FF2B5EF4-FFF2-40B4-BE49-F238E27FC236}">
              <a16:creationId xmlns:a16="http://schemas.microsoft.com/office/drawing/2014/main" id="{F3C27013-235D-4C3D-A571-F496AB762EA4}"/>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46" name="n_3aveValue【体育館・プール】&#10;一人当たり面積">
          <a:extLst>
            <a:ext uri="{FF2B5EF4-FFF2-40B4-BE49-F238E27FC236}">
              <a16:creationId xmlns:a16="http://schemas.microsoft.com/office/drawing/2014/main" id="{6E9B6402-7CAF-4DB3-BA44-13EDD88CFE86}"/>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47" name="n_4aveValue【体育館・プール】&#10;一人当たり面積">
          <a:extLst>
            <a:ext uri="{FF2B5EF4-FFF2-40B4-BE49-F238E27FC236}">
              <a16:creationId xmlns:a16="http://schemas.microsoft.com/office/drawing/2014/main" id="{9A86C6BA-D008-4631-9143-7A9C8BBF697D}"/>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69740</xdr:rowOff>
    </xdr:from>
    <xdr:ext cx="469744" cy="259045"/>
    <xdr:sp macro="" textlink="">
      <xdr:nvSpPr>
        <xdr:cNvPr id="148" name="n_1mainValue【体育館・プール】&#10;一人当たり面積">
          <a:extLst>
            <a:ext uri="{FF2B5EF4-FFF2-40B4-BE49-F238E27FC236}">
              <a16:creationId xmlns:a16="http://schemas.microsoft.com/office/drawing/2014/main" id="{733D0324-30C8-47A0-AA69-0BEE9B9248D2}"/>
            </a:ext>
          </a:extLst>
        </xdr:cNvPr>
        <xdr:cNvSpPr txBox="1"/>
      </xdr:nvSpPr>
      <xdr:spPr>
        <a:xfrm>
          <a:off x="93917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111650</xdr:rowOff>
    </xdr:from>
    <xdr:ext cx="469744" cy="259045"/>
    <xdr:sp macro="" textlink="">
      <xdr:nvSpPr>
        <xdr:cNvPr id="149" name="n_2mainValue【体育館・プール】&#10;一人当たり面積">
          <a:extLst>
            <a:ext uri="{FF2B5EF4-FFF2-40B4-BE49-F238E27FC236}">
              <a16:creationId xmlns:a16="http://schemas.microsoft.com/office/drawing/2014/main" id="{6D63196B-DF84-4103-9DEB-10933B261127}"/>
            </a:ext>
          </a:extLst>
        </xdr:cNvPr>
        <xdr:cNvSpPr txBox="1"/>
      </xdr:nvSpPr>
      <xdr:spPr>
        <a:xfrm>
          <a:off x="8515427" y="109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A56075E7-BAF8-43F6-AE59-F849C6A760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BA2C0D96-9EBF-4DFF-8D48-37F4D1F2BB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1D62D71B-8B97-429C-88D1-A068F3AEBC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F6174257-7AFB-46FD-88F1-B8238A7779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6D37D885-680C-4DA3-83F3-A590C9365F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B186B94C-894D-4D48-AB39-926137C480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E73B520C-1132-491D-AA6B-1F0DEA988F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F183C73B-064E-4916-8C5C-293B58A1AB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A9B344CA-D353-414A-B416-961F6B85C2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D39B7841-D8B3-491B-8891-6FF2BC6823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a:extLst>
            <a:ext uri="{FF2B5EF4-FFF2-40B4-BE49-F238E27FC236}">
              <a16:creationId xmlns:a16="http://schemas.microsoft.com/office/drawing/2014/main" id="{1CCA3144-1115-4A09-B315-C5860D28D6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B56F68CE-102F-41DE-8988-78AB5B5623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a:extLst>
            <a:ext uri="{FF2B5EF4-FFF2-40B4-BE49-F238E27FC236}">
              <a16:creationId xmlns:a16="http://schemas.microsoft.com/office/drawing/2014/main" id="{2E15C0D2-F846-422C-BEFE-DAA195450E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E2E55C41-317B-4590-AAAA-15285768838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C1397012-D49C-4EE1-8DF9-F9758DCFD1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6F0B261B-FA09-4349-876C-0782D615975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11FF5FF1-CCEE-48B7-BC7D-EF3274B3A5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AE3F4A11-3F6D-4141-A111-AD6057A509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F342C438-B17F-41FD-824B-D3534ED9AB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47B33698-B8BB-4CCA-93BA-B491C67D5F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a:extLst>
            <a:ext uri="{FF2B5EF4-FFF2-40B4-BE49-F238E27FC236}">
              <a16:creationId xmlns:a16="http://schemas.microsoft.com/office/drawing/2014/main" id="{586E1CEB-3C02-4268-B7E4-AB51FA91EBA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320622C5-AA87-45B9-AB9B-F95955E5FD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a:extLst>
            <a:ext uri="{FF2B5EF4-FFF2-40B4-BE49-F238E27FC236}">
              <a16:creationId xmlns:a16="http://schemas.microsoft.com/office/drawing/2014/main" id="{6E9D2544-DB84-4EE3-AF25-EF78C66367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F879DBC6-46E2-4C95-866E-64602CEE02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74" name="直線コネクタ 173">
          <a:extLst>
            <a:ext uri="{FF2B5EF4-FFF2-40B4-BE49-F238E27FC236}">
              <a16:creationId xmlns:a16="http://schemas.microsoft.com/office/drawing/2014/main" id="{1599913A-0538-42C7-AA3E-B3779DF43885}"/>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5" name="【福祉施設】&#10;有形固定資産減価償却率最小値テキスト">
          <a:extLst>
            <a:ext uri="{FF2B5EF4-FFF2-40B4-BE49-F238E27FC236}">
              <a16:creationId xmlns:a16="http://schemas.microsoft.com/office/drawing/2014/main" id="{30748802-422B-43D0-9FD7-9E36998BC0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6" name="直線コネクタ 175">
          <a:extLst>
            <a:ext uri="{FF2B5EF4-FFF2-40B4-BE49-F238E27FC236}">
              <a16:creationId xmlns:a16="http://schemas.microsoft.com/office/drawing/2014/main" id="{11221D18-E786-4C95-B8E3-ED75C5ED0EC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77" name="【福祉施設】&#10;有形固定資産減価償却率最大値テキスト">
          <a:extLst>
            <a:ext uri="{FF2B5EF4-FFF2-40B4-BE49-F238E27FC236}">
              <a16:creationId xmlns:a16="http://schemas.microsoft.com/office/drawing/2014/main" id="{4C09CF97-A68D-4FF3-9BD0-5FA0B2477A66}"/>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78" name="直線コネクタ 177">
          <a:extLst>
            <a:ext uri="{FF2B5EF4-FFF2-40B4-BE49-F238E27FC236}">
              <a16:creationId xmlns:a16="http://schemas.microsoft.com/office/drawing/2014/main" id="{F096775A-D64A-4B25-8E5F-BD7C70993B26}"/>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3DFBFA7F-09C4-4893-97F8-A209486B5775}"/>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80" name="フローチャート: 判断 179">
          <a:extLst>
            <a:ext uri="{FF2B5EF4-FFF2-40B4-BE49-F238E27FC236}">
              <a16:creationId xmlns:a16="http://schemas.microsoft.com/office/drawing/2014/main" id="{9494AD2C-0CAD-4D65-90C5-98874869F4F7}"/>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81" name="フローチャート: 判断 180">
          <a:extLst>
            <a:ext uri="{FF2B5EF4-FFF2-40B4-BE49-F238E27FC236}">
              <a16:creationId xmlns:a16="http://schemas.microsoft.com/office/drawing/2014/main" id="{36B1C5CB-3C24-443C-8928-92BC3FFCDB75}"/>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82" name="フローチャート: 判断 181">
          <a:extLst>
            <a:ext uri="{FF2B5EF4-FFF2-40B4-BE49-F238E27FC236}">
              <a16:creationId xmlns:a16="http://schemas.microsoft.com/office/drawing/2014/main" id="{B6BD06DE-6537-4270-9BA2-52C1A07B1CCD}"/>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83" name="フローチャート: 判断 182">
          <a:extLst>
            <a:ext uri="{FF2B5EF4-FFF2-40B4-BE49-F238E27FC236}">
              <a16:creationId xmlns:a16="http://schemas.microsoft.com/office/drawing/2014/main" id="{C4C98999-9EA8-4953-B4DC-356AAA9BAB38}"/>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84" name="フローチャート: 判断 183">
          <a:extLst>
            <a:ext uri="{FF2B5EF4-FFF2-40B4-BE49-F238E27FC236}">
              <a16:creationId xmlns:a16="http://schemas.microsoft.com/office/drawing/2014/main" id="{062A20EB-7B53-4BF2-B721-EA68EE267A42}"/>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36FE240F-0700-42C1-A4A4-B33D596CD8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63C8C4FF-EA7F-429A-9563-3BF06CD465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1E9567A0-F341-4292-B930-E47E028EA8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5D22C6-8FD9-4728-8114-CE7773E486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2FED4DA4-6FAF-4519-A3D5-705DFB560A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190" name="楕円 189">
          <a:extLst>
            <a:ext uri="{FF2B5EF4-FFF2-40B4-BE49-F238E27FC236}">
              <a16:creationId xmlns:a16="http://schemas.microsoft.com/office/drawing/2014/main" id="{0B6B0788-1EA2-4E00-8A0D-A850FFA214F8}"/>
            </a:ext>
          </a:extLst>
        </xdr:cNvPr>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191" name="【福祉施設】&#10;有形固定資産減価償却率該当値テキスト">
          <a:extLst>
            <a:ext uri="{FF2B5EF4-FFF2-40B4-BE49-F238E27FC236}">
              <a16:creationId xmlns:a16="http://schemas.microsoft.com/office/drawing/2014/main" id="{880930A6-9091-468A-A02F-85EEA18FB0BF}"/>
            </a:ext>
          </a:extLst>
        </xdr:cNvPr>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192" name="楕円 191">
          <a:extLst>
            <a:ext uri="{FF2B5EF4-FFF2-40B4-BE49-F238E27FC236}">
              <a16:creationId xmlns:a16="http://schemas.microsoft.com/office/drawing/2014/main" id="{BB2FAC75-9B18-414A-8609-C107128BD3C1}"/>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123825</xdr:rowOff>
    </xdr:to>
    <xdr:cxnSp macro="">
      <xdr:nvCxnSpPr>
        <xdr:cNvPr id="193" name="直線コネクタ 192">
          <a:extLst>
            <a:ext uri="{FF2B5EF4-FFF2-40B4-BE49-F238E27FC236}">
              <a16:creationId xmlns:a16="http://schemas.microsoft.com/office/drawing/2014/main" id="{FC9DB5D6-F80C-4F5B-AB8B-D167A354A0BA}"/>
            </a:ext>
          </a:extLst>
        </xdr:cNvPr>
        <xdr:cNvCxnSpPr/>
      </xdr:nvCxnSpPr>
      <xdr:spPr>
        <a:xfrm>
          <a:off x="3797300" y="143027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194" name="楕円 193">
          <a:extLst>
            <a:ext uri="{FF2B5EF4-FFF2-40B4-BE49-F238E27FC236}">
              <a16:creationId xmlns:a16="http://schemas.microsoft.com/office/drawing/2014/main" id="{2C430D34-0231-4D05-96E2-F9C666C8F821}"/>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72389</xdr:rowOff>
    </xdr:to>
    <xdr:cxnSp macro="">
      <xdr:nvCxnSpPr>
        <xdr:cNvPr id="195" name="直線コネクタ 194">
          <a:extLst>
            <a:ext uri="{FF2B5EF4-FFF2-40B4-BE49-F238E27FC236}">
              <a16:creationId xmlns:a16="http://schemas.microsoft.com/office/drawing/2014/main" id="{1BDE7FA1-B457-475E-BC5B-5F62401053F2}"/>
            </a:ext>
          </a:extLst>
        </xdr:cNvPr>
        <xdr:cNvCxnSpPr/>
      </xdr:nvCxnSpPr>
      <xdr:spPr>
        <a:xfrm>
          <a:off x="2908300" y="14253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196" name="n_1aveValue【福祉施設】&#10;有形固定資産減価償却率">
          <a:extLst>
            <a:ext uri="{FF2B5EF4-FFF2-40B4-BE49-F238E27FC236}">
              <a16:creationId xmlns:a16="http://schemas.microsoft.com/office/drawing/2014/main" id="{73298446-42FB-4767-A6AC-7282B60AD5F8}"/>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197" name="n_2aveValue【福祉施設】&#10;有形固定資産減価償却率">
          <a:extLst>
            <a:ext uri="{FF2B5EF4-FFF2-40B4-BE49-F238E27FC236}">
              <a16:creationId xmlns:a16="http://schemas.microsoft.com/office/drawing/2014/main" id="{E0294B67-1868-4E22-B2FA-CE042CBD82A6}"/>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198" name="n_3aveValue【福祉施設】&#10;有形固定資産減価償却率">
          <a:extLst>
            <a:ext uri="{FF2B5EF4-FFF2-40B4-BE49-F238E27FC236}">
              <a16:creationId xmlns:a16="http://schemas.microsoft.com/office/drawing/2014/main" id="{0939803E-6163-426F-B7A5-7416EB090343}"/>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199" name="n_4aveValue【福祉施設】&#10;有形固定資産減価償却率">
          <a:extLst>
            <a:ext uri="{FF2B5EF4-FFF2-40B4-BE49-F238E27FC236}">
              <a16:creationId xmlns:a16="http://schemas.microsoft.com/office/drawing/2014/main" id="{FD9EE6C8-9CBB-45F0-BD49-20A239574F13}"/>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00" name="n_1mainValue【福祉施設】&#10;有形固定資産減価償却率">
          <a:extLst>
            <a:ext uri="{FF2B5EF4-FFF2-40B4-BE49-F238E27FC236}">
              <a16:creationId xmlns:a16="http://schemas.microsoft.com/office/drawing/2014/main" id="{630BE18F-E87E-49E0-9D94-F68AB26141ED}"/>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201" name="n_2mainValue【福祉施設】&#10;有形固定資産減価償却率">
          <a:extLst>
            <a:ext uri="{FF2B5EF4-FFF2-40B4-BE49-F238E27FC236}">
              <a16:creationId xmlns:a16="http://schemas.microsoft.com/office/drawing/2014/main" id="{DB06B5FF-988C-4B76-B0D2-1A94240DB421}"/>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DF4912F4-E0C1-4AA6-90F9-E886E6DAE5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86C39772-000E-4340-AECC-15AE51C569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CF6BDBF5-0A53-4C84-A097-69EC2A8F23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1B3389F0-424C-4459-85A3-7753380A78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9EE0522B-CB2B-4F84-B66C-0CF8FFC9432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745A6691-0248-4296-9923-B60C70A2B4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79B81710-EB8D-42CC-BBDE-133F988DB5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28B1520B-B221-447F-8BFC-63117543F9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1EBEFE43-E105-4307-9674-06E265192F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6D088487-74BB-4222-A51E-A7704C61A2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2" name="直線コネクタ 211">
          <a:extLst>
            <a:ext uri="{FF2B5EF4-FFF2-40B4-BE49-F238E27FC236}">
              <a16:creationId xmlns:a16="http://schemas.microsoft.com/office/drawing/2014/main" id="{81D463DE-7F90-4DA1-8424-C8091E3D1C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3" name="テキスト ボックス 212">
          <a:extLst>
            <a:ext uri="{FF2B5EF4-FFF2-40B4-BE49-F238E27FC236}">
              <a16:creationId xmlns:a16="http://schemas.microsoft.com/office/drawing/2014/main" id="{2EE71D18-E885-4A84-80A2-816EB697B38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4" name="直線コネクタ 213">
          <a:extLst>
            <a:ext uri="{FF2B5EF4-FFF2-40B4-BE49-F238E27FC236}">
              <a16:creationId xmlns:a16="http://schemas.microsoft.com/office/drawing/2014/main" id="{AD7053C9-126E-4C99-A2D1-A3E0910F7B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5" name="テキスト ボックス 214">
          <a:extLst>
            <a:ext uri="{FF2B5EF4-FFF2-40B4-BE49-F238E27FC236}">
              <a16:creationId xmlns:a16="http://schemas.microsoft.com/office/drawing/2014/main" id="{3CDD5E94-9B09-4E9E-9C0B-93B8FFF9C4B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6" name="直線コネクタ 215">
          <a:extLst>
            <a:ext uri="{FF2B5EF4-FFF2-40B4-BE49-F238E27FC236}">
              <a16:creationId xmlns:a16="http://schemas.microsoft.com/office/drawing/2014/main" id="{D55AC4EC-B436-4441-B1BA-545537C5933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7" name="テキスト ボックス 216">
          <a:extLst>
            <a:ext uri="{FF2B5EF4-FFF2-40B4-BE49-F238E27FC236}">
              <a16:creationId xmlns:a16="http://schemas.microsoft.com/office/drawing/2014/main" id="{46001115-DB2C-48D4-9350-8BC837D2D8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8" name="直線コネクタ 217">
          <a:extLst>
            <a:ext uri="{FF2B5EF4-FFF2-40B4-BE49-F238E27FC236}">
              <a16:creationId xmlns:a16="http://schemas.microsoft.com/office/drawing/2014/main" id="{C5BF34FF-F6EE-4B58-AAA1-2814E2E62A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9" name="テキスト ボックス 218">
          <a:extLst>
            <a:ext uri="{FF2B5EF4-FFF2-40B4-BE49-F238E27FC236}">
              <a16:creationId xmlns:a16="http://schemas.microsoft.com/office/drawing/2014/main" id="{567EBFFD-ED60-4E74-ADB8-1EBE1CF6E7E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0" name="直線コネクタ 219">
          <a:extLst>
            <a:ext uri="{FF2B5EF4-FFF2-40B4-BE49-F238E27FC236}">
              <a16:creationId xmlns:a16="http://schemas.microsoft.com/office/drawing/2014/main" id="{B9534D1D-0036-495D-BFFC-24FF13D628C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1" name="テキスト ボックス 220">
          <a:extLst>
            <a:ext uri="{FF2B5EF4-FFF2-40B4-BE49-F238E27FC236}">
              <a16:creationId xmlns:a16="http://schemas.microsoft.com/office/drawing/2014/main" id="{29B37AB6-8C67-403A-93A6-EB294F86E9F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a:extLst>
            <a:ext uri="{FF2B5EF4-FFF2-40B4-BE49-F238E27FC236}">
              <a16:creationId xmlns:a16="http://schemas.microsoft.com/office/drawing/2014/main" id="{6FB79C67-FD89-4B23-BB22-FA7CE4A9BB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396C7A12-0D47-4B90-AD78-AE4F574C57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a:extLst>
            <a:ext uri="{FF2B5EF4-FFF2-40B4-BE49-F238E27FC236}">
              <a16:creationId xmlns:a16="http://schemas.microsoft.com/office/drawing/2014/main" id="{F2199A54-3C1F-41DF-B696-EF181CCE90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25" name="直線コネクタ 224">
          <a:extLst>
            <a:ext uri="{FF2B5EF4-FFF2-40B4-BE49-F238E27FC236}">
              <a16:creationId xmlns:a16="http://schemas.microsoft.com/office/drawing/2014/main" id="{BAC9D1B5-7CD2-4B45-8049-AA68938939F6}"/>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26" name="【福祉施設】&#10;一人当たり面積最小値テキスト">
          <a:extLst>
            <a:ext uri="{FF2B5EF4-FFF2-40B4-BE49-F238E27FC236}">
              <a16:creationId xmlns:a16="http://schemas.microsoft.com/office/drawing/2014/main" id="{D1E7E6CB-0854-44CD-A64C-68BC5898936D}"/>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27" name="直線コネクタ 226">
          <a:extLst>
            <a:ext uri="{FF2B5EF4-FFF2-40B4-BE49-F238E27FC236}">
              <a16:creationId xmlns:a16="http://schemas.microsoft.com/office/drawing/2014/main" id="{03126510-578E-423F-AFFE-38E344D0F6D6}"/>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28" name="【福祉施設】&#10;一人当たり面積最大値テキスト">
          <a:extLst>
            <a:ext uri="{FF2B5EF4-FFF2-40B4-BE49-F238E27FC236}">
              <a16:creationId xmlns:a16="http://schemas.microsoft.com/office/drawing/2014/main" id="{DCF2B40B-493B-4575-992D-E4925E51EA72}"/>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29" name="直線コネクタ 228">
          <a:extLst>
            <a:ext uri="{FF2B5EF4-FFF2-40B4-BE49-F238E27FC236}">
              <a16:creationId xmlns:a16="http://schemas.microsoft.com/office/drawing/2014/main" id="{42CFCDE6-50A5-4458-ADC3-EEAC5530B1F3}"/>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30" name="【福祉施設】&#10;一人当たり面積平均値テキスト">
          <a:extLst>
            <a:ext uri="{FF2B5EF4-FFF2-40B4-BE49-F238E27FC236}">
              <a16:creationId xmlns:a16="http://schemas.microsoft.com/office/drawing/2014/main" id="{D2FA3603-1F26-485D-9EDE-F93C45343BC7}"/>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31" name="フローチャート: 判断 230">
          <a:extLst>
            <a:ext uri="{FF2B5EF4-FFF2-40B4-BE49-F238E27FC236}">
              <a16:creationId xmlns:a16="http://schemas.microsoft.com/office/drawing/2014/main" id="{527C0FD9-4AF1-4DE1-81B9-1B11024D2D42}"/>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32" name="フローチャート: 判断 231">
          <a:extLst>
            <a:ext uri="{FF2B5EF4-FFF2-40B4-BE49-F238E27FC236}">
              <a16:creationId xmlns:a16="http://schemas.microsoft.com/office/drawing/2014/main" id="{B3AA2D6F-0112-462C-97ED-808701E59D04}"/>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33" name="フローチャート: 判断 232">
          <a:extLst>
            <a:ext uri="{FF2B5EF4-FFF2-40B4-BE49-F238E27FC236}">
              <a16:creationId xmlns:a16="http://schemas.microsoft.com/office/drawing/2014/main" id="{C91F0B75-D141-466D-A08F-538FEDE3134B}"/>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34" name="フローチャート: 判断 233">
          <a:extLst>
            <a:ext uri="{FF2B5EF4-FFF2-40B4-BE49-F238E27FC236}">
              <a16:creationId xmlns:a16="http://schemas.microsoft.com/office/drawing/2014/main" id="{FA971467-806A-496F-B357-3F9D0BDEDFF8}"/>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35" name="フローチャート: 判断 234">
          <a:extLst>
            <a:ext uri="{FF2B5EF4-FFF2-40B4-BE49-F238E27FC236}">
              <a16:creationId xmlns:a16="http://schemas.microsoft.com/office/drawing/2014/main" id="{BFD520B0-3869-4D4B-ACB0-8F2000874CE4}"/>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ADE5851-425D-4469-ADA4-6EDCD6BA88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AFB5B2A0-17DE-460E-AC74-DF25D1B767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BB59DE04-5A92-4BC0-A909-2E7E9B26E8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FED3BC3F-8A70-4B7A-9F02-B1BB5C2BD5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86AAC715-6479-447A-BCC5-9AF76B009E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241" name="楕円 240">
          <a:extLst>
            <a:ext uri="{FF2B5EF4-FFF2-40B4-BE49-F238E27FC236}">
              <a16:creationId xmlns:a16="http://schemas.microsoft.com/office/drawing/2014/main" id="{74E58DB5-6D40-4618-8F69-C4810479CA21}"/>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242" name="【福祉施設】&#10;一人当たり面積該当値テキスト">
          <a:extLst>
            <a:ext uri="{FF2B5EF4-FFF2-40B4-BE49-F238E27FC236}">
              <a16:creationId xmlns:a16="http://schemas.microsoft.com/office/drawing/2014/main" id="{512D6FA1-9A6E-4DCC-A077-6D3E3C022996}"/>
            </a:ext>
          </a:extLst>
        </xdr:cNvPr>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93218</xdr:rowOff>
    </xdr:from>
    <xdr:to>
      <xdr:col>50</xdr:col>
      <xdr:colOff>165100</xdr:colOff>
      <xdr:row>86</xdr:row>
      <xdr:rowOff>23368</xdr:rowOff>
    </xdr:to>
    <xdr:sp macro="" textlink="">
      <xdr:nvSpPr>
        <xdr:cNvPr id="243" name="楕円 242">
          <a:extLst>
            <a:ext uri="{FF2B5EF4-FFF2-40B4-BE49-F238E27FC236}">
              <a16:creationId xmlns:a16="http://schemas.microsoft.com/office/drawing/2014/main" id="{8B56886A-0727-474A-9C20-E08BC68EBA95}"/>
            </a:ext>
          </a:extLst>
        </xdr:cNvPr>
        <xdr:cNvSpPr/>
      </xdr:nvSpPr>
      <xdr:spPr>
        <a:xfrm>
          <a:off x="9588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144018</xdr:rowOff>
    </xdr:to>
    <xdr:cxnSp macro="">
      <xdr:nvCxnSpPr>
        <xdr:cNvPr id="244" name="直線コネクタ 243">
          <a:extLst>
            <a:ext uri="{FF2B5EF4-FFF2-40B4-BE49-F238E27FC236}">
              <a16:creationId xmlns:a16="http://schemas.microsoft.com/office/drawing/2014/main" id="{7B45BE07-B1DB-4797-B342-D96A6083D7BE}"/>
            </a:ext>
          </a:extLst>
        </xdr:cNvPr>
        <xdr:cNvCxnSpPr/>
      </xdr:nvCxnSpPr>
      <xdr:spPr>
        <a:xfrm flipV="1">
          <a:off x="9639300" y="1471422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245" name="楕円 244">
          <a:extLst>
            <a:ext uri="{FF2B5EF4-FFF2-40B4-BE49-F238E27FC236}">
              <a16:creationId xmlns:a16="http://schemas.microsoft.com/office/drawing/2014/main" id="{4599374B-A141-4882-9F61-23BF3A07CFF0}"/>
            </a:ext>
          </a:extLst>
        </xdr:cNvPr>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144018</xdr:rowOff>
    </xdr:from>
    <xdr:to>
      <xdr:col>50</xdr:col>
      <xdr:colOff>114300</xdr:colOff>
      <xdr:row>85</xdr:row>
      <xdr:rowOff>147828</xdr:rowOff>
    </xdr:to>
    <xdr:cxnSp macro="">
      <xdr:nvCxnSpPr>
        <xdr:cNvPr id="246" name="直線コネクタ 245">
          <a:extLst>
            <a:ext uri="{FF2B5EF4-FFF2-40B4-BE49-F238E27FC236}">
              <a16:creationId xmlns:a16="http://schemas.microsoft.com/office/drawing/2014/main" id="{303F4588-C63C-4A89-AE58-693BE8EA8D5E}"/>
            </a:ext>
          </a:extLst>
        </xdr:cNvPr>
        <xdr:cNvCxnSpPr/>
      </xdr:nvCxnSpPr>
      <xdr:spPr>
        <a:xfrm flipV="1">
          <a:off x="8750300" y="147172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47" name="n_1aveValue【福祉施設】&#10;一人当たり面積">
          <a:extLst>
            <a:ext uri="{FF2B5EF4-FFF2-40B4-BE49-F238E27FC236}">
              <a16:creationId xmlns:a16="http://schemas.microsoft.com/office/drawing/2014/main" id="{23AFFCE1-082E-496E-85B0-AC584B1AAE79}"/>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48" name="n_2aveValue【福祉施設】&#10;一人当たり面積">
          <a:extLst>
            <a:ext uri="{FF2B5EF4-FFF2-40B4-BE49-F238E27FC236}">
              <a16:creationId xmlns:a16="http://schemas.microsoft.com/office/drawing/2014/main" id="{3808C2E7-E577-4D3F-8F98-312B797C05F7}"/>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49" name="n_3aveValue【福祉施設】&#10;一人当たり面積">
          <a:extLst>
            <a:ext uri="{FF2B5EF4-FFF2-40B4-BE49-F238E27FC236}">
              <a16:creationId xmlns:a16="http://schemas.microsoft.com/office/drawing/2014/main" id="{6D471D62-E841-477D-8292-2EDCF4E18015}"/>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50" name="n_4aveValue【福祉施設】&#10;一人当たり面積">
          <a:extLst>
            <a:ext uri="{FF2B5EF4-FFF2-40B4-BE49-F238E27FC236}">
              <a16:creationId xmlns:a16="http://schemas.microsoft.com/office/drawing/2014/main" id="{63597FBE-4324-47B0-82B2-1BE602D758CF}"/>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14495</xdr:rowOff>
    </xdr:from>
    <xdr:ext cx="469744" cy="259045"/>
    <xdr:sp macro="" textlink="">
      <xdr:nvSpPr>
        <xdr:cNvPr id="251" name="n_1mainValue【福祉施設】&#10;一人当たり面積">
          <a:extLst>
            <a:ext uri="{FF2B5EF4-FFF2-40B4-BE49-F238E27FC236}">
              <a16:creationId xmlns:a16="http://schemas.microsoft.com/office/drawing/2014/main" id="{C1E65361-B2D5-4E3F-8B15-42215DA5FD9C}"/>
            </a:ext>
          </a:extLst>
        </xdr:cNvPr>
        <xdr:cNvSpPr txBox="1"/>
      </xdr:nvSpPr>
      <xdr:spPr>
        <a:xfrm>
          <a:off x="93917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52" name="n_2mainValue【福祉施設】&#10;一人当たり面積">
          <a:extLst>
            <a:ext uri="{FF2B5EF4-FFF2-40B4-BE49-F238E27FC236}">
              <a16:creationId xmlns:a16="http://schemas.microsoft.com/office/drawing/2014/main" id="{E23941C9-FE38-4157-8F94-5B24284F3974}"/>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a:extLst>
            <a:ext uri="{FF2B5EF4-FFF2-40B4-BE49-F238E27FC236}">
              <a16:creationId xmlns:a16="http://schemas.microsoft.com/office/drawing/2014/main" id="{2DA07A9F-9810-4487-89A8-93E5118845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a:extLst>
            <a:ext uri="{FF2B5EF4-FFF2-40B4-BE49-F238E27FC236}">
              <a16:creationId xmlns:a16="http://schemas.microsoft.com/office/drawing/2014/main" id="{DE575734-5FEC-4FC1-84A2-94E6513912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a:extLst>
            <a:ext uri="{FF2B5EF4-FFF2-40B4-BE49-F238E27FC236}">
              <a16:creationId xmlns:a16="http://schemas.microsoft.com/office/drawing/2014/main" id="{713106A5-89CF-41A8-AF5E-653A005FA6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a:extLst>
            <a:ext uri="{FF2B5EF4-FFF2-40B4-BE49-F238E27FC236}">
              <a16:creationId xmlns:a16="http://schemas.microsoft.com/office/drawing/2014/main" id="{801ACC2E-101A-4035-8939-8DE88735A7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a:extLst>
            <a:ext uri="{FF2B5EF4-FFF2-40B4-BE49-F238E27FC236}">
              <a16:creationId xmlns:a16="http://schemas.microsoft.com/office/drawing/2014/main" id="{77616E54-2C1A-45F0-9A46-EC1D3D4B68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a:extLst>
            <a:ext uri="{FF2B5EF4-FFF2-40B4-BE49-F238E27FC236}">
              <a16:creationId xmlns:a16="http://schemas.microsoft.com/office/drawing/2014/main" id="{D8568AF2-519C-43AD-8A4A-C420E8240B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a:extLst>
            <a:ext uri="{FF2B5EF4-FFF2-40B4-BE49-F238E27FC236}">
              <a16:creationId xmlns:a16="http://schemas.microsoft.com/office/drawing/2014/main" id="{DB037B9A-C76E-4662-8580-420BC4B1EB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a:extLst>
            <a:ext uri="{FF2B5EF4-FFF2-40B4-BE49-F238E27FC236}">
              <a16:creationId xmlns:a16="http://schemas.microsoft.com/office/drawing/2014/main" id="{D273817D-0543-4E2A-AFDB-1C89F3B7800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a:extLst>
            <a:ext uri="{FF2B5EF4-FFF2-40B4-BE49-F238E27FC236}">
              <a16:creationId xmlns:a16="http://schemas.microsoft.com/office/drawing/2014/main" id="{0D7D5A93-35C4-4858-A120-1FA3EE6854E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a:extLst>
            <a:ext uri="{FF2B5EF4-FFF2-40B4-BE49-F238E27FC236}">
              <a16:creationId xmlns:a16="http://schemas.microsoft.com/office/drawing/2014/main" id="{0F3D0030-F95A-4635-9942-1EC4279DC3A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a:extLst>
            <a:ext uri="{FF2B5EF4-FFF2-40B4-BE49-F238E27FC236}">
              <a16:creationId xmlns:a16="http://schemas.microsoft.com/office/drawing/2014/main" id="{D1D91269-025B-4C3F-8BC7-C95B2CAF28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4" name="直線コネクタ 263">
          <a:extLst>
            <a:ext uri="{FF2B5EF4-FFF2-40B4-BE49-F238E27FC236}">
              <a16:creationId xmlns:a16="http://schemas.microsoft.com/office/drawing/2014/main" id="{018F6FFF-CC98-40BB-B39D-CD4818AC771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5" name="テキスト ボックス 264">
          <a:extLst>
            <a:ext uri="{FF2B5EF4-FFF2-40B4-BE49-F238E27FC236}">
              <a16:creationId xmlns:a16="http://schemas.microsoft.com/office/drawing/2014/main" id="{2F10FAFE-987E-4FA3-A935-0F3A9F6D634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6" name="直線コネクタ 265">
          <a:extLst>
            <a:ext uri="{FF2B5EF4-FFF2-40B4-BE49-F238E27FC236}">
              <a16:creationId xmlns:a16="http://schemas.microsoft.com/office/drawing/2014/main" id="{C40B9237-DF67-4E8D-8798-753C976292E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7" name="テキスト ボックス 266">
          <a:extLst>
            <a:ext uri="{FF2B5EF4-FFF2-40B4-BE49-F238E27FC236}">
              <a16:creationId xmlns:a16="http://schemas.microsoft.com/office/drawing/2014/main" id="{6AB419B0-4165-4A4A-92A3-0C0554407AA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8" name="直線コネクタ 267">
          <a:extLst>
            <a:ext uri="{FF2B5EF4-FFF2-40B4-BE49-F238E27FC236}">
              <a16:creationId xmlns:a16="http://schemas.microsoft.com/office/drawing/2014/main" id="{E4F824F4-E964-4EED-8BC4-ADBE171D6DE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9" name="テキスト ボックス 268">
          <a:extLst>
            <a:ext uri="{FF2B5EF4-FFF2-40B4-BE49-F238E27FC236}">
              <a16:creationId xmlns:a16="http://schemas.microsoft.com/office/drawing/2014/main" id="{FA0D3196-E5E9-48FF-8244-1FCB4E477CF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0" name="直線コネクタ 269">
          <a:extLst>
            <a:ext uri="{FF2B5EF4-FFF2-40B4-BE49-F238E27FC236}">
              <a16:creationId xmlns:a16="http://schemas.microsoft.com/office/drawing/2014/main" id="{E5904801-6447-482B-A855-F8E0C564C64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1" name="テキスト ボックス 270">
          <a:extLst>
            <a:ext uri="{FF2B5EF4-FFF2-40B4-BE49-F238E27FC236}">
              <a16:creationId xmlns:a16="http://schemas.microsoft.com/office/drawing/2014/main" id="{A66FBBE4-B39B-4D92-9BD0-F2462C724EF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2" name="直線コネクタ 271">
          <a:extLst>
            <a:ext uri="{FF2B5EF4-FFF2-40B4-BE49-F238E27FC236}">
              <a16:creationId xmlns:a16="http://schemas.microsoft.com/office/drawing/2014/main" id="{C58D0A94-35B4-4F04-9CB3-5636C44A105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3" name="テキスト ボックス 272">
          <a:extLst>
            <a:ext uri="{FF2B5EF4-FFF2-40B4-BE49-F238E27FC236}">
              <a16:creationId xmlns:a16="http://schemas.microsoft.com/office/drawing/2014/main" id="{B850DD7E-EC24-4CF4-AFFB-D6BCA1F3541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a:extLst>
            <a:ext uri="{FF2B5EF4-FFF2-40B4-BE49-F238E27FC236}">
              <a16:creationId xmlns:a16="http://schemas.microsoft.com/office/drawing/2014/main" id="{1D34135A-601E-4611-ADA3-D4C3AADD28A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5" name="テキスト ボックス 274">
          <a:extLst>
            <a:ext uri="{FF2B5EF4-FFF2-40B4-BE49-F238E27FC236}">
              <a16:creationId xmlns:a16="http://schemas.microsoft.com/office/drawing/2014/main" id="{DCC5AC11-B45B-48DC-8BCB-C35C1AC7922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a:extLst>
            <a:ext uri="{FF2B5EF4-FFF2-40B4-BE49-F238E27FC236}">
              <a16:creationId xmlns:a16="http://schemas.microsoft.com/office/drawing/2014/main" id="{8C4DBB55-BA12-4108-B809-CDF07BCEAFE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277" name="直線コネクタ 276">
          <a:extLst>
            <a:ext uri="{FF2B5EF4-FFF2-40B4-BE49-F238E27FC236}">
              <a16:creationId xmlns:a16="http://schemas.microsoft.com/office/drawing/2014/main" id="{D7487BE5-E2DD-4EB7-9EF8-1C8413B94AA2}"/>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8" name="【市民会館】&#10;有形固定資産減価償却率最小値テキスト">
          <a:extLst>
            <a:ext uri="{FF2B5EF4-FFF2-40B4-BE49-F238E27FC236}">
              <a16:creationId xmlns:a16="http://schemas.microsoft.com/office/drawing/2014/main" id="{51CB1427-971F-4096-96B2-170AF62065D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9" name="直線コネクタ 278">
          <a:extLst>
            <a:ext uri="{FF2B5EF4-FFF2-40B4-BE49-F238E27FC236}">
              <a16:creationId xmlns:a16="http://schemas.microsoft.com/office/drawing/2014/main" id="{735464C4-5A67-44D8-B699-7992B56FFED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280" name="【市民会館】&#10;有形固定資産減価償却率最大値テキスト">
          <a:extLst>
            <a:ext uri="{FF2B5EF4-FFF2-40B4-BE49-F238E27FC236}">
              <a16:creationId xmlns:a16="http://schemas.microsoft.com/office/drawing/2014/main" id="{68BCC4C9-CF13-4C53-8859-76581AE24F23}"/>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281" name="直線コネクタ 280">
          <a:extLst>
            <a:ext uri="{FF2B5EF4-FFF2-40B4-BE49-F238E27FC236}">
              <a16:creationId xmlns:a16="http://schemas.microsoft.com/office/drawing/2014/main" id="{B01C0194-2316-4719-8E48-244872BFC2F8}"/>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82" name="【市民会館】&#10;有形固定資産減価償却率平均値テキスト">
          <a:extLst>
            <a:ext uri="{FF2B5EF4-FFF2-40B4-BE49-F238E27FC236}">
              <a16:creationId xmlns:a16="http://schemas.microsoft.com/office/drawing/2014/main" id="{DF0D4C5E-019C-43DA-AA4F-56614CE749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83" name="フローチャート: 判断 282">
          <a:extLst>
            <a:ext uri="{FF2B5EF4-FFF2-40B4-BE49-F238E27FC236}">
              <a16:creationId xmlns:a16="http://schemas.microsoft.com/office/drawing/2014/main" id="{1BBD9205-E2F1-4BEB-AC7B-89776571CF4D}"/>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84" name="フローチャート: 判断 283">
          <a:extLst>
            <a:ext uri="{FF2B5EF4-FFF2-40B4-BE49-F238E27FC236}">
              <a16:creationId xmlns:a16="http://schemas.microsoft.com/office/drawing/2014/main" id="{B5609CA7-E3F4-42AB-A214-C6C2353F1734}"/>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285" name="フローチャート: 判断 284">
          <a:extLst>
            <a:ext uri="{FF2B5EF4-FFF2-40B4-BE49-F238E27FC236}">
              <a16:creationId xmlns:a16="http://schemas.microsoft.com/office/drawing/2014/main" id="{3D844B1C-BF9F-4741-BE5C-2C2A58640E1D}"/>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286" name="フローチャート: 判断 285">
          <a:extLst>
            <a:ext uri="{FF2B5EF4-FFF2-40B4-BE49-F238E27FC236}">
              <a16:creationId xmlns:a16="http://schemas.microsoft.com/office/drawing/2014/main" id="{50F23B7D-6BAF-453C-B4E2-6968982B7DFE}"/>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287" name="フローチャート: 判断 286">
          <a:extLst>
            <a:ext uri="{FF2B5EF4-FFF2-40B4-BE49-F238E27FC236}">
              <a16:creationId xmlns:a16="http://schemas.microsoft.com/office/drawing/2014/main" id="{4CC3A07A-84B0-4543-A462-9A397A98175B}"/>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9A61A34E-9728-4EC7-9789-1978F7111F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D8392BBE-CD38-4779-9379-32B1776990B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30C2B0DF-7B6F-4961-8599-37646EE09C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79BFAEF3-7191-445D-BD46-C5FE1AD6D4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850CD4F7-6125-455A-877D-53CE02416C9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293" name="楕円 292">
          <a:extLst>
            <a:ext uri="{FF2B5EF4-FFF2-40B4-BE49-F238E27FC236}">
              <a16:creationId xmlns:a16="http://schemas.microsoft.com/office/drawing/2014/main" id="{1C1DF433-82CC-4C39-BAA6-E46B03CDD3F7}"/>
            </a:ext>
          </a:extLst>
        </xdr:cNvPr>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91457</xdr:rowOff>
    </xdr:from>
    <xdr:ext cx="405111" cy="259045"/>
    <xdr:sp macro="" textlink="">
      <xdr:nvSpPr>
        <xdr:cNvPr id="294" name="【市民会館】&#10;有形固定資産減価償却率該当値テキスト">
          <a:extLst>
            <a:ext uri="{FF2B5EF4-FFF2-40B4-BE49-F238E27FC236}">
              <a16:creationId xmlns:a16="http://schemas.microsoft.com/office/drawing/2014/main" id="{5A796A4E-F1BA-49A6-AA63-84D216F436EE}"/>
            </a:ext>
          </a:extLst>
        </xdr:cNvPr>
        <xdr:cNvSpPr txBox="1"/>
      </xdr:nvSpPr>
      <xdr:spPr>
        <a:xfrm>
          <a:off x="4673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74930</xdr:rowOff>
    </xdr:from>
    <xdr:to>
      <xdr:col>20</xdr:col>
      <xdr:colOff>38100</xdr:colOff>
      <xdr:row>106</xdr:row>
      <xdr:rowOff>5080</xdr:rowOff>
    </xdr:to>
    <xdr:sp macro="" textlink="">
      <xdr:nvSpPr>
        <xdr:cNvPr id="295" name="楕円 294">
          <a:extLst>
            <a:ext uri="{FF2B5EF4-FFF2-40B4-BE49-F238E27FC236}">
              <a16:creationId xmlns:a16="http://schemas.microsoft.com/office/drawing/2014/main" id="{562E1CB4-AE90-4027-8C46-AFBEF2765702}"/>
            </a:ext>
          </a:extLst>
        </xdr:cNvPr>
        <xdr:cNvSpPr/>
      </xdr:nvSpPr>
      <xdr:spPr>
        <a:xfrm>
          <a:off x="3746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125730</xdr:rowOff>
    </xdr:from>
    <xdr:to>
      <xdr:col>24</xdr:col>
      <xdr:colOff>63500</xdr:colOff>
      <xdr:row>105</xdr:row>
      <xdr:rowOff>163830</xdr:rowOff>
    </xdr:to>
    <xdr:cxnSp macro="">
      <xdr:nvCxnSpPr>
        <xdr:cNvPr id="296" name="直線コネクタ 295">
          <a:extLst>
            <a:ext uri="{FF2B5EF4-FFF2-40B4-BE49-F238E27FC236}">
              <a16:creationId xmlns:a16="http://schemas.microsoft.com/office/drawing/2014/main" id="{AA5FB92D-466F-4936-A77B-DF11D0C1789E}"/>
            </a:ext>
          </a:extLst>
        </xdr:cNvPr>
        <xdr:cNvCxnSpPr/>
      </xdr:nvCxnSpPr>
      <xdr:spPr>
        <a:xfrm>
          <a:off x="3797300" y="18127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34925</xdr:rowOff>
    </xdr:from>
    <xdr:to>
      <xdr:col>15</xdr:col>
      <xdr:colOff>101600</xdr:colOff>
      <xdr:row>105</xdr:row>
      <xdr:rowOff>136525</xdr:rowOff>
    </xdr:to>
    <xdr:sp macro="" textlink="">
      <xdr:nvSpPr>
        <xdr:cNvPr id="297" name="楕円 296">
          <a:extLst>
            <a:ext uri="{FF2B5EF4-FFF2-40B4-BE49-F238E27FC236}">
              <a16:creationId xmlns:a16="http://schemas.microsoft.com/office/drawing/2014/main" id="{F2B60CB2-E6DB-4834-9E28-F676092CBD2F}"/>
            </a:ext>
          </a:extLst>
        </xdr:cNvPr>
        <xdr:cNvSpPr/>
      </xdr:nvSpPr>
      <xdr:spPr>
        <a:xfrm>
          <a:off x="2857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85725</xdr:rowOff>
    </xdr:from>
    <xdr:to>
      <xdr:col>19</xdr:col>
      <xdr:colOff>177800</xdr:colOff>
      <xdr:row>105</xdr:row>
      <xdr:rowOff>125730</xdr:rowOff>
    </xdr:to>
    <xdr:cxnSp macro="">
      <xdr:nvCxnSpPr>
        <xdr:cNvPr id="298" name="直線コネクタ 297">
          <a:extLst>
            <a:ext uri="{FF2B5EF4-FFF2-40B4-BE49-F238E27FC236}">
              <a16:creationId xmlns:a16="http://schemas.microsoft.com/office/drawing/2014/main" id="{120934B5-3A23-409A-A0FA-96D65FC337EB}"/>
            </a:ext>
          </a:extLst>
        </xdr:cNvPr>
        <xdr:cNvCxnSpPr/>
      </xdr:nvCxnSpPr>
      <xdr:spPr>
        <a:xfrm>
          <a:off x="2908300" y="18087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299" name="n_1aveValue【市民会館】&#10;有形固定資産減価償却率">
          <a:extLst>
            <a:ext uri="{FF2B5EF4-FFF2-40B4-BE49-F238E27FC236}">
              <a16:creationId xmlns:a16="http://schemas.microsoft.com/office/drawing/2014/main" id="{FD7AC804-3643-4E11-933F-030F8FFAF61A}"/>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00" name="n_2aveValue【市民会館】&#10;有形固定資産減価償却率">
          <a:extLst>
            <a:ext uri="{FF2B5EF4-FFF2-40B4-BE49-F238E27FC236}">
              <a16:creationId xmlns:a16="http://schemas.microsoft.com/office/drawing/2014/main" id="{5DE25068-2887-483C-8CF7-91AAFB5B07EC}"/>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01" name="n_3aveValue【市民会館】&#10;有形固定資産減価償却率">
          <a:extLst>
            <a:ext uri="{FF2B5EF4-FFF2-40B4-BE49-F238E27FC236}">
              <a16:creationId xmlns:a16="http://schemas.microsoft.com/office/drawing/2014/main" id="{777AE83A-E4E0-4276-9468-343A436E1F4E}"/>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02" name="n_4aveValue【市民会館】&#10;有形固定資産減価償却率">
          <a:extLst>
            <a:ext uri="{FF2B5EF4-FFF2-40B4-BE49-F238E27FC236}">
              <a16:creationId xmlns:a16="http://schemas.microsoft.com/office/drawing/2014/main" id="{CFD7E103-B4B3-449D-9805-EBC7BA3695DD}"/>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167657</xdr:rowOff>
    </xdr:from>
    <xdr:ext cx="405111" cy="259045"/>
    <xdr:sp macro="" textlink="">
      <xdr:nvSpPr>
        <xdr:cNvPr id="303" name="n_1mainValue【市民会館】&#10;有形固定資産減価償却率">
          <a:extLst>
            <a:ext uri="{FF2B5EF4-FFF2-40B4-BE49-F238E27FC236}">
              <a16:creationId xmlns:a16="http://schemas.microsoft.com/office/drawing/2014/main" id="{4736146C-C19E-4560-99C0-6D737DD99D97}"/>
            </a:ext>
          </a:extLst>
        </xdr:cNvPr>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127652</xdr:rowOff>
    </xdr:from>
    <xdr:ext cx="405111" cy="259045"/>
    <xdr:sp macro="" textlink="">
      <xdr:nvSpPr>
        <xdr:cNvPr id="304" name="n_2mainValue【市民会館】&#10;有形固定資産減価償却率">
          <a:extLst>
            <a:ext uri="{FF2B5EF4-FFF2-40B4-BE49-F238E27FC236}">
              <a16:creationId xmlns:a16="http://schemas.microsoft.com/office/drawing/2014/main" id="{5A7D026D-C5C4-42D0-874B-1EC9AE5AF3B1}"/>
            </a:ext>
          </a:extLst>
        </xdr:cNvPr>
        <xdr:cNvSpPr txBox="1"/>
      </xdr:nvSpPr>
      <xdr:spPr>
        <a:xfrm>
          <a:off x="2705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11782A5B-4D3E-41A4-B571-C8EA1D5999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209297B8-4AF7-4722-B572-913B5BD178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90FE79CC-A1BE-496F-9F8C-CDDCD7CBF7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CD2E60DA-6A3F-4176-AB10-E1430EC842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BDB907D1-FD58-4A22-9722-B33812760E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FF40BC4A-A374-45F6-9D9D-57EFC8F615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A262FE2F-1B47-49F6-9CC2-771210A9AC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E4624F7E-177D-4A79-AC76-6C1318AE04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EA9A56C5-563C-46E6-A392-E85D798912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98383A74-CED6-43CD-8735-9E4D7E39D6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5" name="直線コネクタ 314">
          <a:extLst>
            <a:ext uri="{FF2B5EF4-FFF2-40B4-BE49-F238E27FC236}">
              <a16:creationId xmlns:a16="http://schemas.microsoft.com/office/drawing/2014/main" id="{C01FC68A-DE8B-4CBD-8757-FC343B8CC9E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6" name="テキスト ボックス 315">
          <a:extLst>
            <a:ext uri="{FF2B5EF4-FFF2-40B4-BE49-F238E27FC236}">
              <a16:creationId xmlns:a16="http://schemas.microsoft.com/office/drawing/2014/main" id="{63F2F081-6ABD-47C6-A849-99F1C815FD2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7" name="直線コネクタ 316">
          <a:extLst>
            <a:ext uri="{FF2B5EF4-FFF2-40B4-BE49-F238E27FC236}">
              <a16:creationId xmlns:a16="http://schemas.microsoft.com/office/drawing/2014/main" id="{5686EFDF-B91F-4E96-85B4-9D12A7EA113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8" name="テキスト ボックス 317">
          <a:extLst>
            <a:ext uri="{FF2B5EF4-FFF2-40B4-BE49-F238E27FC236}">
              <a16:creationId xmlns:a16="http://schemas.microsoft.com/office/drawing/2014/main" id="{E3A6DC2F-D089-41FB-ADB0-E0BC9970968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9" name="直線コネクタ 318">
          <a:extLst>
            <a:ext uri="{FF2B5EF4-FFF2-40B4-BE49-F238E27FC236}">
              <a16:creationId xmlns:a16="http://schemas.microsoft.com/office/drawing/2014/main" id="{0740F5FD-EB9F-4F1F-B261-8FAF635E227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0" name="テキスト ボックス 319">
          <a:extLst>
            <a:ext uri="{FF2B5EF4-FFF2-40B4-BE49-F238E27FC236}">
              <a16:creationId xmlns:a16="http://schemas.microsoft.com/office/drawing/2014/main" id="{4F27CF26-4020-4FA1-8A0F-6FB16F2E512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1" name="直線コネクタ 320">
          <a:extLst>
            <a:ext uri="{FF2B5EF4-FFF2-40B4-BE49-F238E27FC236}">
              <a16:creationId xmlns:a16="http://schemas.microsoft.com/office/drawing/2014/main" id="{FFD86D7C-AD81-442D-8F1E-71DB0624CA0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2" name="テキスト ボックス 321">
          <a:extLst>
            <a:ext uri="{FF2B5EF4-FFF2-40B4-BE49-F238E27FC236}">
              <a16:creationId xmlns:a16="http://schemas.microsoft.com/office/drawing/2014/main" id="{18BD7D2A-C9FD-46C2-B4A2-CCF1A290C85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3" name="直線コネクタ 322">
          <a:extLst>
            <a:ext uri="{FF2B5EF4-FFF2-40B4-BE49-F238E27FC236}">
              <a16:creationId xmlns:a16="http://schemas.microsoft.com/office/drawing/2014/main" id="{070AD662-75F9-4725-9108-78F3526BD69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4" name="テキスト ボックス 323">
          <a:extLst>
            <a:ext uri="{FF2B5EF4-FFF2-40B4-BE49-F238E27FC236}">
              <a16:creationId xmlns:a16="http://schemas.microsoft.com/office/drawing/2014/main" id="{575B8488-9A8F-4A89-B056-1A997ED5CEB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a:extLst>
            <a:ext uri="{FF2B5EF4-FFF2-40B4-BE49-F238E27FC236}">
              <a16:creationId xmlns:a16="http://schemas.microsoft.com/office/drawing/2014/main" id="{8925B950-1186-4BA2-9348-A791462046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id="{ABF4FF0F-D138-4A4A-BA81-BD4730CE0B2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市民会館】&#10;一人当たり面積グラフ枠">
          <a:extLst>
            <a:ext uri="{FF2B5EF4-FFF2-40B4-BE49-F238E27FC236}">
              <a16:creationId xmlns:a16="http://schemas.microsoft.com/office/drawing/2014/main" id="{835D8C55-73BB-4271-965D-9B693F1D6A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28" name="直線コネクタ 327">
          <a:extLst>
            <a:ext uri="{FF2B5EF4-FFF2-40B4-BE49-F238E27FC236}">
              <a16:creationId xmlns:a16="http://schemas.microsoft.com/office/drawing/2014/main" id="{C53F56F4-6914-4F90-9F7D-2BABD21F4DAA}"/>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29" name="【市民会館】&#10;一人当たり面積最小値テキスト">
          <a:extLst>
            <a:ext uri="{FF2B5EF4-FFF2-40B4-BE49-F238E27FC236}">
              <a16:creationId xmlns:a16="http://schemas.microsoft.com/office/drawing/2014/main" id="{4F74B24B-9B57-4F2B-80E4-343550C26466}"/>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30" name="直線コネクタ 329">
          <a:extLst>
            <a:ext uri="{FF2B5EF4-FFF2-40B4-BE49-F238E27FC236}">
              <a16:creationId xmlns:a16="http://schemas.microsoft.com/office/drawing/2014/main" id="{64AD63EF-0C78-4D6B-963E-09CB74A991F6}"/>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31" name="【市民会館】&#10;一人当たり面積最大値テキスト">
          <a:extLst>
            <a:ext uri="{FF2B5EF4-FFF2-40B4-BE49-F238E27FC236}">
              <a16:creationId xmlns:a16="http://schemas.microsoft.com/office/drawing/2014/main" id="{D7100A03-1EA1-406B-ACC9-F0BDA8BB9D12}"/>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32" name="直線コネクタ 331">
          <a:extLst>
            <a:ext uri="{FF2B5EF4-FFF2-40B4-BE49-F238E27FC236}">
              <a16:creationId xmlns:a16="http://schemas.microsoft.com/office/drawing/2014/main" id="{66C906B6-92D9-4F9D-9B7C-8E45F015C813}"/>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33" name="【市民会館】&#10;一人当たり面積平均値テキスト">
          <a:extLst>
            <a:ext uri="{FF2B5EF4-FFF2-40B4-BE49-F238E27FC236}">
              <a16:creationId xmlns:a16="http://schemas.microsoft.com/office/drawing/2014/main" id="{DA9FACFC-D191-4575-BA08-9DFEA92E62DF}"/>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34" name="フローチャート: 判断 333">
          <a:extLst>
            <a:ext uri="{FF2B5EF4-FFF2-40B4-BE49-F238E27FC236}">
              <a16:creationId xmlns:a16="http://schemas.microsoft.com/office/drawing/2014/main" id="{DFAB6A3D-D320-47D7-BF36-1E9FA78F45EE}"/>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35" name="フローチャート: 判断 334">
          <a:extLst>
            <a:ext uri="{FF2B5EF4-FFF2-40B4-BE49-F238E27FC236}">
              <a16:creationId xmlns:a16="http://schemas.microsoft.com/office/drawing/2014/main" id="{F7CBCFBF-860C-496F-9583-9A505F1D9DDE}"/>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36" name="フローチャート: 判断 335">
          <a:extLst>
            <a:ext uri="{FF2B5EF4-FFF2-40B4-BE49-F238E27FC236}">
              <a16:creationId xmlns:a16="http://schemas.microsoft.com/office/drawing/2014/main" id="{F9D8E02B-DAFF-4256-AA3D-0F38C17A0CFD}"/>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37" name="フローチャート: 判断 336">
          <a:extLst>
            <a:ext uri="{FF2B5EF4-FFF2-40B4-BE49-F238E27FC236}">
              <a16:creationId xmlns:a16="http://schemas.microsoft.com/office/drawing/2014/main" id="{03EF5EB1-A1D2-4B20-B0D4-CE4CACADD725}"/>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38" name="フローチャート: 判断 337">
          <a:extLst>
            <a:ext uri="{FF2B5EF4-FFF2-40B4-BE49-F238E27FC236}">
              <a16:creationId xmlns:a16="http://schemas.microsoft.com/office/drawing/2014/main" id="{2043C15F-909E-4BF4-BB08-39EB214B1FFC}"/>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1DBE218D-732B-4D01-8195-DB25EE152D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787A401F-AAED-4088-86D4-51E11ABE3B6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99EC20FB-9406-4778-9314-E00262FF2E2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35F05FEA-0F8B-4F04-A910-98D213D2309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511F851-CBC7-4057-912D-3D7813D908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57404</xdr:rowOff>
    </xdr:from>
    <xdr:to>
      <xdr:col>55</xdr:col>
      <xdr:colOff>50800</xdr:colOff>
      <xdr:row>107</xdr:row>
      <xdr:rowOff>159004</xdr:rowOff>
    </xdr:to>
    <xdr:sp macro="" textlink="">
      <xdr:nvSpPr>
        <xdr:cNvPr id="344" name="楕円 343">
          <a:extLst>
            <a:ext uri="{FF2B5EF4-FFF2-40B4-BE49-F238E27FC236}">
              <a16:creationId xmlns:a16="http://schemas.microsoft.com/office/drawing/2014/main" id="{B3C21947-FC3D-4622-B41C-68F881714B56}"/>
            </a:ext>
          </a:extLst>
        </xdr:cNvPr>
        <xdr:cNvSpPr/>
      </xdr:nvSpPr>
      <xdr:spPr>
        <a:xfrm>
          <a:off x="10426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35831</xdr:rowOff>
    </xdr:from>
    <xdr:ext cx="469744" cy="259045"/>
    <xdr:sp macro="" textlink="">
      <xdr:nvSpPr>
        <xdr:cNvPr id="345" name="【市民会館】&#10;一人当たり面積該当値テキスト">
          <a:extLst>
            <a:ext uri="{FF2B5EF4-FFF2-40B4-BE49-F238E27FC236}">
              <a16:creationId xmlns:a16="http://schemas.microsoft.com/office/drawing/2014/main" id="{BAB94CDD-42CB-4F63-8CED-B1B79D39086F}"/>
            </a:ext>
          </a:extLst>
        </xdr:cNvPr>
        <xdr:cNvSpPr txBox="1"/>
      </xdr:nvSpPr>
      <xdr:spPr>
        <a:xfrm>
          <a:off x="10515600"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61976</xdr:rowOff>
    </xdr:from>
    <xdr:to>
      <xdr:col>50</xdr:col>
      <xdr:colOff>165100</xdr:colOff>
      <xdr:row>107</xdr:row>
      <xdr:rowOff>163576</xdr:rowOff>
    </xdr:to>
    <xdr:sp macro="" textlink="">
      <xdr:nvSpPr>
        <xdr:cNvPr id="346" name="楕円 345">
          <a:extLst>
            <a:ext uri="{FF2B5EF4-FFF2-40B4-BE49-F238E27FC236}">
              <a16:creationId xmlns:a16="http://schemas.microsoft.com/office/drawing/2014/main" id="{E81D714A-8C6D-4FF8-AB82-74FBD719660A}"/>
            </a:ext>
          </a:extLst>
        </xdr:cNvPr>
        <xdr:cNvSpPr/>
      </xdr:nvSpPr>
      <xdr:spPr>
        <a:xfrm>
          <a:off x="9588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108204</xdr:rowOff>
    </xdr:from>
    <xdr:to>
      <xdr:col>55</xdr:col>
      <xdr:colOff>0</xdr:colOff>
      <xdr:row>107</xdr:row>
      <xdr:rowOff>112776</xdr:rowOff>
    </xdr:to>
    <xdr:cxnSp macro="">
      <xdr:nvCxnSpPr>
        <xdr:cNvPr id="347" name="直線コネクタ 346">
          <a:extLst>
            <a:ext uri="{FF2B5EF4-FFF2-40B4-BE49-F238E27FC236}">
              <a16:creationId xmlns:a16="http://schemas.microsoft.com/office/drawing/2014/main" id="{0B3AFF13-F4E5-4997-B766-5F2CEDA67087}"/>
            </a:ext>
          </a:extLst>
        </xdr:cNvPr>
        <xdr:cNvCxnSpPr/>
      </xdr:nvCxnSpPr>
      <xdr:spPr>
        <a:xfrm flipV="1">
          <a:off x="9639300" y="184533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66548</xdr:rowOff>
    </xdr:from>
    <xdr:to>
      <xdr:col>46</xdr:col>
      <xdr:colOff>38100</xdr:colOff>
      <xdr:row>107</xdr:row>
      <xdr:rowOff>168148</xdr:rowOff>
    </xdr:to>
    <xdr:sp macro="" textlink="">
      <xdr:nvSpPr>
        <xdr:cNvPr id="348" name="楕円 347">
          <a:extLst>
            <a:ext uri="{FF2B5EF4-FFF2-40B4-BE49-F238E27FC236}">
              <a16:creationId xmlns:a16="http://schemas.microsoft.com/office/drawing/2014/main" id="{C0333648-2B1B-4114-9AB3-D48C7B56CFFF}"/>
            </a:ext>
          </a:extLst>
        </xdr:cNvPr>
        <xdr:cNvSpPr/>
      </xdr:nvSpPr>
      <xdr:spPr>
        <a:xfrm>
          <a:off x="8699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112776</xdr:rowOff>
    </xdr:from>
    <xdr:to>
      <xdr:col>50</xdr:col>
      <xdr:colOff>114300</xdr:colOff>
      <xdr:row>107</xdr:row>
      <xdr:rowOff>117348</xdr:rowOff>
    </xdr:to>
    <xdr:cxnSp macro="">
      <xdr:nvCxnSpPr>
        <xdr:cNvPr id="349" name="直線コネクタ 348">
          <a:extLst>
            <a:ext uri="{FF2B5EF4-FFF2-40B4-BE49-F238E27FC236}">
              <a16:creationId xmlns:a16="http://schemas.microsoft.com/office/drawing/2014/main" id="{D3F43647-E026-4F22-9A2D-7F8F4DFB2CE6}"/>
            </a:ext>
          </a:extLst>
        </xdr:cNvPr>
        <xdr:cNvCxnSpPr/>
      </xdr:nvCxnSpPr>
      <xdr:spPr>
        <a:xfrm flipV="1">
          <a:off x="8750300" y="184579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50" name="n_1aveValue【市民会館】&#10;一人当たり面積">
          <a:extLst>
            <a:ext uri="{FF2B5EF4-FFF2-40B4-BE49-F238E27FC236}">
              <a16:creationId xmlns:a16="http://schemas.microsoft.com/office/drawing/2014/main" id="{3843E46E-44F8-468D-8428-9B56578EF67C}"/>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351" name="n_2aveValue【市民会館】&#10;一人当たり面積">
          <a:extLst>
            <a:ext uri="{FF2B5EF4-FFF2-40B4-BE49-F238E27FC236}">
              <a16:creationId xmlns:a16="http://schemas.microsoft.com/office/drawing/2014/main" id="{F4AFC888-56BC-4F78-8B90-83511EB1C28A}"/>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52" name="n_3aveValue【市民会館】&#10;一人当たり面積">
          <a:extLst>
            <a:ext uri="{FF2B5EF4-FFF2-40B4-BE49-F238E27FC236}">
              <a16:creationId xmlns:a16="http://schemas.microsoft.com/office/drawing/2014/main" id="{B8A7EE40-1D4E-48E4-8F4E-76FA0B9348C4}"/>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53" name="n_4aveValue【市民会館】&#10;一人当たり面積">
          <a:extLst>
            <a:ext uri="{FF2B5EF4-FFF2-40B4-BE49-F238E27FC236}">
              <a16:creationId xmlns:a16="http://schemas.microsoft.com/office/drawing/2014/main" id="{2F3299EC-B794-4B82-B23E-B57D19FD4BBB}"/>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154703</xdr:rowOff>
    </xdr:from>
    <xdr:ext cx="469744" cy="259045"/>
    <xdr:sp macro="" textlink="">
      <xdr:nvSpPr>
        <xdr:cNvPr id="354" name="n_1mainValue【市民会館】&#10;一人当たり面積">
          <a:extLst>
            <a:ext uri="{FF2B5EF4-FFF2-40B4-BE49-F238E27FC236}">
              <a16:creationId xmlns:a16="http://schemas.microsoft.com/office/drawing/2014/main" id="{D24A5E83-23ED-4937-82D2-F03CB385191C}"/>
            </a:ext>
          </a:extLst>
        </xdr:cNvPr>
        <xdr:cNvSpPr txBox="1"/>
      </xdr:nvSpPr>
      <xdr:spPr>
        <a:xfrm>
          <a:off x="9391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159275</xdr:rowOff>
    </xdr:from>
    <xdr:ext cx="469744" cy="259045"/>
    <xdr:sp macro="" textlink="">
      <xdr:nvSpPr>
        <xdr:cNvPr id="355" name="n_2mainValue【市民会館】&#10;一人当たり面積">
          <a:extLst>
            <a:ext uri="{FF2B5EF4-FFF2-40B4-BE49-F238E27FC236}">
              <a16:creationId xmlns:a16="http://schemas.microsoft.com/office/drawing/2014/main" id="{EF310302-03FB-4BF1-A3C7-8FCDC9354757}"/>
            </a:ext>
          </a:extLst>
        </xdr:cNvPr>
        <xdr:cNvSpPr txBox="1"/>
      </xdr:nvSpPr>
      <xdr:spPr>
        <a:xfrm>
          <a:off x="8515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4AAD1BC1-A973-4564-983C-045AD772BE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24BE3B91-4861-431C-BA77-05F680FA67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639BAE90-40E5-40EC-B9BF-8BD7D7D970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C9612A2D-C646-4301-AEE7-3FE045616C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6862AFCA-8E22-4F44-93F1-C74EFB2C24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5DC2447D-74DC-4226-8EC0-D59AE7F215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8084F1DE-3C8E-41E3-B7D0-A2297AE074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DEF4A5EC-1D13-4CB2-83BF-F02AF26634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DA395D87-0F72-4B94-9895-7729A7E2D9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C3630F87-6DD0-4FD7-A418-5430F69DCA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id="{2E1C5F43-5EE7-4C9B-9515-D494D78B36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7147066B-411E-4F4A-AFAF-05455D0B099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97258136-FEA3-40F1-A852-75948D2CE9F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CD5D1B39-F59A-4AE2-A32F-6436F63F8BE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677A9D89-F800-452D-AA2D-639D807462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22112B6E-8EAD-4609-9062-12B48A793A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F8E1D424-FB01-498C-B709-26F51EFB40E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67F3BCDC-89EC-4787-BECE-329C78E0CC6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5CD0F0DF-3439-451E-B7BF-C65A6278B9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53C66579-0CEC-47DC-8614-A30C94D0F99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a:extLst>
            <a:ext uri="{FF2B5EF4-FFF2-40B4-BE49-F238E27FC236}">
              <a16:creationId xmlns:a16="http://schemas.microsoft.com/office/drawing/2014/main" id="{A7249AC8-A2D1-4903-BB5F-274A9E0F675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C9919950-AB10-483E-B0D9-81C4B81594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a:extLst>
            <a:ext uri="{FF2B5EF4-FFF2-40B4-BE49-F238E27FC236}">
              <a16:creationId xmlns:a16="http://schemas.microsoft.com/office/drawing/2014/main" id="{4BE5263B-5313-4A9D-843C-616B7D2FC04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id="{9DF2E5F1-B578-4D93-BBB6-7642EB1911E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80" name="直線コネクタ 379">
          <a:extLst>
            <a:ext uri="{FF2B5EF4-FFF2-40B4-BE49-F238E27FC236}">
              <a16:creationId xmlns:a16="http://schemas.microsoft.com/office/drawing/2014/main" id="{D03D89A6-F278-4283-B25D-7210FB5274C4}"/>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1" name="【一般廃棄物処理施設】&#10;有形固定資産減価償却率最小値テキスト">
          <a:extLst>
            <a:ext uri="{FF2B5EF4-FFF2-40B4-BE49-F238E27FC236}">
              <a16:creationId xmlns:a16="http://schemas.microsoft.com/office/drawing/2014/main" id="{B32B96B3-2027-40EA-BF9C-4EBA023B0CF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2" name="直線コネクタ 381">
          <a:extLst>
            <a:ext uri="{FF2B5EF4-FFF2-40B4-BE49-F238E27FC236}">
              <a16:creationId xmlns:a16="http://schemas.microsoft.com/office/drawing/2014/main" id="{74B45298-12DE-4557-8A20-EB304A37EF5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id="{1D2DB80B-6605-4002-9077-8387A123DF5B}"/>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84" name="直線コネクタ 383">
          <a:extLst>
            <a:ext uri="{FF2B5EF4-FFF2-40B4-BE49-F238E27FC236}">
              <a16:creationId xmlns:a16="http://schemas.microsoft.com/office/drawing/2014/main" id="{593EA53C-ECEA-42AA-83A4-A01D0F109DEF}"/>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id="{8E3512B6-6C7C-4171-B3A0-FDF11A84AE6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86" name="フローチャート: 判断 385">
          <a:extLst>
            <a:ext uri="{FF2B5EF4-FFF2-40B4-BE49-F238E27FC236}">
              <a16:creationId xmlns:a16="http://schemas.microsoft.com/office/drawing/2014/main" id="{1D713B7C-1E54-4262-8B50-253D61CB09C2}"/>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87" name="フローチャート: 判断 386">
          <a:extLst>
            <a:ext uri="{FF2B5EF4-FFF2-40B4-BE49-F238E27FC236}">
              <a16:creationId xmlns:a16="http://schemas.microsoft.com/office/drawing/2014/main" id="{8244DE5D-9F7C-4B5D-93C7-11933C590E16}"/>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88" name="フローチャート: 判断 387">
          <a:extLst>
            <a:ext uri="{FF2B5EF4-FFF2-40B4-BE49-F238E27FC236}">
              <a16:creationId xmlns:a16="http://schemas.microsoft.com/office/drawing/2014/main" id="{C0DC714E-C597-4AEF-9D5F-B1B5AD95651C}"/>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89" name="フローチャート: 判断 388">
          <a:extLst>
            <a:ext uri="{FF2B5EF4-FFF2-40B4-BE49-F238E27FC236}">
              <a16:creationId xmlns:a16="http://schemas.microsoft.com/office/drawing/2014/main" id="{301955ED-3BBA-470B-A87C-9CF0508F9952}"/>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90" name="フローチャート: 判断 389">
          <a:extLst>
            <a:ext uri="{FF2B5EF4-FFF2-40B4-BE49-F238E27FC236}">
              <a16:creationId xmlns:a16="http://schemas.microsoft.com/office/drawing/2014/main" id="{17637E3F-C5F6-418C-9641-2D42F137DADB}"/>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5A3267B-07D0-40FC-868C-1D66D1B58B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A81D0EF-B2F3-46FE-9130-912848CA47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E3DFA07-E3C0-4E1A-9356-98CD9F8DC0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2C6FFBD-302E-482A-B049-4C898D9375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16F46CDC-73FA-4825-BED3-0BC2FD646E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96" name="楕円 395">
          <a:extLst>
            <a:ext uri="{FF2B5EF4-FFF2-40B4-BE49-F238E27FC236}">
              <a16:creationId xmlns:a16="http://schemas.microsoft.com/office/drawing/2014/main" id="{03181AB6-1995-407F-BF86-6CB62ED38BB5}"/>
            </a:ext>
          </a:extLst>
        </xdr:cNvPr>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397" name="【一般廃棄物処理施設】&#10;有形固定資産減価償却率該当値テキスト">
          <a:extLst>
            <a:ext uri="{FF2B5EF4-FFF2-40B4-BE49-F238E27FC236}">
              <a16:creationId xmlns:a16="http://schemas.microsoft.com/office/drawing/2014/main" id="{90F20FE6-B7EB-487F-BEA8-9C185A97FFB2}"/>
            </a:ext>
          </a:extLst>
        </xdr:cNvPr>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158750</xdr:rowOff>
    </xdr:from>
    <xdr:to>
      <xdr:col>81</xdr:col>
      <xdr:colOff>101600</xdr:colOff>
      <xdr:row>38</xdr:row>
      <xdr:rowOff>88900</xdr:rowOff>
    </xdr:to>
    <xdr:sp macro="" textlink="">
      <xdr:nvSpPr>
        <xdr:cNvPr id="398" name="楕円 397">
          <a:extLst>
            <a:ext uri="{FF2B5EF4-FFF2-40B4-BE49-F238E27FC236}">
              <a16:creationId xmlns:a16="http://schemas.microsoft.com/office/drawing/2014/main" id="{EE9F75F5-70D1-4942-87F2-7BA242DB4519}"/>
            </a:ext>
          </a:extLst>
        </xdr:cNvPr>
        <xdr:cNvSpPr/>
      </xdr:nvSpPr>
      <xdr:spPr>
        <a:xfrm>
          <a:off x="1543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40005</xdr:rowOff>
    </xdr:to>
    <xdr:cxnSp macro="">
      <xdr:nvCxnSpPr>
        <xdr:cNvPr id="399" name="直線コネクタ 398">
          <a:extLst>
            <a:ext uri="{FF2B5EF4-FFF2-40B4-BE49-F238E27FC236}">
              <a16:creationId xmlns:a16="http://schemas.microsoft.com/office/drawing/2014/main" id="{F4767850-CB6F-4E2A-8BFE-677F14319338}"/>
            </a:ext>
          </a:extLst>
        </xdr:cNvPr>
        <xdr:cNvCxnSpPr/>
      </xdr:nvCxnSpPr>
      <xdr:spPr>
        <a:xfrm>
          <a:off x="15481300" y="6553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00" name="楕円 399">
          <a:extLst>
            <a:ext uri="{FF2B5EF4-FFF2-40B4-BE49-F238E27FC236}">
              <a16:creationId xmlns:a16="http://schemas.microsoft.com/office/drawing/2014/main" id="{479FB7DB-A7E8-42D2-ABE3-4F738D89A049}"/>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38</xdr:row>
      <xdr:rowOff>38100</xdr:rowOff>
    </xdr:to>
    <xdr:cxnSp macro="">
      <xdr:nvCxnSpPr>
        <xdr:cNvPr id="401" name="直線コネクタ 400">
          <a:extLst>
            <a:ext uri="{FF2B5EF4-FFF2-40B4-BE49-F238E27FC236}">
              <a16:creationId xmlns:a16="http://schemas.microsoft.com/office/drawing/2014/main" id="{96E55FBA-2763-40ED-9D85-2C67AC08C303}"/>
            </a:ext>
          </a:extLst>
        </xdr:cNvPr>
        <xdr:cNvCxnSpPr/>
      </xdr:nvCxnSpPr>
      <xdr:spPr>
        <a:xfrm>
          <a:off x="14592300" y="6454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D230B42D-6CFD-4825-AA79-1CE10C1E31E3}"/>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98B1B8ED-8B21-4EE5-9A8D-83B9BACB86E6}"/>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103A033E-2D6E-456E-A495-257A12E134E9}"/>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05" name="n_4aveValue【一般廃棄物処理施設】&#10;有形固定資産減価償却率">
          <a:extLst>
            <a:ext uri="{FF2B5EF4-FFF2-40B4-BE49-F238E27FC236}">
              <a16:creationId xmlns:a16="http://schemas.microsoft.com/office/drawing/2014/main" id="{08B12A9F-7D76-41E5-923D-BDBB9668990E}"/>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80027</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4D56FAE8-E5D8-4B97-A62E-B295E7A6B712}"/>
            </a:ext>
          </a:extLst>
        </xdr:cNvPr>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D82CDCB3-9E8F-4F95-BCBC-2FAFC88A511B}"/>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49BEACF3-D590-4A98-9973-AF6B77521F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CAB4A72C-C4DC-4B90-9F3D-F118F16579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CF54C539-8E51-4FBF-9C60-001F6C4D1F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F2EC7AFA-0352-4CE5-BBF9-0B377341DA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1E106D1D-489C-4DFC-9305-9EDC50C1EF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38A3E7BE-554A-403B-91D3-EC0ACCB70F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B67DBB1E-CC35-488F-B3D5-907D9C1DEC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F469A4EE-8908-4020-A70C-C3955CEDF5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74FCBA16-737F-4FDA-885B-41E1A13B5F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2351ECFF-6371-4B40-8F92-41207EB772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id="{DDC51081-EB16-4CA1-94B6-C1F05A605DD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a:extLst>
            <a:ext uri="{FF2B5EF4-FFF2-40B4-BE49-F238E27FC236}">
              <a16:creationId xmlns:a16="http://schemas.microsoft.com/office/drawing/2014/main" id="{28C125A6-78E6-4AC0-B492-21B981358B3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id="{AAD17E23-E4EC-4334-9327-1C3BCF536A4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1" name="テキスト ボックス 420">
          <a:extLst>
            <a:ext uri="{FF2B5EF4-FFF2-40B4-BE49-F238E27FC236}">
              <a16:creationId xmlns:a16="http://schemas.microsoft.com/office/drawing/2014/main" id="{3A02D72A-120E-422C-8E39-673AACC014C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id="{FAD89922-44C6-43D0-A369-D97114CF5B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3" name="テキスト ボックス 422">
          <a:extLst>
            <a:ext uri="{FF2B5EF4-FFF2-40B4-BE49-F238E27FC236}">
              <a16:creationId xmlns:a16="http://schemas.microsoft.com/office/drawing/2014/main" id="{139AD55B-086D-4D73-B53B-95B1B4C1A8D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id="{9303A52C-C8B3-4FA3-AEEE-A6C6EC25FEC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5" name="テキスト ボックス 424">
          <a:extLst>
            <a:ext uri="{FF2B5EF4-FFF2-40B4-BE49-F238E27FC236}">
              <a16:creationId xmlns:a16="http://schemas.microsoft.com/office/drawing/2014/main" id="{C2340C52-B01D-4CB3-B404-B7BC0DBCDAC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F5A7D650-D7E3-4D05-811C-98ACF97DFD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a:extLst>
            <a:ext uri="{FF2B5EF4-FFF2-40B4-BE49-F238E27FC236}">
              <a16:creationId xmlns:a16="http://schemas.microsoft.com/office/drawing/2014/main" id="{B7C6E4A9-0DC8-45A6-856D-EA3B5C8C7BD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a:extLst>
            <a:ext uri="{FF2B5EF4-FFF2-40B4-BE49-F238E27FC236}">
              <a16:creationId xmlns:a16="http://schemas.microsoft.com/office/drawing/2014/main" id="{3C64D394-A0CB-4213-9902-FDC8D1D4CF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29" name="直線コネクタ 428">
          <a:extLst>
            <a:ext uri="{FF2B5EF4-FFF2-40B4-BE49-F238E27FC236}">
              <a16:creationId xmlns:a16="http://schemas.microsoft.com/office/drawing/2014/main" id="{A6D8B585-E3B6-4C2E-9568-276AB7E953B9}"/>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30" name="【一般廃棄物処理施設】&#10;一人当たり有形固定資産（償却資産）額最小値テキスト">
          <a:extLst>
            <a:ext uri="{FF2B5EF4-FFF2-40B4-BE49-F238E27FC236}">
              <a16:creationId xmlns:a16="http://schemas.microsoft.com/office/drawing/2014/main" id="{04DB37DB-8227-404A-92B6-01DC5B9E669E}"/>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31" name="直線コネクタ 430">
          <a:extLst>
            <a:ext uri="{FF2B5EF4-FFF2-40B4-BE49-F238E27FC236}">
              <a16:creationId xmlns:a16="http://schemas.microsoft.com/office/drawing/2014/main" id="{A14F47E1-A002-446B-8770-2AE63D64EF73}"/>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32" name="【一般廃棄物処理施設】&#10;一人当たり有形固定資産（償却資産）額最大値テキスト">
          <a:extLst>
            <a:ext uri="{FF2B5EF4-FFF2-40B4-BE49-F238E27FC236}">
              <a16:creationId xmlns:a16="http://schemas.microsoft.com/office/drawing/2014/main" id="{B3B7D3E0-C543-41B3-9349-2F7AD238479F}"/>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33" name="直線コネクタ 432">
          <a:extLst>
            <a:ext uri="{FF2B5EF4-FFF2-40B4-BE49-F238E27FC236}">
              <a16:creationId xmlns:a16="http://schemas.microsoft.com/office/drawing/2014/main" id="{7BAD1F19-CD35-4C81-8DF1-8508E2724CD2}"/>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34" name="【一般廃棄物処理施設】&#10;一人当たり有形固定資産（償却資産）額平均値テキスト">
          <a:extLst>
            <a:ext uri="{FF2B5EF4-FFF2-40B4-BE49-F238E27FC236}">
              <a16:creationId xmlns:a16="http://schemas.microsoft.com/office/drawing/2014/main" id="{67F42CF8-2C36-4E25-8677-91600F974626}"/>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35" name="フローチャート: 判断 434">
          <a:extLst>
            <a:ext uri="{FF2B5EF4-FFF2-40B4-BE49-F238E27FC236}">
              <a16:creationId xmlns:a16="http://schemas.microsoft.com/office/drawing/2014/main" id="{C2D50295-9B34-4684-AAB9-E952CA69633E}"/>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36" name="フローチャート: 判断 435">
          <a:extLst>
            <a:ext uri="{FF2B5EF4-FFF2-40B4-BE49-F238E27FC236}">
              <a16:creationId xmlns:a16="http://schemas.microsoft.com/office/drawing/2014/main" id="{65E1ADE8-D518-4C74-9687-D2E521AAFE77}"/>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37" name="フローチャート: 判断 436">
          <a:extLst>
            <a:ext uri="{FF2B5EF4-FFF2-40B4-BE49-F238E27FC236}">
              <a16:creationId xmlns:a16="http://schemas.microsoft.com/office/drawing/2014/main" id="{EC65FE65-231B-402B-9FBD-AA44E879721A}"/>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38" name="フローチャート: 判断 437">
          <a:extLst>
            <a:ext uri="{FF2B5EF4-FFF2-40B4-BE49-F238E27FC236}">
              <a16:creationId xmlns:a16="http://schemas.microsoft.com/office/drawing/2014/main" id="{2B803DB2-75B9-41A1-8C3C-9058845FF249}"/>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39" name="フローチャート: 判断 438">
          <a:extLst>
            <a:ext uri="{FF2B5EF4-FFF2-40B4-BE49-F238E27FC236}">
              <a16:creationId xmlns:a16="http://schemas.microsoft.com/office/drawing/2014/main" id="{6613D98E-0BA3-4BF6-A763-1DF4E0B44A62}"/>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EC02BACD-2093-459C-AC2E-5EB0F74BEF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27296DE6-2EE2-4FC5-8E3D-D6353A25A6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6D98E1D8-EFE1-4B46-A195-E0F5B502261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26E25B1C-0166-460C-B8EE-F5BD6A061F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DF6F3705-6452-437B-81B2-849021CF04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65088</xdr:rowOff>
    </xdr:from>
    <xdr:to>
      <xdr:col>116</xdr:col>
      <xdr:colOff>114300</xdr:colOff>
      <xdr:row>39</xdr:row>
      <xdr:rowOff>166688</xdr:rowOff>
    </xdr:to>
    <xdr:sp macro="" textlink="">
      <xdr:nvSpPr>
        <xdr:cNvPr id="445" name="楕円 444">
          <a:extLst>
            <a:ext uri="{FF2B5EF4-FFF2-40B4-BE49-F238E27FC236}">
              <a16:creationId xmlns:a16="http://schemas.microsoft.com/office/drawing/2014/main" id="{D2776B41-C8B6-4CC9-A7EB-C4DF69ABBDA9}"/>
            </a:ext>
          </a:extLst>
        </xdr:cNvPr>
        <xdr:cNvSpPr/>
      </xdr:nvSpPr>
      <xdr:spPr>
        <a:xfrm>
          <a:off x="22110700" y="67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87965</xdr:rowOff>
    </xdr:from>
    <xdr:ext cx="599010" cy="259045"/>
    <xdr:sp macro="" textlink="">
      <xdr:nvSpPr>
        <xdr:cNvPr id="446" name="【一般廃棄物処理施設】&#10;一人当たり有形固定資産（償却資産）額該当値テキスト">
          <a:extLst>
            <a:ext uri="{FF2B5EF4-FFF2-40B4-BE49-F238E27FC236}">
              <a16:creationId xmlns:a16="http://schemas.microsoft.com/office/drawing/2014/main" id="{E7842C72-EE55-472B-B194-259C75BA67E0}"/>
            </a:ext>
          </a:extLst>
        </xdr:cNvPr>
        <xdr:cNvSpPr txBox="1"/>
      </xdr:nvSpPr>
      <xdr:spPr>
        <a:xfrm>
          <a:off x="22199600" y="660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89374</xdr:rowOff>
    </xdr:from>
    <xdr:to>
      <xdr:col>112</xdr:col>
      <xdr:colOff>38100</xdr:colOff>
      <xdr:row>40</xdr:row>
      <xdr:rowOff>19524</xdr:rowOff>
    </xdr:to>
    <xdr:sp macro="" textlink="">
      <xdr:nvSpPr>
        <xdr:cNvPr id="447" name="楕円 446">
          <a:extLst>
            <a:ext uri="{FF2B5EF4-FFF2-40B4-BE49-F238E27FC236}">
              <a16:creationId xmlns:a16="http://schemas.microsoft.com/office/drawing/2014/main" id="{723EEA11-E1D5-411B-A715-01668234D250}"/>
            </a:ext>
          </a:extLst>
        </xdr:cNvPr>
        <xdr:cNvSpPr/>
      </xdr:nvSpPr>
      <xdr:spPr>
        <a:xfrm>
          <a:off x="21272500" y="6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115888</xdr:rowOff>
    </xdr:from>
    <xdr:to>
      <xdr:col>116</xdr:col>
      <xdr:colOff>63500</xdr:colOff>
      <xdr:row>39</xdr:row>
      <xdr:rowOff>140174</xdr:rowOff>
    </xdr:to>
    <xdr:cxnSp macro="">
      <xdr:nvCxnSpPr>
        <xdr:cNvPr id="448" name="直線コネクタ 447">
          <a:extLst>
            <a:ext uri="{FF2B5EF4-FFF2-40B4-BE49-F238E27FC236}">
              <a16:creationId xmlns:a16="http://schemas.microsoft.com/office/drawing/2014/main" id="{26E6B797-2FD0-4EA3-81C0-A8F5CE4DEFCF}"/>
            </a:ext>
          </a:extLst>
        </xdr:cNvPr>
        <xdr:cNvCxnSpPr/>
      </xdr:nvCxnSpPr>
      <xdr:spPr>
        <a:xfrm flipV="1">
          <a:off x="21323300" y="6802438"/>
          <a:ext cx="8382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81965</xdr:rowOff>
    </xdr:from>
    <xdr:to>
      <xdr:col>107</xdr:col>
      <xdr:colOff>101600</xdr:colOff>
      <xdr:row>40</xdr:row>
      <xdr:rowOff>12115</xdr:rowOff>
    </xdr:to>
    <xdr:sp macro="" textlink="">
      <xdr:nvSpPr>
        <xdr:cNvPr id="449" name="楕円 448">
          <a:extLst>
            <a:ext uri="{FF2B5EF4-FFF2-40B4-BE49-F238E27FC236}">
              <a16:creationId xmlns:a16="http://schemas.microsoft.com/office/drawing/2014/main" id="{96747466-2DD4-4930-8520-644D19C4CD48}"/>
            </a:ext>
          </a:extLst>
        </xdr:cNvPr>
        <xdr:cNvSpPr/>
      </xdr:nvSpPr>
      <xdr:spPr>
        <a:xfrm>
          <a:off x="20383500" y="67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132765</xdr:rowOff>
    </xdr:from>
    <xdr:to>
      <xdr:col>111</xdr:col>
      <xdr:colOff>177800</xdr:colOff>
      <xdr:row>39</xdr:row>
      <xdr:rowOff>140174</xdr:rowOff>
    </xdr:to>
    <xdr:cxnSp macro="">
      <xdr:nvCxnSpPr>
        <xdr:cNvPr id="450" name="直線コネクタ 449">
          <a:extLst>
            <a:ext uri="{FF2B5EF4-FFF2-40B4-BE49-F238E27FC236}">
              <a16:creationId xmlns:a16="http://schemas.microsoft.com/office/drawing/2014/main" id="{D99F0BA9-8D15-4CEB-9CD0-3B826A7493CD}"/>
            </a:ext>
          </a:extLst>
        </xdr:cNvPr>
        <xdr:cNvCxnSpPr/>
      </xdr:nvCxnSpPr>
      <xdr:spPr>
        <a:xfrm>
          <a:off x="20434300" y="6819315"/>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51" name="n_1aveValue【一般廃棄物処理施設】&#10;一人当たり有形固定資産（償却資産）額">
          <a:extLst>
            <a:ext uri="{FF2B5EF4-FFF2-40B4-BE49-F238E27FC236}">
              <a16:creationId xmlns:a16="http://schemas.microsoft.com/office/drawing/2014/main" id="{CED8F2CB-CA8E-4CB5-8696-10617100BC66}"/>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52" name="n_2aveValue【一般廃棄物処理施設】&#10;一人当たり有形固定資産（償却資産）額">
          <a:extLst>
            <a:ext uri="{FF2B5EF4-FFF2-40B4-BE49-F238E27FC236}">
              <a16:creationId xmlns:a16="http://schemas.microsoft.com/office/drawing/2014/main" id="{1B5A2909-BB91-4432-8BF1-843F766259A4}"/>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53" name="n_3aveValue【一般廃棄物処理施設】&#10;一人当たり有形固定資産（償却資産）額">
          <a:extLst>
            <a:ext uri="{FF2B5EF4-FFF2-40B4-BE49-F238E27FC236}">
              <a16:creationId xmlns:a16="http://schemas.microsoft.com/office/drawing/2014/main" id="{A19F0D3A-A400-4284-88AB-22E30BE619D7}"/>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54" name="n_4aveValue【一般廃棄物処理施設】&#10;一人当たり有形固定資産（償却資産）額">
          <a:extLst>
            <a:ext uri="{FF2B5EF4-FFF2-40B4-BE49-F238E27FC236}">
              <a16:creationId xmlns:a16="http://schemas.microsoft.com/office/drawing/2014/main" id="{5899DC06-C5CB-4469-BBBC-AC4EFC349E9D}"/>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36051</xdr:rowOff>
    </xdr:from>
    <xdr:ext cx="599010" cy="259045"/>
    <xdr:sp macro="" textlink="">
      <xdr:nvSpPr>
        <xdr:cNvPr id="455" name="n_1mainValue【一般廃棄物処理施設】&#10;一人当たり有形固定資産（償却資産）額">
          <a:extLst>
            <a:ext uri="{FF2B5EF4-FFF2-40B4-BE49-F238E27FC236}">
              <a16:creationId xmlns:a16="http://schemas.microsoft.com/office/drawing/2014/main" id="{3D5C1152-FFA1-4EFB-801D-B32B87E2DDDC}"/>
            </a:ext>
          </a:extLst>
        </xdr:cNvPr>
        <xdr:cNvSpPr txBox="1"/>
      </xdr:nvSpPr>
      <xdr:spPr>
        <a:xfrm>
          <a:off x="21011095" y="65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28642</xdr:rowOff>
    </xdr:from>
    <xdr:ext cx="599010" cy="259045"/>
    <xdr:sp macro="" textlink="">
      <xdr:nvSpPr>
        <xdr:cNvPr id="456" name="n_2mainValue【一般廃棄物処理施設】&#10;一人当たり有形固定資産（償却資産）額">
          <a:extLst>
            <a:ext uri="{FF2B5EF4-FFF2-40B4-BE49-F238E27FC236}">
              <a16:creationId xmlns:a16="http://schemas.microsoft.com/office/drawing/2014/main" id="{5C3CC5A7-A500-409F-B1E2-50EE58445AD9}"/>
            </a:ext>
          </a:extLst>
        </xdr:cNvPr>
        <xdr:cNvSpPr txBox="1"/>
      </xdr:nvSpPr>
      <xdr:spPr>
        <a:xfrm>
          <a:off x="20134795" y="654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3F9CFCA9-60B4-439E-854D-3BD0471BD7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E2FEFD8C-CDED-4C2C-AD94-DF7AE93ABD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01548E6C-B166-4B99-82DD-19B59002D9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F14C6E72-200E-43A7-943F-3A2122899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7A516B9A-C2EF-4AED-B664-8FF08B5C7E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2BEAB572-0CFB-470B-B7E4-C21E838D1F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16838CF7-4FA0-4789-BD1C-53E9DE02B3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AADF4389-6CEA-47E1-834E-AD97021944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A45F8F01-4554-4722-B740-480C84FD96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7F50891C-66DE-4447-9B31-741E92651E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id="{B7A5964F-FAD9-4346-9FCF-663E81240B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a:extLst>
            <a:ext uri="{FF2B5EF4-FFF2-40B4-BE49-F238E27FC236}">
              <a16:creationId xmlns:a16="http://schemas.microsoft.com/office/drawing/2014/main" id="{42D33591-1374-4D77-9C83-E403B7ADA23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a:extLst>
            <a:ext uri="{FF2B5EF4-FFF2-40B4-BE49-F238E27FC236}">
              <a16:creationId xmlns:a16="http://schemas.microsoft.com/office/drawing/2014/main" id="{E607F3FD-E74C-4D53-AE66-8E4936A827C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a:extLst>
            <a:ext uri="{FF2B5EF4-FFF2-40B4-BE49-F238E27FC236}">
              <a16:creationId xmlns:a16="http://schemas.microsoft.com/office/drawing/2014/main" id="{513128BB-C07A-4B14-BDF0-C0FFF292DC6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a:extLst>
            <a:ext uri="{FF2B5EF4-FFF2-40B4-BE49-F238E27FC236}">
              <a16:creationId xmlns:a16="http://schemas.microsoft.com/office/drawing/2014/main" id="{31EEF489-4B86-4BC7-86F9-F62C4A4E830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a:extLst>
            <a:ext uri="{FF2B5EF4-FFF2-40B4-BE49-F238E27FC236}">
              <a16:creationId xmlns:a16="http://schemas.microsoft.com/office/drawing/2014/main" id="{50548AE6-EA59-4A14-A180-673FA603B1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a:extLst>
            <a:ext uri="{FF2B5EF4-FFF2-40B4-BE49-F238E27FC236}">
              <a16:creationId xmlns:a16="http://schemas.microsoft.com/office/drawing/2014/main" id="{E2464DB0-2731-4B92-8A37-AA0286161EC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a:extLst>
            <a:ext uri="{FF2B5EF4-FFF2-40B4-BE49-F238E27FC236}">
              <a16:creationId xmlns:a16="http://schemas.microsoft.com/office/drawing/2014/main" id="{E48ABF91-DF51-4178-A1E6-8229D60F44A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a:extLst>
            <a:ext uri="{FF2B5EF4-FFF2-40B4-BE49-F238E27FC236}">
              <a16:creationId xmlns:a16="http://schemas.microsoft.com/office/drawing/2014/main" id="{9220D55F-83B8-4FB1-AE84-98874909A7F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a:extLst>
            <a:ext uri="{FF2B5EF4-FFF2-40B4-BE49-F238E27FC236}">
              <a16:creationId xmlns:a16="http://schemas.microsoft.com/office/drawing/2014/main" id="{75C4DFD8-0131-48B9-B3E8-2992997D77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7" name="テキスト ボックス 476">
          <a:extLst>
            <a:ext uri="{FF2B5EF4-FFF2-40B4-BE49-F238E27FC236}">
              <a16:creationId xmlns:a16="http://schemas.microsoft.com/office/drawing/2014/main" id="{BE13A6A0-D6A5-4363-A251-EE6D52A15BF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id="{1E524040-6254-4D08-9654-CB030B19E7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保健センター・保健所】&#10;有形固定資産減価償却率グラフ枠">
          <a:extLst>
            <a:ext uri="{FF2B5EF4-FFF2-40B4-BE49-F238E27FC236}">
              <a16:creationId xmlns:a16="http://schemas.microsoft.com/office/drawing/2014/main" id="{900CD1C7-A15C-4D55-98CA-67C3C62BB0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80" name="直線コネクタ 479">
          <a:extLst>
            <a:ext uri="{FF2B5EF4-FFF2-40B4-BE49-F238E27FC236}">
              <a16:creationId xmlns:a16="http://schemas.microsoft.com/office/drawing/2014/main" id="{5872D4F9-446A-45BB-A7E5-3F903C081663}"/>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81" name="【保健センター・保健所】&#10;有形固定資産減価償却率最小値テキスト">
          <a:extLst>
            <a:ext uri="{FF2B5EF4-FFF2-40B4-BE49-F238E27FC236}">
              <a16:creationId xmlns:a16="http://schemas.microsoft.com/office/drawing/2014/main" id="{86618E67-BDF7-45FB-A6EE-957182EE366D}"/>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82" name="直線コネクタ 481">
          <a:extLst>
            <a:ext uri="{FF2B5EF4-FFF2-40B4-BE49-F238E27FC236}">
              <a16:creationId xmlns:a16="http://schemas.microsoft.com/office/drawing/2014/main" id="{F804A3E3-B1DD-420D-A572-3FCCB4C52BB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83" name="【保健センター・保健所】&#10;有形固定資産減価償却率最大値テキスト">
          <a:extLst>
            <a:ext uri="{FF2B5EF4-FFF2-40B4-BE49-F238E27FC236}">
              <a16:creationId xmlns:a16="http://schemas.microsoft.com/office/drawing/2014/main" id="{18E34D96-A763-4905-A1D4-FB0CB31891F3}"/>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84" name="直線コネクタ 483">
          <a:extLst>
            <a:ext uri="{FF2B5EF4-FFF2-40B4-BE49-F238E27FC236}">
              <a16:creationId xmlns:a16="http://schemas.microsoft.com/office/drawing/2014/main" id="{5FBF4EC7-5F42-4A5E-94D6-B04E7AFE65EE}"/>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485" name="【保健センター・保健所】&#10;有形固定資産減価償却率平均値テキスト">
          <a:extLst>
            <a:ext uri="{FF2B5EF4-FFF2-40B4-BE49-F238E27FC236}">
              <a16:creationId xmlns:a16="http://schemas.microsoft.com/office/drawing/2014/main" id="{755CDA4A-F0D5-45A3-8F95-4368368F293C}"/>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86" name="フローチャート: 判断 485">
          <a:extLst>
            <a:ext uri="{FF2B5EF4-FFF2-40B4-BE49-F238E27FC236}">
              <a16:creationId xmlns:a16="http://schemas.microsoft.com/office/drawing/2014/main" id="{7A574F02-C68F-4BE2-9D28-46C84152C7A5}"/>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87" name="フローチャート: 判断 486">
          <a:extLst>
            <a:ext uri="{FF2B5EF4-FFF2-40B4-BE49-F238E27FC236}">
              <a16:creationId xmlns:a16="http://schemas.microsoft.com/office/drawing/2014/main" id="{EBFAD04C-3675-481C-A68B-440A1E79C0EB}"/>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88" name="フローチャート: 判断 487">
          <a:extLst>
            <a:ext uri="{FF2B5EF4-FFF2-40B4-BE49-F238E27FC236}">
              <a16:creationId xmlns:a16="http://schemas.microsoft.com/office/drawing/2014/main" id="{8F755625-5DD6-4470-B0A6-A95FCD368C68}"/>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89" name="フローチャート: 判断 488">
          <a:extLst>
            <a:ext uri="{FF2B5EF4-FFF2-40B4-BE49-F238E27FC236}">
              <a16:creationId xmlns:a16="http://schemas.microsoft.com/office/drawing/2014/main" id="{011A695A-42B8-4C8C-9546-7EAC4FD923C9}"/>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90" name="フローチャート: 判断 489">
          <a:extLst>
            <a:ext uri="{FF2B5EF4-FFF2-40B4-BE49-F238E27FC236}">
              <a16:creationId xmlns:a16="http://schemas.microsoft.com/office/drawing/2014/main" id="{0733F98B-0B67-4DCB-A4B8-3CB2A1CF7999}"/>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3E54FDEA-AFC1-42E0-992A-2BA52F1136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A02437B0-164B-42BF-94FC-AC5CB18BF2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2F15F9A1-98A7-482B-8DCD-8E587817BD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EA36D484-45FD-4999-A883-675782BBE5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432B955-5D60-440C-88A2-851B4D1D93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96" name="楕円 495">
          <a:extLst>
            <a:ext uri="{FF2B5EF4-FFF2-40B4-BE49-F238E27FC236}">
              <a16:creationId xmlns:a16="http://schemas.microsoft.com/office/drawing/2014/main" id="{CD318CB6-6AB5-457B-9665-38B24635B63F}"/>
            </a:ext>
          </a:extLst>
        </xdr:cNvPr>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23512</xdr:rowOff>
    </xdr:from>
    <xdr:ext cx="405111" cy="259045"/>
    <xdr:sp macro="" textlink="">
      <xdr:nvSpPr>
        <xdr:cNvPr id="497" name="【保健センター・保健所】&#10;有形固定資産減価償却率該当値テキスト">
          <a:extLst>
            <a:ext uri="{FF2B5EF4-FFF2-40B4-BE49-F238E27FC236}">
              <a16:creationId xmlns:a16="http://schemas.microsoft.com/office/drawing/2014/main" id="{13218F4A-76C7-41D0-BE5C-5CA7AD357D89}"/>
            </a:ext>
          </a:extLst>
        </xdr:cNvPr>
        <xdr:cNvSpPr txBox="1"/>
      </xdr:nvSpPr>
      <xdr:spPr>
        <a:xfrm>
          <a:off x="16357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498" name="楕円 497">
          <a:extLst>
            <a:ext uri="{FF2B5EF4-FFF2-40B4-BE49-F238E27FC236}">
              <a16:creationId xmlns:a16="http://schemas.microsoft.com/office/drawing/2014/main" id="{1F2E1E5A-2F55-46D2-BAE1-903B3BDA3846}"/>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51435</xdr:rowOff>
    </xdr:to>
    <xdr:cxnSp macro="">
      <xdr:nvCxnSpPr>
        <xdr:cNvPr id="499" name="直線コネクタ 498">
          <a:extLst>
            <a:ext uri="{FF2B5EF4-FFF2-40B4-BE49-F238E27FC236}">
              <a16:creationId xmlns:a16="http://schemas.microsoft.com/office/drawing/2014/main" id="{16BE1B6B-7664-4A53-95E7-157A4EF9E8F0}"/>
            </a:ext>
          </a:extLst>
        </xdr:cNvPr>
        <xdr:cNvCxnSpPr/>
      </xdr:nvCxnSpPr>
      <xdr:spPr>
        <a:xfrm>
          <a:off x="15481300" y="10300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0" name="楕円 499">
          <a:extLst>
            <a:ext uri="{FF2B5EF4-FFF2-40B4-BE49-F238E27FC236}">
              <a16:creationId xmlns:a16="http://schemas.microsoft.com/office/drawing/2014/main" id="{E70C6C7B-A1CE-416B-8DF2-34BA92482581}"/>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13335</xdr:rowOff>
    </xdr:to>
    <xdr:cxnSp macro="">
      <xdr:nvCxnSpPr>
        <xdr:cNvPr id="501" name="直線コネクタ 500">
          <a:extLst>
            <a:ext uri="{FF2B5EF4-FFF2-40B4-BE49-F238E27FC236}">
              <a16:creationId xmlns:a16="http://schemas.microsoft.com/office/drawing/2014/main" id="{5A3195CD-78B7-4065-B0C7-B7C00D649CD0}"/>
            </a:ext>
          </a:extLst>
        </xdr:cNvPr>
        <xdr:cNvCxnSpPr/>
      </xdr:nvCxnSpPr>
      <xdr:spPr>
        <a:xfrm>
          <a:off x="14592300" y="10262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AAFD37B1-6F4D-44F6-ACB1-34A565DEE3D4}"/>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03" name="n_2aveValue【保健センター・保健所】&#10;有形固定資産減価償却率">
          <a:extLst>
            <a:ext uri="{FF2B5EF4-FFF2-40B4-BE49-F238E27FC236}">
              <a16:creationId xmlns:a16="http://schemas.microsoft.com/office/drawing/2014/main" id="{65D3921E-E4B7-42C4-BC1C-38D916DACCCB}"/>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04" name="n_3aveValue【保健センター・保健所】&#10;有形固定資産減価償却率">
          <a:extLst>
            <a:ext uri="{FF2B5EF4-FFF2-40B4-BE49-F238E27FC236}">
              <a16:creationId xmlns:a16="http://schemas.microsoft.com/office/drawing/2014/main" id="{EA920E56-E4BF-44F2-B950-AB192BCC662B}"/>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05" name="n_4aveValue【保健センター・保健所】&#10;有形固定資産減価償却率">
          <a:extLst>
            <a:ext uri="{FF2B5EF4-FFF2-40B4-BE49-F238E27FC236}">
              <a16:creationId xmlns:a16="http://schemas.microsoft.com/office/drawing/2014/main" id="{011D04E8-CB93-41E1-9C27-F55AC669DB36}"/>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80662</xdr:rowOff>
    </xdr:from>
    <xdr:ext cx="405111" cy="259045"/>
    <xdr:sp macro="" textlink="">
      <xdr:nvSpPr>
        <xdr:cNvPr id="506" name="n_1mainValue【保健センター・保健所】&#10;有形固定資産減価償却率">
          <a:extLst>
            <a:ext uri="{FF2B5EF4-FFF2-40B4-BE49-F238E27FC236}">
              <a16:creationId xmlns:a16="http://schemas.microsoft.com/office/drawing/2014/main" id="{BB23DA3C-0337-437B-A406-8FD4B8725135}"/>
            </a:ext>
          </a:extLst>
        </xdr:cNvPr>
        <xdr:cNvSpPr txBox="1"/>
      </xdr:nvSpPr>
      <xdr:spPr>
        <a:xfrm>
          <a:off x="15266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07" name="n_2mainValue【保健センター・保健所】&#10;有形固定資産減価償却率">
          <a:extLst>
            <a:ext uri="{FF2B5EF4-FFF2-40B4-BE49-F238E27FC236}">
              <a16:creationId xmlns:a16="http://schemas.microsoft.com/office/drawing/2014/main" id="{05BBD1B4-DF97-4F84-B79B-6E74A6F8FBFA}"/>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27E67378-DD40-4A18-84A9-553EF592EB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4DD9D151-BED2-4691-9240-288D8189B6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E2038DFD-5E0A-4614-9F34-8DAC0FD306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40468FB5-A41B-472D-AA75-C17809B8F2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9AEFF39C-22C8-41B7-AD64-F42189D33A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D28209CF-A006-4903-A74B-7C8C1EC76B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10CCA9DF-99A9-4612-9AA2-F4123A7206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5C35CA1E-C79B-4A00-9566-AC33BEBF76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C24E6B31-8FA4-432B-AFE2-36D45A3050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9C0944BA-D579-40CA-9C47-A2508E2CA8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8" name="直線コネクタ 517">
          <a:extLst>
            <a:ext uri="{FF2B5EF4-FFF2-40B4-BE49-F238E27FC236}">
              <a16:creationId xmlns:a16="http://schemas.microsoft.com/office/drawing/2014/main" id="{ADBB2E93-E6E5-4017-8929-8E5F029D9C2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id="{3EFB2EF7-0A90-4AB4-BAE1-A67A99CC596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a:extLst>
            <a:ext uri="{FF2B5EF4-FFF2-40B4-BE49-F238E27FC236}">
              <a16:creationId xmlns:a16="http://schemas.microsoft.com/office/drawing/2014/main" id="{18C7599D-BC64-4A61-8D7A-9CB60B2796C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a:extLst>
            <a:ext uri="{FF2B5EF4-FFF2-40B4-BE49-F238E27FC236}">
              <a16:creationId xmlns:a16="http://schemas.microsoft.com/office/drawing/2014/main" id="{9C4FB29E-C08E-443D-8B11-D1C93479702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a:extLst>
            <a:ext uri="{FF2B5EF4-FFF2-40B4-BE49-F238E27FC236}">
              <a16:creationId xmlns:a16="http://schemas.microsoft.com/office/drawing/2014/main" id="{E22888DB-9C84-466E-BD9A-A3DA55222B1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a:extLst>
            <a:ext uri="{FF2B5EF4-FFF2-40B4-BE49-F238E27FC236}">
              <a16:creationId xmlns:a16="http://schemas.microsoft.com/office/drawing/2014/main" id="{67FB9746-46D4-4EA2-BADD-F5D8E566A85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a:extLst>
            <a:ext uri="{FF2B5EF4-FFF2-40B4-BE49-F238E27FC236}">
              <a16:creationId xmlns:a16="http://schemas.microsoft.com/office/drawing/2014/main" id="{06E0480D-B19C-4DB1-B56E-AD633A9EB5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a:extLst>
            <a:ext uri="{FF2B5EF4-FFF2-40B4-BE49-F238E27FC236}">
              <a16:creationId xmlns:a16="http://schemas.microsoft.com/office/drawing/2014/main" id="{7EF8816F-42D5-46FA-BF92-BFA20AF7A2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2C8FBD0D-D267-4A63-893E-5C50F20154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B3946E22-CDB7-4B66-A67F-8A60A293A4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id="{7E87CF1D-2375-411E-A747-CD120FB74E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29" name="直線コネクタ 528">
          <a:extLst>
            <a:ext uri="{FF2B5EF4-FFF2-40B4-BE49-F238E27FC236}">
              <a16:creationId xmlns:a16="http://schemas.microsoft.com/office/drawing/2014/main" id="{800867C7-BB4D-4827-A1E1-6193399E5052}"/>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id="{D874E6BB-6C4B-440F-A797-01CCDB12413B}"/>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31" name="直線コネクタ 530">
          <a:extLst>
            <a:ext uri="{FF2B5EF4-FFF2-40B4-BE49-F238E27FC236}">
              <a16:creationId xmlns:a16="http://schemas.microsoft.com/office/drawing/2014/main" id="{E1B7C44A-43E7-4C75-B3EA-DBC65C8D4FBC}"/>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id="{F9579795-3A38-4BC6-A911-959C19C1AB0A}"/>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33" name="直線コネクタ 532">
          <a:extLst>
            <a:ext uri="{FF2B5EF4-FFF2-40B4-BE49-F238E27FC236}">
              <a16:creationId xmlns:a16="http://schemas.microsoft.com/office/drawing/2014/main" id="{E1E47959-1731-4C35-8081-BA7289EAFA56}"/>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id="{36C4E6DF-6A20-4733-95B7-7DB0909884CC}"/>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35" name="フローチャート: 判断 534">
          <a:extLst>
            <a:ext uri="{FF2B5EF4-FFF2-40B4-BE49-F238E27FC236}">
              <a16:creationId xmlns:a16="http://schemas.microsoft.com/office/drawing/2014/main" id="{690F531B-06C8-448B-A86E-449A32C3F15F}"/>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36" name="フローチャート: 判断 535">
          <a:extLst>
            <a:ext uri="{FF2B5EF4-FFF2-40B4-BE49-F238E27FC236}">
              <a16:creationId xmlns:a16="http://schemas.microsoft.com/office/drawing/2014/main" id="{F02501DC-CBB6-4C09-AA05-915F96FF035C}"/>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37" name="フローチャート: 判断 536">
          <a:extLst>
            <a:ext uri="{FF2B5EF4-FFF2-40B4-BE49-F238E27FC236}">
              <a16:creationId xmlns:a16="http://schemas.microsoft.com/office/drawing/2014/main" id="{08852AC8-F31A-46DE-9BEB-F3E2666C19C8}"/>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38" name="フローチャート: 判断 537">
          <a:extLst>
            <a:ext uri="{FF2B5EF4-FFF2-40B4-BE49-F238E27FC236}">
              <a16:creationId xmlns:a16="http://schemas.microsoft.com/office/drawing/2014/main" id="{239D5544-5542-4722-857A-9F558B5408D2}"/>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39" name="フローチャート: 判断 538">
          <a:extLst>
            <a:ext uri="{FF2B5EF4-FFF2-40B4-BE49-F238E27FC236}">
              <a16:creationId xmlns:a16="http://schemas.microsoft.com/office/drawing/2014/main" id="{28A65D4E-30FA-4374-A222-BBABC9E42A95}"/>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620513A-FC56-4A90-97F2-0D1CE9CFF9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6D605F7-BAEC-4EAF-B8F5-47354BACF7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EA4AB64-76CD-4A55-84E4-B355549B3F8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4B058CC-3F10-4888-9B62-F613055F43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267ACD0-7A28-479F-9E6C-21D31B60CC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545" name="楕円 544">
          <a:extLst>
            <a:ext uri="{FF2B5EF4-FFF2-40B4-BE49-F238E27FC236}">
              <a16:creationId xmlns:a16="http://schemas.microsoft.com/office/drawing/2014/main" id="{7020E61B-6256-45FD-B0D8-8D21F81F51E4}"/>
            </a:ext>
          </a:extLst>
        </xdr:cNvPr>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546" name="【保健センター・保健所】&#10;一人当たり面積該当値テキスト">
          <a:extLst>
            <a:ext uri="{FF2B5EF4-FFF2-40B4-BE49-F238E27FC236}">
              <a16:creationId xmlns:a16="http://schemas.microsoft.com/office/drawing/2014/main" id="{0F2EA614-BF8E-4474-8426-F99877FC6836}"/>
            </a:ext>
          </a:extLst>
        </xdr:cNvPr>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87275</xdr:rowOff>
    </xdr:from>
    <xdr:to>
      <xdr:col>112</xdr:col>
      <xdr:colOff>38100</xdr:colOff>
      <xdr:row>64</xdr:row>
      <xdr:rowOff>17425</xdr:rowOff>
    </xdr:to>
    <xdr:sp macro="" textlink="">
      <xdr:nvSpPr>
        <xdr:cNvPr id="547" name="楕円 546">
          <a:extLst>
            <a:ext uri="{FF2B5EF4-FFF2-40B4-BE49-F238E27FC236}">
              <a16:creationId xmlns:a16="http://schemas.microsoft.com/office/drawing/2014/main" id="{10E51901-4185-4B52-B16C-297950AECB4C}"/>
            </a:ext>
          </a:extLst>
        </xdr:cNvPr>
        <xdr:cNvSpPr/>
      </xdr:nvSpPr>
      <xdr:spPr>
        <a:xfrm>
          <a:off x="212725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138075</xdr:rowOff>
    </xdr:to>
    <xdr:cxnSp macro="">
      <xdr:nvCxnSpPr>
        <xdr:cNvPr id="548" name="直線コネクタ 547">
          <a:extLst>
            <a:ext uri="{FF2B5EF4-FFF2-40B4-BE49-F238E27FC236}">
              <a16:creationId xmlns:a16="http://schemas.microsoft.com/office/drawing/2014/main" id="{116E506F-C597-4885-A806-33A78700BA52}"/>
            </a:ext>
          </a:extLst>
        </xdr:cNvPr>
        <xdr:cNvCxnSpPr/>
      </xdr:nvCxnSpPr>
      <xdr:spPr>
        <a:xfrm flipV="1">
          <a:off x="21323300" y="1093851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87732</xdr:rowOff>
    </xdr:from>
    <xdr:to>
      <xdr:col>107</xdr:col>
      <xdr:colOff>101600</xdr:colOff>
      <xdr:row>64</xdr:row>
      <xdr:rowOff>17882</xdr:rowOff>
    </xdr:to>
    <xdr:sp macro="" textlink="">
      <xdr:nvSpPr>
        <xdr:cNvPr id="549" name="楕円 548">
          <a:extLst>
            <a:ext uri="{FF2B5EF4-FFF2-40B4-BE49-F238E27FC236}">
              <a16:creationId xmlns:a16="http://schemas.microsoft.com/office/drawing/2014/main" id="{C9D1ABBF-C6A3-4C39-948B-0111C371E9A9}"/>
            </a:ext>
          </a:extLst>
        </xdr:cNvPr>
        <xdr:cNvSpPr/>
      </xdr:nvSpPr>
      <xdr:spPr>
        <a:xfrm>
          <a:off x="203835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138075</xdr:rowOff>
    </xdr:from>
    <xdr:to>
      <xdr:col>111</xdr:col>
      <xdr:colOff>177800</xdr:colOff>
      <xdr:row>63</xdr:row>
      <xdr:rowOff>138532</xdr:rowOff>
    </xdr:to>
    <xdr:cxnSp macro="">
      <xdr:nvCxnSpPr>
        <xdr:cNvPr id="550" name="直線コネクタ 549">
          <a:extLst>
            <a:ext uri="{FF2B5EF4-FFF2-40B4-BE49-F238E27FC236}">
              <a16:creationId xmlns:a16="http://schemas.microsoft.com/office/drawing/2014/main" id="{D2B9A42E-69AA-43D3-BF0E-CF65C8A3461C}"/>
            </a:ext>
          </a:extLst>
        </xdr:cNvPr>
        <xdr:cNvCxnSpPr/>
      </xdr:nvCxnSpPr>
      <xdr:spPr>
        <a:xfrm flipV="1">
          <a:off x="20434300" y="109394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51" name="n_1aveValue【保健センター・保健所】&#10;一人当たり面積">
          <a:extLst>
            <a:ext uri="{FF2B5EF4-FFF2-40B4-BE49-F238E27FC236}">
              <a16:creationId xmlns:a16="http://schemas.microsoft.com/office/drawing/2014/main" id="{49DD2DE0-4895-471F-AE11-BDC9E7206BF5}"/>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52" name="n_2aveValue【保健センター・保健所】&#10;一人当たり面積">
          <a:extLst>
            <a:ext uri="{FF2B5EF4-FFF2-40B4-BE49-F238E27FC236}">
              <a16:creationId xmlns:a16="http://schemas.microsoft.com/office/drawing/2014/main" id="{481C387E-2771-413D-9683-8D2340ED9593}"/>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53" name="n_3aveValue【保健センター・保健所】&#10;一人当たり面積">
          <a:extLst>
            <a:ext uri="{FF2B5EF4-FFF2-40B4-BE49-F238E27FC236}">
              <a16:creationId xmlns:a16="http://schemas.microsoft.com/office/drawing/2014/main" id="{CAC3D475-0066-4BC1-BBEC-6C9E815E715B}"/>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54" name="n_4aveValue【保健センター・保健所】&#10;一人当たり面積">
          <a:extLst>
            <a:ext uri="{FF2B5EF4-FFF2-40B4-BE49-F238E27FC236}">
              <a16:creationId xmlns:a16="http://schemas.microsoft.com/office/drawing/2014/main" id="{88A32247-D5C0-4B4E-BF9B-6F49D06543A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8552</xdr:rowOff>
    </xdr:from>
    <xdr:ext cx="469744" cy="259045"/>
    <xdr:sp macro="" textlink="">
      <xdr:nvSpPr>
        <xdr:cNvPr id="555" name="n_1mainValue【保健センター・保健所】&#10;一人当たり面積">
          <a:extLst>
            <a:ext uri="{FF2B5EF4-FFF2-40B4-BE49-F238E27FC236}">
              <a16:creationId xmlns:a16="http://schemas.microsoft.com/office/drawing/2014/main" id="{C95AFB41-9774-4F4D-9F1F-3417E20F5A10}"/>
            </a:ext>
          </a:extLst>
        </xdr:cNvPr>
        <xdr:cNvSpPr txBox="1"/>
      </xdr:nvSpPr>
      <xdr:spPr>
        <a:xfrm>
          <a:off x="21075727" y="109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9009</xdr:rowOff>
    </xdr:from>
    <xdr:ext cx="469744" cy="259045"/>
    <xdr:sp macro="" textlink="">
      <xdr:nvSpPr>
        <xdr:cNvPr id="556" name="n_2mainValue【保健センター・保健所】&#10;一人当たり面積">
          <a:extLst>
            <a:ext uri="{FF2B5EF4-FFF2-40B4-BE49-F238E27FC236}">
              <a16:creationId xmlns:a16="http://schemas.microsoft.com/office/drawing/2014/main" id="{3E04B94D-5C34-49CA-9373-72BA262C1F6B}"/>
            </a:ext>
          </a:extLst>
        </xdr:cNvPr>
        <xdr:cNvSpPr txBox="1"/>
      </xdr:nvSpPr>
      <xdr:spPr>
        <a:xfrm>
          <a:off x="20199427" y="10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id="{F68A90CA-9987-4A16-91F3-72441DD98E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id="{AE68E9EB-7D0E-441D-B593-0CEB9FE0E6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id="{2080EEF0-B472-466A-99B2-2671634A66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id="{A11769A1-9614-4495-9B75-4A9063E721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id="{2AAFA700-08A7-441C-9C22-A150F58E73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id="{B6477D26-F76A-465F-B683-37B82CEE2E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id="{C27EC47C-1002-4C4C-800D-7381D569B6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id="{72F9F7F9-8B47-4438-8560-C4CE45F1E3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a:extLst>
            <a:ext uri="{FF2B5EF4-FFF2-40B4-BE49-F238E27FC236}">
              <a16:creationId xmlns:a16="http://schemas.microsoft.com/office/drawing/2014/main" id="{1C3D6B6F-E08E-4D91-A578-4DF9F60FC7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a:extLst>
            <a:ext uri="{FF2B5EF4-FFF2-40B4-BE49-F238E27FC236}">
              <a16:creationId xmlns:a16="http://schemas.microsoft.com/office/drawing/2014/main" id="{28FC884A-CB31-4192-8C72-E408706C55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7" name="テキスト ボックス 566">
          <a:extLst>
            <a:ext uri="{FF2B5EF4-FFF2-40B4-BE49-F238E27FC236}">
              <a16:creationId xmlns:a16="http://schemas.microsoft.com/office/drawing/2014/main" id="{5959B417-3E46-48AA-9C58-0BDC07DC38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0ADEF80C-636A-4AD9-AF00-97730E0D34F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9" name="テキスト ボックス 568">
          <a:extLst>
            <a:ext uri="{FF2B5EF4-FFF2-40B4-BE49-F238E27FC236}">
              <a16:creationId xmlns:a16="http://schemas.microsoft.com/office/drawing/2014/main" id="{08593F5C-3A71-4ADC-B831-1626A723208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CA788D6A-941A-4DFF-8116-B00F1B7E2EF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AC31D1DF-3B43-4601-8CF6-E47870A9B35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BCF64A96-EF5D-4970-B558-3EFEBD4B26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0E87A69D-39A2-4FD7-998C-7962FC8A7D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74B40E1D-4324-4E69-9671-7C7901BB69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1045AEA0-865D-41AC-8033-EEA18E134D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C9583C82-630A-454C-A5D8-A836F71377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2FB9B709-DAD4-43E7-B1D7-F1567EADB5A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FD023506-88F1-4D73-9455-5C843BCE55C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9" name="テキスト ボックス 578">
          <a:extLst>
            <a:ext uri="{FF2B5EF4-FFF2-40B4-BE49-F238E27FC236}">
              <a16:creationId xmlns:a16="http://schemas.microsoft.com/office/drawing/2014/main" id="{6AE45CC8-673D-47AA-8B00-241387E52B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2EF431FD-E3A6-4DC2-A330-CFD6322DFC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a:extLst>
            <a:ext uri="{FF2B5EF4-FFF2-40B4-BE49-F238E27FC236}">
              <a16:creationId xmlns:a16="http://schemas.microsoft.com/office/drawing/2014/main" id="{E5A38663-2F04-4C44-BF2D-E44DD0D5FD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82" name="直線コネクタ 581">
          <a:extLst>
            <a:ext uri="{FF2B5EF4-FFF2-40B4-BE49-F238E27FC236}">
              <a16:creationId xmlns:a16="http://schemas.microsoft.com/office/drawing/2014/main" id="{53618A3D-F8C2-46DC-A4AE-2D56A151F13D}"/>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3" name="【消防施設】&#10;有形固定資産減価償却率最小値テキスト">
          <a:extLst>
            <a:ext uri="{FF2B5EF4-FFF2-40B4-BE49-F238E27FC236}">
              <a16:creationId xmlns:a16="http://schemas.microsoft.com/office/drawing/2014/main" id="{29C271A2-5914-40C1-87CA-0B40E0336B3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4" name="直線コネクタ 583">
          <a:extLst>
            <a:ext uri="{FF2B5EF4-FFF2-40B4-BE49-F238E27FC236}">
              <a16:creationId xmlns:a16="http://schemas.microsoft.com/office/drawing/2014/main" id="{2E8C00C3-A30F-4CF4-AE11-33BE7C5AE18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85" name="【消防施設】&#10;有形固定資産減価償却率最大値テキスト">
          <a:extLst>
            <a:ext uri="{FF2B5EF4-FFF2-40B4-BE49-F238E27FC236}">
              <a16:creationId xmlns:a16="http://schemas.microsoft.com/office/drawing/2014/main" id="{BCE45A5B-4D5C-485E-9B4C-858911CE61FF}"/>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86" name="直線コネクタ 585">
          <a:extLst>
            <a:ext uri="{FF2B5EF4-FFF2-40B4-BE49-F238E27FC236}">
              <a16:creationId xmlns:a16="http://schemas.microsoft.com/office/drawing/2014/main" id="{9B02574E-316A-48D2-911F-870BDFFF01F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87" name="【消防施設】&#10;有形固定資産減価償却率平均値テキスト">
          <a:extLst>
            <a:ext uri="{FF2B5EF4-FFF2-40B4-BE49-F238E27FC236}">
              <a16:creationId xmlns:a16="http://schemas.microsoft.com/office/drawing/2014/main" id="{88049D3F-97C2-4BF4-ABC4-8A3126517048}"/>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88" name="フローチャート: 判断 587">
          <a:extLst>
            <a:ext uri="{FF2B5EF4-FFF2-40B4-BE49-F238E27FC236}">
              <a16:creationId xmlns:a16="http://schemas.microsoft.com/office/drawing/2014/main" id="{39A82B3F-486D-4636-8B20-DE03A598A68A}"/>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89" name="フローチャート: 判断 588">
          <a:extLst>
            <a:ext uri="{FF2B5EF4-FFF2-40B4-BE49-F238E27FC236}">
              <a16:creationId xmlns:a16="http://schemas.microsoft.com/office/drawing/2014/main" id="{B76E401C-59E7-4589-AE72-0F2D454ED277}"/>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90" name="フローチャート: 判断 589">
          <a:extLst>
            <a:ext uri="{FF2B5EF4-FFF2-40B4-BE49-F238E27FC236}">
              <a16:creationId xmlns:a16="http://schemas.microsoft.com/office/drawing/2014/main" id="{BF699FDA-667B-4BB8-A482-46F2CD35C2FC}"/>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91" name="フローチャート: 判断 590">
          <a:extLst>
            <a:ext uri="{FF2B5EF4-FFF2-40B4-BE49-F238E27FC236}">
              <a16:creationId xmlns:a16="http://schemas.microsoft.com/office/drawing/2014/main" id="{3AABF78F-FA6D-4967-9C16-CF0419C21213}"/>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92" name="フローチャート: 判断 591">
          <a:extLst>
            <a:ext uri="{FF2B5EF4-FFF2-40B4-BE49-F238E27FC236}">
              <a16:creationId xmlns:a16="http://schemas.microsoft.com/office/drawing/2014/main" id="{CF154493-F65F-4E09-9773-2C44E0FAB89C}"/>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4CFBDFE2-7AF8-45B3-9648-98C0892E2D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F6626A5D-C13A-4AE1-8C1E-23B0905E32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95E2914F-1075-40B8-A2C4-E6D3F19D57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CDA56107-0522-46D7-A613-2FD6B922A1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3A153BC2-1467-4948-9F37-66322C57FA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73842</xdr:rowOff>
    </xdr:from>
    <xdr:to>
      <xdr:col>85</xdr:col>
      <xdr:colOff>177800</xdr:colOff>
      <xdr:row>84</xdr:row>
      <xdr:rowOff>3992</xdr:rowOff>
    </xdr:to>
    <xdr:sp macro="" textlink="">
      <xdr:nvSpPr>
        <xdr:cNvPr id="598" name="楕円 597">
          <a:extLst>
            <a:ext uri="{FF2B5EF4-FFF2-40B4-BE49-F238E27FC236}">
              <a16:creationId xmlns:a16="http://schemas.microsoft.com/office/drawing/2014/main" id="{2D0E01D2-99BA-4D7C-BE88-6C5C0BE5AC04}"/>
            </a:ext>
          </a:extLst>
        </xdr:cNvPr>
        <xdr:cNvSpPr/>
      </xdr:nvSpPr>
      <xdr:spPr>
        <a:xfrm>
          <a:off x="16268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52269</xdr:rowOff>
    </xdr:from>
    <xdr:ext cx="405111" cy="259045"/>
    <xdr:sp macro="" textlink="">
      <xdr:nvSpPr>
        <xdr:cNvPr id="599" name="【消防施設】&#10;有形固定資産減価償却率該当値テキスト">
          <a:extLst>
            <a:ext uri="{FF2B5EF4-FFF2-40B4-BE49-F238E27FC236}">
              <a16:creationId xmlns:a16="http://schemas.microsoft.com/office/drawing/2014/main" id="{3DBFA915-3B86-4D98-8EF4-15C4C6CC550C}"/>
            </a:ext>
          </a:extLst>
        </xdr:cNvPr>
        <xdr:cNvSpPr txBox="1"/>
      </xdr:nvSpPr>
      <xdr:spPr>
        <a:xfrm>
          <a:off x="16357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600" name="楕円 599">
          <a:extLst>
            <a:ext uri="{FF2B5EF4-FFF2-40B4-BE49-F238E27FC236}">
              <a16:creationId xmlns:a16="http://schemas.microsoft.com/office/drawing/2014/main" id="{FAAD8A81-93AB-4EC9-B359-FA5ACC1D6454}"/>
            </a:ext>
          </a:extLst>
        </xdr:cNvPr>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87086</xdr:rowOff>
    </xdr:from>
    <xdr:to>
      <xdr:col>85</xdr:col>
      <xdr:colOff>127000</xdr:colOff>
      <xdr:row>83</xdr:row>
      <xdr:rowOff>124642</xdr:rowOff>
    </xdr:to>
    <xdr:cxnSp macro="">
      <xdr:nvCxnSpPr>
        <xdr:cNvPr id="601" name="直線コネクタ 600">
          <a:extLst>
            <a:ext uri="{FF2B5EF4-FFF2-40B4-BE49-F238E27FC236}">
              <a16:creationId xmlns:a16="http://schemas.microsoft.com/office/drawing/2014/main" id="{9E689261-AC1A-44D8-B407-DFC5BB7E517E}"/>
            </a:ext>
          </a:extLst>
        </xdr:cNvPr>
        <xdr:cNvCxnSpPr/>
      </xdr:nvCxnSpPr>
      <xdr:spPr>
        <a:xfrm>
          <a:off x="15481300" y="143174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602" name="楕円 601">
          <a:extLst>
            <a:ext uri="{FF2B5EF4-FFF2-40B4-BE49-F238E27FC236}">
              <a16:creationId xmlns:a16="http://schemas.microsoft.com/office/drawing/2014/main" id="{F300ABA1-83FC-442F-A13D-878D047E69A8}"/>
            </a:ext>
          </a:extLst>
        </xdr:cNvPr>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87086</xdr:rowOff>
    </xdr:from>
    <xdr:to>
      <xdr:col>81</xdr:col>
      <xdr:colOff>50800</xdr:colOff>
      <xdr:row>83</xdr:row>
      <xdr:rowOff>90351</xdr:rowOff>
    </xdr:to>
    <xdr:cxnSp macro="">
      <xdr:nvCxnSpPr>
        <xdr:cNvPr id="603" name="直線コネクタ 602">
          <a:extLst>
            <a:ext uri="{FF2B5EF4-FFF2-40B4-BE49-F238E27FC236}">
              <a16:creationId xmlns:a16="http://schemas.microsoft.com/office/drawing/2014/main" id="{EEA558F1-409D-48E6-89C4-CF323BCA0462}"/>
            </a:ext>
          </a:extLst>
        </xdr:cNvPr>
        <xdr:cNvCxnSpPr/>
      </xdr:nvCxnSpPr>
      <xdr:spPr>
        <a:xfrm flipV="1">
          <a:off x="14592300" y="143174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604" name="n_1aveValue【消防施設】&#10;有形固定資産減価償却率">
          <a:extLst>
            <a:ext uri="{FF2B5EF4-FFF2-40B4-BE49-F238E27FC236}">
              <a16:creationId xmlns:a16="http://schemas.microsoft.com/office/drawing/2014/main" id="{4A99F915-F8F9-4EF3-83DA-31E6F68CED67}"/>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05" name="n_2aveValue【消防施設】&#10;有形固定資産減価償却率">
          <a:extLst>
            <a:ext uri="{FF2B5EF4-FFF2-40B4-BE49-F238E27FC236}">
              <a16:creationId xmlns:a16="http://schemas.microsoft.com/office/drawing/2014/main" id="{AABCEE6C-A22B-4FEA-A381-A8377B19BC3A}"/>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06" name="n_3aveValue【消防施設】&#10;有形固定資産減価償却率">
          <a:extLst>
            <a:ext uri="{FF2B5EF4-FFF2-40B4-BE49-F238E27FC236}">
              <a16:creationId xmlns:a16="http://schemas.microsoft.com/office/drawing/2014/main" id="{8EEE719A-EF1F-4C78-AB18-0BE4A841B1DF}"/>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07" name="n_4aveValue【消防施設】&#10;有形固定資産減価償却率">
          <a:extLst>
            <a:ext uri="{FF2B5EF4-FFF2-40B4-BE49-F238E27FC236}">
              <a16:creationId xmlns:a16="http://schemas.microsoft.com/office/drawing/2014/main" id="{011F82F8-5FCB-45B1-97CC-8E1D1274123B}"/>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608" name="n_1mainValue【消防施設】&#10;有形固定資産減価償却率">
          <a:extLst>
            <a:ext uri="{FF2B5EF4-FFF2-40B4-BE49-F238E27FC236}">
              <a16:creationId xmlns:a16="http://schemas.microsoft.com/office/drawing/2014/main" id="{169FBD9D-F728-4534-B86E-4CD1E714CD13}"/>
            </a:ext>
          </a:extLst>
        </xdr:cNvPr>
        <xdr:cNvSpPr txBox="1"/>
      </xdr:nvSpPr>
      <xdr:spPr>
        <a:xfrm>
          <a:off x="15266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609" name="n_2mainValue【消防施設】&#10;有形固定資産減価償却率">
          <a:extLst>
            <a:ext uri="{FF2B5EF4-FFF2-40B4-BE49-F238E27FC236}">
              <a16:creationId xmlns:a16="http://schemas.microsoft.com/office/drawing/2014/main" id="{D79083CA-78EF-4F3A-B8CA-B0527184E79C}"/>
            </a:ext>
          </a:extLst>
        </xdr:cNvPr>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a:extLst>
            <a:ext uri="{FF2B5EF4-FFF2-40B4-BE49-F238E27FC236}">
              <a16:creationId xmlns:a16="http://schemas.microsoft.com/office/drawing/2014/main" id="{68B107D0-E29A-4429-9FA0-173152C891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a:extLst>
            <a:ext uri="{FF2B5EF4-FFF2-40B4-BE49-F238E27FC236}">
              <a16:creationId xmlns:a16="http://schemas.microsoft.com/office/drawing/2014/main" id="{7C961571-F445-46CB-A559-1D0AA187C8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a:extLst>
            <a:ext uri="{FF2B5EF4-FFF2-40B4-BE49-F238E27FC236}">
              <a16:creationId xmlns:a16="http://schemas.microsoft.com/office/drawing/2014/main" id="{99B6572D-9A1E-4BF0-825A-5E8D767252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a:extLst>
            <a:ext uri="{FF2B5EF4-FFF2-40B4-BE49-F238E27FC236}">
              <a16:creationId xmlns:a16="http://schemas.microsoft.com/office/drawing/2014/main" id="{0AC2E285-1411-4644-800C-C53894628C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a:extLst>
            <a:ext uri="{FF2B5EF4-FFF2-40B4-BE49-F238E27FC236}">
              <a16:creationId xmlns:a16="http://schemas.microsoft.com/office/drawing/2014/main" id="{8E5FDAF0-83F0-4118-8CE1-E30A8C52B1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a:extLst>
            <a:ext uri="{FF2B5EF4-FFF2-40B4-BE49-F238E27FC236}">
              <a16:creationId xmlns:a16="http://schemas.microsoft.com/office/drawing/2014/main" id="{FEEFD318-68D6-42BC-AE45-4697E4ECF0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a:extLst>
            <a:ext uri="{FF2B5EF4-FFF2-40B4-BE49-F238E27FC236}">
              <a16:creationId xmlns:a16="http://schemas.microsoft.com/office/drawing/2014/main" id="{A33F4534-638C-4CD0-A57F-2860CF0D6F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a:extLst>
            <a:ext uri="{FF2B5EF4-FFF2-40B4-BE49-F238E27FC236}">
              <a16:creationId xmlns:a16="http://schemas.microsoft.com/office/drawing/2014/main" id="{8549E9AE-7337-4BBA-AE78-97F4C861C7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a:extLst>
            <a:ext uri="{FF2B5EF4-FFF2-40B4-BE49-F238E27FC236}">
              <a16:creationId xmlns:a16="http://schemas.microsoft.com/office/drawing/2014/main" id="{6E589585-CE3C-4197-9EB3-05C64B08C5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a:extLst>
            <a:ext uri="{FF2B5EF4-FFF2-40B4-BE49-F238E27FC236}">
              <a16:creationId xmlns:a16="http://schemas.microsoft.com/office/drawing/2014/main" id="{09023F15-99B7-44F0-81CF-F375318282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0" name="直線コネクタ 619">
          <a:extLst>
            <a:ext uri="{FF2B5EF4-FFF2-40B4-BE49-F238E27FC236}">
              <a16:creationId xmlns:a16="http://schemas.microsoft.com/office/drawing/2014/main" id="{32CCA210-4587-480A-9F70-2EA77E6B2FE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1" name="テキスト ボックス 620">
          <a:extLst>
            <a:ext uri="{FF2B5EF4-FFF2-40B4-BE49-F238E27FC236}">
              <a16:creationId xmlns:a16="http://schemas.microsoft.com/office/drawing/2014/main" id="{F3F7E267-DD3C-496C-9771-7D1516F5381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2" name="直線コネクタ 621">
          <a:extLst>
            <a:ext uri="{FF2B5EF4-FFF2-40B4-BE49-F238E27FC236}">
              <a16:creationId xmlns:a16="http://schemas.microsoft.com/office/drawing/2014/main" id="{B2E20F95-AB52-4013-90D4-88FE885690A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3" name="テキスト ボックス 622">
          <a:extLst>
            <a:ext uri="{FF2B5EF4-FFF2-40B4-BE49-F238E27FC236}">
              <a16:creationId xmlns:a16="http://schemas.microsoft.com/office/drawing/2014/main" id="{FA4C8391-9E59-444C-9F79-804A41F5AFC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4" name="直線コネクタ 623">
          <a:extLst>
            <a:ext uri="{FF2B5EF4-FFF2-40B4-BE49-F238E27FC236}">
              <a16:creationId xmlns:a16="http://schemas.microsoft.com/office/drawing/2014/main" id="{8788E829-7A6A-4DAF-9B57-C729B4A5060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5" name="テキスト ボックス 624">
          <a:extLst>
            <a:ext uri="{FF2B5EF4-FFF2-40B4-BE49-F238E27FC236}">
              <a16:creationId xmlns:a16="http://schemas.microsoft.com/office/drawing/2014/main" id="{36F471BF-29C1-42E9-B488-409E45A3CE5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6" name="直線コネクタ 625">
          <a:extLst>
            <a:ext uri="{FF2B5EF4-FFF2-40B4-BE49-F238E27FC236}">
              <a16:creationId xmlns:a16="http://schemas.microsoft.com/office/drawing/2014/main" id="{03BD8D94-6327-4958-86F9-501EB0B09B1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7" name="テキスト ボックス 626">
          <a:extLst>
            <a:ext uri="{FF2B5EF4-FFF2-40B4-BE49-F238E27FC236}">
              <a16:creationId xmlns:a16="http://schemas.microsoft.com/office/drawing/2014/main" id="{37F96323-9398-4F55-B6E8-A872C433A01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8" name="直線コネクタ 627">
          <a:extLst>
            <a:ext uri="{FF2B5EF4-FFF2-40B4-BE49-F238E27FC236}">
              <a16:creationId xmlns:a16="http://schemas.microsoft.com/office/drawing/2014/main" id="{9D36D2C0-0373-4636-ABC2-D187F9BCEA8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9" name="テキスト ボックス 628">
          <a:extLst>
            <a:ext uri="{FF2B5EF4-FFF2-40B4-BE49-F238E27FC236}">
              <a16:creationId xmlns:a16="http://schemas.microsoft.com/office/drawing/2014/main" id="{0A68011F-EC3A-49C3-8113-D93F421D51A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0" name="直線コネクタ 629">
          <a:extLst>
            <a:ext uri="{FF2B5EF4-FFF2-40B4-BE49-F238E27FC236}">
              <a16:creationId xmlns:a16="http://schemas.microsoft.com/office/drawing/2014/main" id="{33AA96FD-A5A2-4EC3-A375-48AC1BA872F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1" name="テキスト ボックス 630">
          <a:extLst>
            <a:ext uri="{FF2B5EF4-FFF2-40B4-BE49-F238E27FC236}">
              <a16:creationId xmlns:a16="http://schemas.microsoft.com/office/drawing/2014/main" id="{B39A9261-C450-4AE9-B762-FA7CCEB0BF5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120F9356-268C-49F9-8CB2-79DF9DE684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9748295A-71B4-4132-A034-E5C0850F5B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BE69BD7E-552C-4BE5-85FE-85A233D63D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35" name="直線コネクタ 634">
          <a:extLst>
            <a:ext uri="{FF2B5EF4-FFF2-40B4-BE49-F238E27FC236}">
              <a16:creationId xmlns:a16="http://schemas.microsoft.com/office/drawing/2014/main" id="{9034532E-C63B-40D3-87C4-5D82A43365D7}"/>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36" name="【消防施設】&#10;一人当たり面積最小値テキスト">
          <a:extLst>
            <a:ext uri="{FF2B5EF4-FFF2-40B4-BE49-F238E27FC236}">
              <a16:creationId xmlns:a16="http://schemas.microsoft.com/office/drawing/2014/main" id="{95DF7B44-134B-4276-BBC9-D477B6189F81}"/>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37" name="直線コネクタ 636">
          <a:extLst>
            <a:ext uri="{FF2B5EF4-FFF2-40B4-BE49-F238E27FC236}">
              <a16:creationId xmlns:a16="http://schemas.microsoft.com/office/drawing/2014/main" id="{18921E48-5987-47F6-A4AC-E0F3839A81ED}"/>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38" name="【消防施設】&#10;一人当たり面積最大値テキスト">
          <a:extLst>
            <a:ext uri="{FF2B5EF4-FFF2-40B4-BE49-F238E27FC236}">
              <a16:creationId xmlns:a16="http://schemas.microsoft.com/office/drawing/2014/main" id="{1052FE49-752D-4502-B541-CFFF5F89226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39" name="直線コネクタ 638">
          <a:extLst>
            <a:ext uri="{FF2B5EF4-FFF2-40B4-BE49-F238E27FC236}">
              <a16:creationId xmlns:a16="http://schemas.microsoft.com/office/drawing/2014/main" id="{1D98E12B-2001-48AE-B566-44CAB79B19D8}"/>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40" name="【消防施設】&#10;一人当たり面積平均値テキスト">
          <a:extLst>
            <a:ext uri="{FF2B5EF4-FFF2-40B4-BE49-F238E27FC236}">
              <a16:creationId xmlns:a16="http://schemas.microsoft.com/office/drawing/2014/main" id="{404D4418-E78C-4BB4-BD3A-1AB377BB8782}"/>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41" name="フローチャート: 判断 640">
          <a:extLst>
            <a:ext uri="{FF2B5EF4-FFF2-40B4-BE49-F238E27FC236}">
              <a16:creationId xmlns:a16="http://schemas.microsoft.com/office/drawing/2014/main" id="{8E253FB4-262F-414C-8BE4-6C1AE510301A}"/>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42" name="フローチャート: 判断 641">
          <a:extLst>
            <a:ext uri="{FF2B5EF4-FFF2-40B4-BE49-F238E27FC236}">
              <a16:creationId xmlns:a16="http://schemas.microsoft.com/office/drawing/2014/main" id="{D647B66C-C8A5-48C9-BC2B-2D0832D7CC66}"/>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43" name="フローチャート: 判断 642">
          <a:extLst>
            <a:ext uri="{FF2B5EF4-FFF2-40B4-BE49-F238E27FC236}">
              <a16:creationId xmlns:a16="http://schemas.microsoft.com/office/drawing/2014/main" id="{D21A6485-E5E9-4209-AF14-2D526B4789FD}"/>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44" name="フローチャート: 判断 643">
          <a:extLst>
            <a:ext uri="{FF2B5EF4-FFF2-40B4-BE49-F238E27FC236}">
              <a16:creationId xmlns:a16="http://schemas.microsoft.com/office/drawing/2014/main" id="{AE986A33-5B82-498C-B254-115505852042}"/>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45" name="フローチャート: 判断 644">
          <a:extLst>
            <a:ext uri="{FF2B5EF4-FFF2-40B4-BE49-F238E27FC236}">
              <a16:creationId xmlns:a16="http://schemas.microsoft.com/office/drawing/2014/main" id="{97ADFA1B-07AD-4170-94B5-2646726444C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74270173-5123-4D0E-AF8C-A0D34B00F1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1ED5E886-64D5-456F-97A8-2253FC4EAD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A3AC8D4-F85F-4861-91F7-74C62C34E3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B8EBA39A-FE71-4004-AEB4-A064689290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32DED502-4B49-4135-BE4F-947B4BDB8E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130448</xdr:rowOff>
    </xdr:from>
    <xdr:to>
      <xdr:col>116</xdr:col>
      <xdr:colOff>114300</xdr:colOff>
      <xdr:row>78</xdr:row>
      <xdr:rowOff>60598</xdr:rowOff>
    </xdr:to>
    <xdr:sp macro="" textlink="">
      <xdr:nvSpPr>
        <xdr:cNvPr id="651" name="楕円 650">
          <a:extLst>
            <a:ext uri="{FF2B5EF4-FFF2-40B4-BE49-F238E27FC236}">
              <a16:creationId xmlns:a16="http://schemas.microsoft.com/office/drawing/2014/main" id="{69B66051-0FDC-4775-82E3-038D484A39CF}"/>
            </a:ext>
          </a:extLst>
        </xdr:cNvPr>
        <xdr:cNvSpPr/>
      </xdr:nvSpPr>
      <xdr:spPr>
        <a:xfrm>
          <a:off x="22110700" y="13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83475</xdr:rowOff>
    </xdr:from>
    <xdr:ext cx="469744" cy="259045"/>
    <xdr:sp macro="" textlink="">
      <xdr:nvSpPr>
        <xdr:cNvPr id="652" name="【消防施設】&#10;一人当たり面積該当値テキスト">
          <a:extLst>
            <a:ext uri="{FF2B5EF4-FFF2-40B4-BE49-F238E27FC236}">
              <a16:creationId xmlns:a16="http://schemas.microsoft.com/office/drawing/2014/main" id="{D62E0BA7-1FE2-414D-AE06-A895D01F6C36}"/>
            </a:ext>
          </a:extLst>
        </xdr:cNvPr>
        <xdr:cNvSpPr txBox="1"/>
      </xdr:nvSpPr>
      <xdr:spPr>
        <a:xfrm>
          <a:off x="22199600" y="1328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53" name="楕円 652">
          <a:extLst>
            <a:ext uri="{FF2B5EF4-FFF2-40B4-BE49-F238E27FC236}">
              <a16:creationId xmlns:a16="http://schemas.microsoft.com/office/drawing/2014/main" id="{BA1A5377-0466-49CB-B8C2-79AA14C01597}"/>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9798</xdr:rowOff>
    </xdr:from>
    <xdr:to>
      <xdr:col>116</xdr:col>
      <xdr:colOff>63500</xdr:colOff>
      <xdr:row>85</xdr:row>
      <xdr:rowOff>102870</xdr:rowOff>
    </xdr:to>
    <xdr:cxnSp macro="">
      <xdr:nvCxnSpPr>
        <xdr:cNvPr id="654" name="直線コネクタ 653">
          <a:extLst>
            <a:ext uri="{FF2B5EF4-FFF2-40B4-BE49-F238E27FC236}">
              <a16:creationId xmlns:a16="http://schemas.microsoft.com/office/drawing/2014/main" id="{D5B711E4-78DE-47E7-B4C2-5378559349AD}"/>
            </a:ext>
          </a:extLst>
        </xdr:cNvPr>
        <xdr:cNvCxnSpPr/>
      </xdr:nvCxnSpPr>
      <xdr:spPr>
        <a:xfrm flipV="1">
          <a:off x="21323300" y="13382898"/>
          <a:ext cx="838200" cy="129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363</xdr:rowOff>
    </xdr:from>
    <xdr:to>
      <xdr:col>107</xdr:col>
      <xdr:colOff>101600</xdr:colOff>
      <xdr:row>86</xdr:row>
      <xdr:rowOff>101963</xdr:rowOff>
    </xdr:to>
    <xdr:sp macro="" textlink="">
      <xdr:nvSpPr>
        <xdr:cNvPr id="655" name="楕円 654">
          <a:extLst>
            <a:ext uri="{FF2B5EF4-FFF2-40B4-BE49-F238E27FC236}">
              <a16:creationId xmlns:a16="http://schemas.microsoft.com/office/drawing/2014/main" id="{8509651F-0548-4018-B8FE-50B574642201}"/>
            </a:ext>
          </a:extLst>
        </xdr:cNvPr>
        <xdr:cNvSpPr/>
      </xdr:nvSpPr>
      <xdr:spPr>
        <a:xfrm>
          <a:off x="20383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86</xdr:row>
      <xdr:rowOff>51163</xdr:rowOff>
    </xdr:to>
    <xdr:cxnSp macro="">
      <xdr:nvCxnSpPr>
        <xdr:cNvPr id="656" name="直線コネクタ 655">
          <a:extLst>
            <a:ext uri="{FF2B5EF4-FFF2-40B4-BE49-F238E27FC236}">
              <a16:creationId xmlns:a16="http://schemas.microsoft.com/office/drawing/2014/main" id="{3949DBB0-A44C-4C03-B2B2-196F59979AA9}"/>
            </a:ext>
          </a:extLst>
        </xdr:cNvPr>
        <xdr:cNvCxnSpPr/>
      </xdr:nvCxnSpPr>
      <xdr:spPr>
        <a:xfrm flipV="1">
          <a:off x="20434300" y="1467612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57" name="n_1aveValue【消防施設】&#10;一人当たり面積">
          <a:extLst>
            <a:ext uri="{FF2B5EF4-FFF2-40B4-BE49-F238E27FC236}">
              <a16:creationId xmlns:a16="http://schemas.microsoft.com/office/drawing/2014/main" id="{B5E19DCF-BFB8-42C5-A013-E477729AFA26}"/>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58" name="n_2aveValue【消防施設】&#10;一人当たり面積">
          <a:extLst>
            <a:ext uri="{FF2B5EF4-FFF2-40B4-BE49-F238E27FC236}">
              <a16:creationId xmlns:a16="http://schemas.microsoft.com/office/drawing/2014/main" id="{82CADEBD-8784-4B8A-802D-D08A1AD16929}"/>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59" name="n_3aveValue【消防施設】&#10;一人当たり面積">
          <a:extLst>
            <a:ext uri="{FF2B5EF4-FFF2-40B4-BE49-F238E27FC236}">
              <a16:creationId xmlns:a16="http://schemas.microsoft.com/office/drawing/2014/main" id="{B7251D5A-094E-4279-8D55-57F3FB4606F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60" name="n_4aveValue【消防施設】&#10;一人当たり面積">
          <a:extLst>
            <a:ext uri="{FF2B5EF4-FFF2-40B4-BE49-F238E27FC236}">
              <a16:creationId xmlns:a16="http://schemas.microsoft.com/office/drawing/2014/main" id="{133D54DC-47E6-47B9-BFA3-B718EDA0FE6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170197</xdr:rowOff>
    </xdr:from>
    <xdr:ext cx="469744" cy="259045"/>
    <xdr:sp macro="" textlink="">
      <xdr:nvSpPr>
        <xdr:cNvPr id="661" name="n_1mainValue【消防施設】&#10;一人当たり面積">
          <a:extLst>
            <a:ext uri="{FF2B5EF4-FFF2-40B4-BE49-F238E27FC236}">
              <a16:creationId xmlns:a16="http://schemas.microsoft.com/office/drawing/2014/main" id="{143206D4-83A0-4EED-815C-8D0399026D06}"/>
            </a:ext>
          </a:extLst>
        </xdr:cNvPr>
        <xdr:cNvSpPr txBox="1"/>
      </xdr:nvSpPr>
      <xdr:spPr>
        <a:xfrm>
          <a:off x="210757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93090</xdr:rowOff>
    </xdr:from>
    <xdr:ext cx="469744" cy="259045"/>
    <xdr:sp macro="" textlink="">
      <xdr:nvSpPr>
        <xdr:cNvPr id="662" name="n_2mainValue【消防施設】&#10;一人当たり面積">
          <a:extLst>
            <a:ext uri="{FF2B5EF4-FFF2-40B4-BE49-F238E27FC236}">
              <a16:creationId xmlns:a16="http://schemas.microsoft.com/office/drawing/2014/main" id="{6FE3D073-C6D9-4F5B-AD0A-A3159D826F22}"/>
            </a:ext>
          </a:extLst>
        </xdr:cNvPr>
        <xdr:cNvSpPr txBox="1"/>
      </xdr:nvSpPr>
      <xdr:spPr>
        <a:xfrm>
          <a:off x="20199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D4FE39E3-9662-44B2-AC42-D45E1AC682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95F63739-14CE-4C4F-AA9D-5B74EF0FB3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EBFF1DFB-8257-4F91-A0FD-1AAC73510A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E5A9A0E7-8BAD-4684-A8FF-BA9BF38F73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6B227988-52AC-4BE8-A016-DA650F51EE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4927B100-C246-459B-A6EA-50FB9487F0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408C895D-9306-4DFE-8994-028E97C980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9782D4CF-BC03-4849-8BEB-BC58255108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9956CD2C-3E71-4FD5-AABA-9312773707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8B198332-2AFE-4755-A3B7-E5FAC4E0FC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6E86E1DB-4E7B-430B-A079-65F485F09D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A97882EF-65C1-4B5C-8A5A-1225EB7831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id="{B844C5F4-EDCD-4A52-B20C-D3DCBE0A55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010537C5-6B07-4F0C-8B0D-DB805014F2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CBE35B1F-01B7-450E-9430-E1581A0A187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8B40BFAE-2189-4B4C-987E-EEABDE79F9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1828BBC5-EE44-432B-BCAE-B30A66C2D7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6AE2122B-5308-461F-BBA4-677AAAFBB7F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1A7B8E28-B332-4529-8D6C-D620F5D881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0A6FEEFE-68AE-40BD-82F7-A31954D725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57FD1506-A634-4C4E-904B-099645CD60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F1F0837D-A19F-4917-BAC3-F97967F162A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5" name="テキスト ボックス 684">
          <a:extLst>
            <a:ext uri="{FF2B5EF4-FFF2-40B4-BE49-F238E27FC236}">
              <a16:creationId xmlns:a16="http://schemas.microsoft.com/office/drawing/2014/main" id="{AC1853D3-62B3-491C-A0DF-5D7570BCF9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CD25953F-698D-430B-B663-10B8DB349E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a:extLst>
            <a:ext uri="{FF2B5EF4-FFF2-40B4-BE49-F238E27FC236}">
              <a16:creationId xmlns:a16="http://schemas.microsoft.com/office/drawing/2014/main" id="{CD4C0C9D-D20F-423D-BF4D-C8BC97D6BB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88" name="直線コネクタ 687">
          <a:extLst>
            <a:ext uri="{FF2B5EF4-FFF2-40B4-BE49-F238E27FC236}">
              <a16:creationId xmlns:a16="http://schemas.microsoft.com/office/drawing/2014/main" id="{3A56C048-A9AC-4D90-A6EB-605050E037D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9" name="【庁舎】&#10;有形固定資産減価償却率最小値テキスト">
          <a:extLst>
            <a:ext uri="{FF2B5EF4-FFF2-40B4-BE49-F238E27FC236}">
              <a16:creationId xmlns:a16="http://schemas.microsoft.com/office/drawing/2014/main" id="{478B795D-1C3A-43E8-BAC4-A8198D2DBBF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0" name="直線コネクタ 689">
          <a:extLst>
            <a:ext uri="{FF2B5EF4-FFF2-40B4-BE49-F238E27FC236}">
              <a16:creationId xmlns:a16="http://schemas.microsoft.com/office/drawing/2014/main" id="{2EEDA444-F049-4C72-8307-1DBDB889FD8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91" name="【庁舎】&#10;有形固定資産減価償却率最大値テキスト">
          <a:extLst>
            <a:ext uri="{FF2B5EF4-FFF2-40B4-BE49-F238E27FC236}">
              <a16:creationId xmlns:a16="http://schemas.microsoft.com/office/drawing/2014/main" id="{DCD55525-5914-492D-907E-BE764A194EA9}"/>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92" name="直線コネクタ 691">
          <a:extLst>
            <a:ext uri="{FF2B5EF4-FFF2-40B4-BE49-F238E27FC236}">
              <a16:creationId xmlns:a16="http://schemas.microsoft.com/office/drawing/2014/main" id="{FF2CD57F-2DEB-4B80-90AC-DBE6A632D9B1}"/>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93" name="【庁舎】&#10;有形固定資産減価償却率平均値テキスト">
          <a:extLst>
            <a:ext uri="{FF2B5EF4-FFF2-40B4-BE49-F238E27FC236}">
              <a16:creationId xmlns:a16="http://schemas.microsoft.com/office/drawing/2014/main" id="{5F503793-3727-47CE-876B-0A07D83CA52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94" name="フローチャート: 判断 693">
          <a:extLst>
            <a:ext uri="{FF2B5EF4-FFF2-40B4-BE49-F238E27FC236}">
              <a16:creationId xmlns:a16="http://schemas.microsoft.com/office/drawing/2014/main" id="{D23CFE64-7A71-43B1-A5C2-21B309715EAE}"/>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95" name="フローチャート: 判断 694">
          <a:extLst>
            <a:ext uri="{FF2B5EF4-FFF2-40B4-BE49-F238E27FC236}">
              <a16:creationId xmlns:a16="http://schemas.microsoft.com/office/drawing/2014/main" id="{479719C9-D1F0-447E-B025-E9FB510864FF}"/>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96" name="フローチャート: 判断 695">
          <a:extLst>
            <a:ext uri="{FF2B5EF4-FFF2-40B4-BE49-F238E27FC236}">
              <a16:creationId xmlns:a16="http://schemas.microsoft.com/office/drawing/2014/main" id="{56DF5F0C-6E02-4D60-AAFB-E38B8825BDDC}"/>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97" name="フローチャート: 判断 696">
          <a:extLst>
            <a:ext uri="{FF2B5EF4-FFF2-40B4-BE49-F238E27FC236}">
              <a16:creationId xmlns:a16="http://schemas.microsoft.com/office/drawing/2014/main" id="{AD76BF31-34C3-4775-8AD8-6950551BA632}"/>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98" name="フローチャート: 判断 697">
          <a:extLst>
            <a:ext uri="{FF2B5EF4-FFF2-40B4-BE49-F238E27FC236}">
              <a16:creationId xmlns:a16="http://schemas.microsoft.com/office/drawing/2014/main" id="{686944D8-C6FB-425B-A16B-9B4E33B13F7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F383D4C0-F804-4CA1-AD08-378F7AD885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8D6392F-3C67-49A6-9D77-2E6A57CF90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342775F9-D0AD-4D72-B9A9-1FC9D203A5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3CB55792-FCB4-4F2B-9716-B481F527A4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AC08869-8507-4C6D-9FC4-E9CB7C3E01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704" name="楕円 703">
          <a:extLst>
            <a:ext uri="{FF2B5EF4-FFF2-40B4-BE49-F238E27FC236}">
              <a16:creationId xmlns:a16="http://schemas.microsoft.com/office/drawing/2014/main" id="{97A348E0-5BE9-4D00-BC58-576955988873}"/>
            </a:ext>
          </a:extLst>
        </xdr:cNvPr>
        <xdr:cNvSpPr/>
      </xdr:nvSpPr>
      <xdr:spPr>
        <a:xfrm>
          <a:off x="16268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18885</xdr:rowOff>
    </xdr:from>
    <xdr:ext cx="405111" cy="259045"/>
    <xdr:sp macro="" textlink="">
      <xdr:nvSpPr>
        <xdr:cNvPr id="705" name="【庁舎】&#10;有形固定資産減価償却率該当値テキスト">
          <a:extLst>
            <a:ext uri="{FF2B5EF4-FFF2-40B4-BE49-F238E27FC236}">
              <a16:creationId xmlns:a16="http://schemas.microsoft.com/office/drawing/2014/main" id="{0198BE16-1A85-4588-BAEE-CAC7E0586741}"/>
            </a:ext>
          </a:extLst>
        </xdr:cNvPr>
        <xdr:cNvSpPr txBox="1"/>
      </xdr:nvSpPr>
      <xdr:spPr>
        <a:xfrm>
          <a:off x="16357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706" name="楕円 705">
          <a:extLst>
            <a:ext uri="{FF2B5EF4-FFF2-40B4-BE49-F238E27FC236}">
              <a16:creationId xmlns:a16="http://schemas.microsoft.com/office/drawing/2014/main" id="{09AE27AD-CE75-462A-85FB-80E97321B411}"/>
            </a:ext>
          </a:extLst>
        </xdr:cNvPr>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46808</xdr:rowOff>
    </xdr:to>
    <xdr:cxnSp macro="">
      <xdr:nvCxnSpPr>
        <xdr:cNvPr id="707" name="直線コネクタ 706">
          <a:extLst>
            <a:ext uri="{FF2B5EF4-FFF2-40B4-BE49-F238E27FC236}">
              <a16:creationId xmlns:a16="http://schemas.microsoft.com/office/drawing/2014/main" id="{A0BD75BA-B25B-4CC7-9DF4-456B7207D2FC}"/>
            </a:ext>
          </a:extLst>
        </xdr:cNvPr>
        <xdr:cNvCxnSpPr/>
      </xdr:nvCxnSpPr>
      <xdr:spPr>
        <a:xfrm>
          <a:off x="15481300" y="178416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708" name="楕円 707">
          <a:extLst>
            <a:ext uri="{FF2B5EF4-FFF2-40B4-BE49-F238E27FC236}">
              <a16:creationId xmlns:a16="http://schemas.microsoft.com/office/drawing/2014/main" id="{5A6C92C4-6540-40C4-B6CA-0347D284FD3C}"/>
            </a:ext>
          </a:extLst>
        </xdr:cNvPr>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10886</xdr:rowOff>
    </xdr:to>
    <xdr:cxnSp macro="">
      <xdr:nvCxnSpPr>
        <xdr:cNvPr id="709" name="直線コネクタ 708">
          <a:extLst>
            <a:ext uri="{FF2B5EF4-FFF2-40B4-BE49-F238E27FC236}">
              <a16:creationId xmlns:a16="http://schemas.microsoft.com/office/drawing/2014/main" id="{8FBD9814-8AA5-4130-BFC1-9B31F2AC01E1}"/>
            </a:ext>
          </a:extLst>
        </xdr:cNvPr>
        <xdr:cNvCxnSpPr/>
      </xdr:nvCxnSpPr>
      <xdr:spPr>
        <a:xfrm>
          <a:off x="14592300" y="178041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710" name="n_1aveValue【庁舎】&#10;有形固定資産減価償却率">
          <a:extLst>
            <a:ext uri="{FF2B5EF4-FFF2-40B4-BE49-F238E27FC236}">
              <a16:creationId xmlns:a16="http://schemas.microsoft.com/office/drawing/2014/main" id="{3EFF3223-3B8E-4376-A261-EEB596A9F61F}"/>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11" name="n_2aveValue【庁舎】&#10;有形固定資産減価償却率">
          <a:extLst>
            <a:ext uri="{FF2B5EF4-FFF2-40B4-BE49-F238E27FC236}">
              <a16:creationId xmlns:a16="http://schemas.microsoft.com/office/drawing/2014/main" id="{3AC0F7E9-5715-4919-9D4D-0CC6E3D6293A}"/>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12" name="n_3aveValue【庁舎】&#10;有形固定資産減価償却率">
          <a:extLst>
            <a:ext uri="{FF2B5EF4-FFF2-40B4-BE49-F238E27FC236}">
              <a16:creationId xmlns:a16="http://schemas.microsoft.com/office/drawing/2014/main" id="{C1497E04-7510-49D5-82EF-658C838D22F4}"/>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13" name="n_4aveValue【庁舎】&#10;有形固定資産減価償却率">
          <a:extLst>
            <a:ext uri="{FF2B5EF4-FFF2-40B4-BE49-F238E27FC236}">
              <a16:creationId xmlns:a16="http://schemas.microsoft.com/office/drawing/2014/main" id="{3BE4100E-34FF-4CD1-8011-A0C670487F82}"/>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78213</xdr:rowOff>
    </xdr:from>
    <xdr:ext cx="405111" cy="259045"/>
    <xdr:sp macro="" textlink="">
      <xdr:nvSpPr>
        <xdr:cNvPr id="714" name="n_1mainValue【庁舎】&#10;有形固定資産減価償却率">
          <a:extLst>
            <a:ext uri="{FF2B5EF4-FFF2-40B4-BE49-F238E27FC236}">
              <a16:creationId xmlns:a16="http://schemas.microsoft.com/office/drawing/2014/main" id="{0BB55243-AFEC-48F1-9EEA-91556F7AEE36}"/>
            </a:ext>
          </a:extLst>
        </xdr:cNvPr>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715" name="n_2mainValue【庁舎】&#10;有形固定資産減価償却率">
          <a:extLst>
            <a:ext uri="{FF2B5EF4-FFF2-40B4-BE49-F238E27FC236}">
              <a16:creationId xmlns:a16="http://schemas.microsoft.com/office/drawing/2014/main" id="{B8737117-E345-4018-B554-1E5290FE8E00}"/>
            </a:ext>
          </a:extLst>
        </xdr:cNvPr>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76A4A023-ED89-407C-8BB7-DF7C8E1BEA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39354FB8-3CFE-4994-9BAC-918120C49D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BCFB405A-88C5-4868-A88B-B71E9A72A4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311EDEBB-84D3-4C30-BCB2-C323E4495A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0990B11E-65BC-4705-9B13-6D1EF57140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6DB8DE3C-002F-4CFD-8D3B-00652B7BDB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90C0613B-F52C-4A58-BFEF-74014DDBD9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8AB77491-A36B-44AE-9381-0F253C42FE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D57088C5-00A7-4CF5-91E8-1EE26BB572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E3453A7D-F473-47D1-944A-08BD4062F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id="{16C3A4B6-0B2C-4710-8613-BA9CAA314E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CBCE42C2-5F90-42A0-AB44-04E623D8A99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id="{DB73B078-0DA4-4A25-AB00-C4A36729633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id="{275E40F6-FB6F-4B11-A49C-2A63290C7F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id="{BEE6FF1B-141E-4F44-AD65-BA79F8F612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id="{C9E882E6-8B81-4279-8F22-B572FEC1EAC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id="{948F8511-F159-4503-B79E-AAF72D9482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id="{D6E98952-B728-4361-8A9C-9AC6C3D0A8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id="{94A6C5EE-F7B7-4DFF-BFC6-EA657F1D4B7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5" name="テキスト ボックス 734">
          <a:extLst>
            <a:ext uri="{FF2B5EF4-FFF2-40B4-BE49-F238E27FC236}">
              <a16:creationId xmlns:a16="http://schemas.microsoft.com/office/drawing/2014/main" id="{03C7CCAE-DA8F-48DB-A246-4777AFDC53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DBDB2DA7-79B9-444E-9BDC-B791D329FC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72B5DB87-3406-4235-A44D-23F23DCC28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F44D2A86-95DF-4EE4-AC43-A323E321A5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39" name="直線コネクタ 738">
          <a:extLst>
            <a:ext uri="{FF2B5EF4-FFF2-40B4-BE49-F238E27FC236}">
              <a16:creationId xmlns:a16="http://schemas.microsoft.com/office/drawing/2014/main" id="{CAD0CF44-7BE0-45DA-B456-21FD75C600B8}"/>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40" name="【庁舎】&#10;一人当たり面積最小値テキスト">
          <a:extLst>
            <a:ext uri="{FF2B5EF4-FFF2-40B4-BE49-F238E27FC236}">
              <a16:creationId xmlns:a16="http://schemas.microsoft.com/office/drawing/2014/main" id="{C7EE8845-9690-41C7-872E-9B7CD18F3C77}"/>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41" name="直線コネクタ 740">
          <a:extLst>
            <a:ext uri="{FF2B5EF4-FFF2-40B4-BE49-F238E27FC236}">
              <a16:creationId xmlns:a16="http://schemas.microsoft.com/office/drawing/2014/main" id="{AFDCBDEE-F1ED-48E0-B2AC-82C193690DAD}"/>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42" name="【庁舎】&#10;一人当たり面積最大値テキスト">
          <a:extLst>
            <a:ext uri="{FF2B5EF4-FFF2-40B4-BE49-F238E27FC236}">
              <a16:creationId xmlns:a16="http://schemas.microsoft.com/office/drawing/2014/main" id="{7220CA4B-C0F5-4877-A6B1-12F2B84C9A6E}"/>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43" name="直線コネクタ 742">
          <a:extLst>
            <a:ext uri="{FF2B5EF4-FFF2-40B4-BE49-F238E27FC236}">
              <a16:creationId xmlns:a16="http://schemas.microsoft.com/office/drawing/2014/main" id="{4A352C36-F069-4BB9-89BA-B9B430FCCF1E}"/>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44" name="【庁舎】&#10;一人当たり面積平均値テキスト">
          <a:extLst>
            <a:ext uri="{FF2B5EF4-FFF2-40B4-BE49-F238E27FC236}">
              <a16:creationId xmlns:a16="http://schemas.microsoft.com/office/drawing/2014/main" id="{06B8D4BF-1028-44AB-ABE9-C85C4FB5F88C}"/>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45" name="フローチャート: 判断 744">
          <a:extLst>
            <a:ext uri="{FF2B5EF4-FFF2-40B4-BE49-F238E27FC236}">
              <a16:creationId xmlns:a16="http://schemas.microsoft.com/office/drawing/2014/main" id="{A5F50F72-FD92-430B-B2A2-4BEFB0F2D611}"/>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46" name="フローチャート: 判断 745">
          <a:extLst>
            <a:ext uri="{FF2B5EF4-FFF2-40B4-BE49-F238E27FC236}">
              <a16:creationId xmlns:a16="http://schemas.microsoft.com/office/drawing/2014/main" id="{D96C11C6-6D06-434D-B754-7DF48A9C2DB4}"/>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47" name="フローチャート: 判断 746">
          <a:extLst>
            <a:ext uri="{FF2B5EF4-FFF2-40B4-BE49-F238E27FC236}">
              <a16:creationId xmlns:a16="http://schemas.microsoft.com/office/drawing/2014/main" id="{E55673C4-F5E0-4B0E-8866-B4361DE8A2F4}"/>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48" name="フローチャート: 判断 747">
          <a:extLst>
            <a:ext uri="{FF2B5EF4-FFF2-40B4-BE49-F238E27FC236}">
              <a16:creationId xmlns:a16="http://schemas.microsoft.com/office/drawing/2014/main" id="{BD0C9754-C1F7-408B-B4C4-69BF542D6385}"/>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49" name="フローチャート: 判断 748">
          <a:extLst>
            <a:ext uri="{FF2B5EF4-FFF2-40B4-BE49-F238E27FC236}">
              <a16:creationId xmlns:a16="http://schemas.microsoft.com/office/drawing/2014/main" id="{B2A0F889-495B-4B0E-9C05-2EBE5B526354}"/>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2A37DFCA-1F66-4383-8526-A7D1A610F1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BB763248-110E-4B65-B6C8-BF74020A7D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BE4B7951-8BEA-40D9-A22F-715EE561CE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A58009C-53E1-4AB3-93C6-1A0855CBE5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D5D904C1-09D9-4064-908C-11517AD955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755" name="楕円 754">
          <a:extLst>
            <a:ext uri="{FF2B5EF4-FFF2-40B4-BE49-F238E27FC236}">
              <a16:creationId xmlns:a16="http://schemas.microsoft.com/office/drawing/2014/main" id="{FF9FCEBB-6D80-4C8E-A7EF-BE4393AB6D7D}"/>
            </a:ext>
          </a:extLst>
        </xdr:cNvPr>
        <xdr:cNvSpPr/>
      </xdr:nvSpPr>
      <xdr:spPr>
        <a:xfrm>
          <a:off x="22110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154957</xdr:rowOff>
    </xdr:from>
    <xdr:ext cx="469744" cy="259045"/>
    <xdr:sp macro="" textlink="">
      <xdr:nvSpPr>
        <xdr:cNvPr id="756" name="【庁舎】&#10;一人当たり面積該当値テキスト">
          <a:extLst>
            <a:ext uri="{FF2B5EF4-FFF2-40B4-BE49-F238E27FC236}">
              <a16:creationId xmlns:a16="http://schemas.microsoft.com/office/drawing/2014/main" id="{1F96B3B1-40BD-42B4-B077-8FEACDD5F213}"/>
            </a:ext>
          </a:extLst>
        </xdr:cNvPr>
        <xdr:cNvSpPr txBox="1"/>
      </xdr:nvSpPr>
      <xdr:spPr>
        <a:xfrm>
          <a:off x="22199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57" name="楕円 756">
          <a:extLst>
            <a:ext uri="{FF2B5EF4-FFF2-40B4-BE49-F238E27FC236}">
              <a16:creationId xmlns:a16="http://schemas.microsoft.com/office/drawing/2014/main" id="{48898C46-8549-495C-8E1C-4617826C4819}"/>
            </a:ext>
          </a:extLst>
        </xdr:cNvPr>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30480</xdr:rowOff>
    </xdr:to>
    <xdr:cxnSp macro="">
      <xdr:nvCxnSpPr>
        <xdr:cNvPr id="758" name="直線コネクタ 757">
          <a:extLst>
            <a:ext uri="{FF2B5EF4-FFF2-40B4-BE49-F238E27FC236}">
              <a16:creationId xmlns:a16="http://schemas.microsoft.com/office/drawing/2014/main" id="{406C5EBF-E2A8-450D-9498-D1994328A57C}"/>
            </a:ext>
          </a:extLst>
        </xdr:cNvPr>
        <xdr:cNvCxnSpPr/>
      </xdr:nvCxnSpPr>
      <xdr:spPr>
        <a:xfrm flipV="1">
          <a:off x="21323300" y="17842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168911</xdr:rowOff>
    </xdr:from>
    <xdr:to>
      <xdr:col>107</xdr:col>
      <xdr:colOff>101600</xdr:colOff>
      <xdr:row>104</xdr:row>
      <xdr:rowOff>99061</xdr:rowOff>
    </xdr:to>
    <xdr:sp macro="" textlink="">
      <xdr:nvSpPr>
        <xdr:cNvPr id="759" name="楕円 758">
          <a:extLst>
            <a:ext uri="{FF2B5EF4-FFF2-40B4-BE49-F238E27FC236}">
              <a16:creationId xmlns:a16="http://schemas.microsoft.com/office/drawing/2014/main" id="{9B57E303-E0F8-47A0-8E8D-D158BC77C1C2}"/>
            </a:ext>
          </a:extLst>
        </xdr:cNvPr>
        <xdr:cNvSpPr/>
      </xdr:nvSpPr>
      <xdr:spPr>
        <a:xfrm>
          <a:off x="20383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48261</xdr:rowOff>
    </xdr:to>
    <xdr:cxnSp macro="">
      <xdr:nvCxnSpPr>
        <xdr:cNvPr id="760" name="直線コネクタ 759">
          <a:extLst>
            <a:ext uri="{FF2B5EF4-FFF2-40B4-BE49-F238E27FC236}">
              <a16:creationId xmlns:a16="http://schemas.microsoft.com/office/drawing/2014/main" id="{6D80C449-2DBF-4438-8A30-6ADF1DFB5247}"/>
            </a:ext>
          </a:extLst>
        </xdr:cNvPr>
        <xdr:cNvCxnSpPr/>
      </xdr:nvCxnSpPr>
      <xdr:spPr>
        <a:xfrm flipV="1">
          <a:off x="20434300" y="178612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61" name="n_1aveValue【庁舎】&#10;一人当たり面積">
          <a:extLst>
            <a:ext uri="{FF2B5EF4-FFF2-40B4-BE49-F238E27FC236}">
              <a16:creationId xmlns:a16="http://schemas.microsoft.com/office/drawing/2014/main" id="{67C1C7DE-7C33-4A22-9157-E814564EFEA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62" name="n_2aveValue【庁舎】&#10;一人当たり面積">
          <a:extLst>
            <a:ext uri="{FF2B5EF4-FFF2-40B4-BE49-F238E27FC236}">
              <a16:creationId xmlns:a16="http://schemas.microsoft.com/office/drawing/2014/main" id="{E8A575D5-AF14-4AFB-8EB9-9BFF04B378D1}"/>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63" name="n_3aveValue【庁舎】&#10;一人当たり面積">
          <a:extLst>
            <a:ext uri="{FF2B5EF4-FFF2-40B4-BE49-F238E27FC236}">
              <a16:creationId xmlns:a16="http://schemas.microsoft.com/office/drawing/2014/main" id="{829975CA-94FD-486B-A8F0-CE8E6A023E11}"/>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64" name="n_4aveValue【庁舎】&#10;一人当たり面積">
          <a:extLst>
            <a:ext uri="{FF2B5EF4-FFF2-40B4-BE49-F238E27FC236}">
              <a16:creationId xmlns:a16="http://schemas.microsoft.com/office/drawing/2014/main" id="{74369BDD-06D9-4B8F-A8A0-4A7BD2EE7E86}"/>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765" name="n_1mainValue【庁舎】&#10;一人当たり面積">
          <a:extLst>
            <a:ext uri="{FF2B5EF4-FFF2-40B4-BE49-F238E27FC236}">
              <a16:creationId xmlns:a16="http://schemas.microsoft.com/office/drawing/2014/main" id="{2B59B22F-B51A-452E-8067-04E8647C4A46}"/>
            </a:ext>
          </a:extLst>
        </xdr:cNvPr>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115588</xdr:rowOff>
    </xdr:from>
    <xdr:ext cx="469744" cy="259045"/>
    <xdr:sp macro="" textlink="">
      <xdr:nvSpPr>
        <xdr:cNvPr id="766" name="n_2mainValue【庁舎】&#10;一人当たり面積">
          <a:extLst>
            <a:ext uri="{FF2B5EF4-FFF2-40B4-BE49-F238E27FC236}">
              <a16:creationId xmlns:a16="http://schemas.microsoft.com/office/drawing/2014/main" id="{8AA9C503-4867-4188-AAE3-C0EA1CF4304F}"/>
            </a:ext>
          </a:extLst>
        </xdr:cNvPr>
        <xdr:cNvSpPr txBox="1"/>
      </xdr:nvSpPr>
      <xdr:spPr>
        <a:xfrm>
          <a:off x="20199427" y="176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9AA96844-5C14-470A-B321-E2F59B0252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3BBC3F6F-90F6-4F0C-B434-F264E3A26F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BE5E25AF-E409-4EEA-8924-3B2327E498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各指標とも類似団体内の平均値と近似値となっている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での減価償却率は高い数値ではないものの、半数を超える資産が耐用年数を迎えており、今後の維持補修費に係る経費の増加が想定されるため、公共施設等総合管理計画に基づき公共施設の適正管理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市民会館については、一人当たりの面積は類似団体内の平均値と近似値となっているものの、老朽化が進んでいるため有形固定資産減価償却率は類似団体内の平均値より高い数値となっている。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mn-ea"/>
              <a:ea typeface="+mn-ea"/>
              <a:cs typeface="+mn-cs"/>
            </a:rPr>
            <a:t>九州電力苓北発電所の立地により固定資産税等の税収があるため、財政力指数は０</a:t>
          </a:r>
          <a:r>
            <a:rPr kumimoji="1" lang="ja-JP" altLang="en-US" sz="1100">
              <a:solidFill>
                <a:schemeClr val="dk1"/>
              </a:solidFill>
              <a:effectLst/>
              <a:latin typeface="+mn-ea"/>
              <a:ea typeface="+mn-ea"/>
              <a:cs typeface="+mn-cs"/>
            </a:rPr>
            <a:t>．４８</a:t>
          </a:r>
          <a:r>
            <a:rPr kumimoji="1" lang="ja-JP" altLang="ja-JP" sz="1100">
              <a:solidFill>
                <a:schemeClr val="dk1"/>
              </a:solidFill>
              <a:effectLst/>
              <a:latin typeface="+mn-ea"/>
              <a:ea typeface="+mn-ea"/>
              <a:cs typeface="+mn-cs"/>
            </a:rPr>
            <a:t>となっており、類似団体の平均</a:t>
          </a:r>
          <a:r>
            <a:rPr kumimoji="1" lang="ja-JP" altLang="en-US" sz="1100">
              <a:solidFill>
                <a:schemeClr val="dk1"/>
              </a:solidFill>
              <a:effectLst/>
              <a:latin typeface="+mn-ea"/>
              <a:ea typeface="+mn-ea"/>
              <a:cs typeface="+mn-cs"/>
            </a:rPr>
            <a:t>や熊本県平均を</a:t>
          </a:r>
          <a:r>
            <a:rPr kumimoji="1" lang="ja-JP" altLang="ja-JP" sz="1100">
              <a:solidFill>
                <a:schemeClr val="dk1"/>
              </a:solidFill>
              <a:effectLst/>
              <a:latin typeface="+mn-ea"/>
              <a:ea typeface="+mn-ea"/>
              <a:cs typeface="+mn-cs"/>
            </a:rPr>
            <a:t>上回っている。しかし、税収は減価の大きい償却資産が中心であり、年々減少（毎年０．０１～０．０３ずつ低下）する見込みである。今後も引き続き新たな財源の確保に向けた取組みに努めたい。</a:t>
          </a:r>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722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71362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本町の財政上の特徴として、扶助費、公債費、繰出金が類似団体と比較</a:t>
          </a:r>
          <a:r>
            <a:rPr kumimoji="1" lang="ja-JP" altLang="en-US" sz="1100">
              <a:solidFill>
                <a:schemeClr val="dk1"/>
              </a:solidFill>
              <a:effectLst/>
              <a:latin typeface="+mn-lt"/>
              <a:ea typeface="+mn-ea"/>
              <a:cs typeface="+mn-cs"/>
            </a:rPr>
            <a:t>すると多く</a:t>
          </a:r>
          <a:r>
            <a:rPr kumimoji="1" lang="ja-JP" altLang="ja-JP" sz="1100">
              <a:solidFill>
                <a:schemeClr val="dk1"/>
              </a:solidFill>
              <a:effectLst/>
              <a:latin typeface="+mn-lt"/>
              <a:ea typeface="+mn-ea"/>
              <a:cs typeface="+mn-cs"/>
            </a:rPr>
            <a:t>なっている。その状況を踏まえ、本年度の経常収支比率について、扶助費が</a:t>
          </a:r>
          <a:r>
            <a:rPr kumimoji="1" lang="ja-JP" altLang="en-US" sz="1100">
              <a:solidFill>
                <a:schemeClr val="dk1"/>
              </a:solidFill>
              <a:effectLst/>
              <a:latin typeface="+mn-lt"/>
              <a:ea typeface="+mn-ea"/>
              <a:cs typeface="+mn-cs"/>
            </a:rPr>
            <a:t>前年度比＋１．４％、公債</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高止まりの状態</a:t>
          </a:r>
          <a:r>
            <a:rPr kumimoji="1" lang="ja-JP" altLang="en-US" sz="1100">
              <a:solidFill>
                <a:schemeClr val="dk1"/>
              </a:solidFill>
              <a:effectLst/>
              <a:latin typeface="+mn-lt"/>
              <a:ea typeface="+mn-ea"/>
              <a:cs typeface="+mn-cs"/>
            </a:rPr>
            <a:t>だが△０．９％、</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また、普通交付税等の経常一般財源も増加したことにより経常収支比率が減少した。しかし、今後も</a:t>
          </a:r>
          <a:r>
            <a:rPr kumimoji="1" lang="ja-JP" altLang="ja-JP" sz="1100">
              <a:solidFill>
                <a:schemeClr val="dk1"/>
              </a:solidFill>
              <a:effectLst/>
              <a:latin typeface="+mn-lt"/>
              <a:ea typeface="+mn-ea"/>
              <a:cs typeface="+mn-cs"/>
            </a:rPr>
            <a:t>公債費の高止まりは続くため、引き続き町振興計画に沿った地方債残高の縮減に取り組みたい。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121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118872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0869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3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低くなっている</a:t>
          </a:r>
          <a:r>
            <a:rPr kumimoji="1" lang="ja-JP" altLang="en-US" sz="1100">
              <a:solidFill>
                <a:schemeClr val="dk1"/>
              </a:solidFill>
              <a:effectLst/>
              <a:latin typeface="+mn-lt"/>
              <a:ea typeface="+mn-ea"/>
              <a:cs typeface="+mn-cs"/>
            </a:rPr>
            <a:t>が、熊本県平均と比較すると高くなっている。人件費については、</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が９</a:t>
          </a:r>
          <a:r>
            <a:rPr kumimoji="1" lang="ja-JP" altLang="ja-JP" sz="1100">
              <a:solidFill>
                <a:schemeClr val="dk1"/>
              </a:solidFill>
              <a:effectLst/>
              <a:latin typeface="+mn-lt"/>
              <a:ea typeface="+mn-ea"/>
              <a:cs typeface="+mn-cs"/>
            </a:rPr>
            <a:t>４人→９</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となったことにより前年度比△１．３％となった。物件費については、</a:t>
          </a:r>
          <a:r>
            <a:rPr kumimoji="1" lang="ja-JP" altLang="ja-JP" sz="1100">
              <a:solidFill>
                <a:schemeClr val="dk1"/>
              </a:solidFill>
              <a:effectLst/>
              <a:latin typeface="+mn-lt"/>
              <a:ea typeface="+mn-ea"/>
              <a:cs typeface="+mn-cs"/>
            </a:rPr>
            <a:t>前年度比△０．３％となった</a:t>
          </a:r>
          <a:r>
            <a:rPr kumimoji="1" lang="ja-JP" altLang="en-US" sz="1100">
              <a:solidFill>
                <a:schemeClr val="dk1"/>
              </a:solidFill>
              <a:effectLst/>
              <a:latin typeface="+mn-lt"/>
              <a:ea typeface="+mn-ea"/>
              <a:cs typeface="+mn-cs"/>
            </a:rPr>
            <a:t>ものの今後もシステム更新等を含めた委託料は高い水準で推移していくと思われる。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240</xdr:rowOff>
    </xdr:from>
    <xdr:to>
      <xdr:col>23</xdr:col>
      <xdr:colOff>133350</xdr:colOff>
      <xdr:row>81</xdr:row>
      <xdr:rowOff>62201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87690"/>
          <a:ext cx="838200" cy="6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142170</xdr:rowOff>
    </xdr:from>
    <xdr:to>
      <xdr:col>19</xdr:col>
      <xdr:colOff>133350</xdr:colOff>
      <xdr:row>81</xdr:row>
      <xdr:rowOff>240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58170"/>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142170</xdr:rowOff>
    </xdr:from>
    <xdr:to>
      <xdr:col>15</xdr:col>
      <xdr:colOff>82550</xdr:colOff>
      <xdr:row>80</xdr:row>
      <xdr:rowOff>148042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58170"/>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142512</xdr:rowOff>
    </xdr:from>
    <xdr:to>
      <xdr:col>11</xdr:col>
      <xdr:colOff>31750</xdr:colOff>
      <xdr:row>80</xdr:row>
      <xdr:rowOff>148042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58512"/>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11401</xdr:rowOff>
    </xdr:from>
    <xdr:to>
      <xdr:col>23</xdr:col>
      <xdr:colOff>184150</xdr:colOff>
      <xdr:row>81</xdr:row>
      <xdr:rowOff>113001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27928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120890</xdr:rowOff>
    </xdr:from>
    <xdr:to>
      <xdr:col>19</xdr:col>
      <xdr:colOff>184150</xdr:colOff>
      <xdr:row>81</xdr:row>
      <xdr:rowOff>51040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61217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0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91370</xdr:rowOff>
    </xdr:from>
    <xdr:to>
      <xdr:col>15</xdr:col>
      <xdr:colOff>133350</xdr:colOff>
      <xdr:row>81</xdr:row>
      <xdr:rowOff>21520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31697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7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97242</xdr:rowOff>
    </xdr:from>
    <xdr:to>
      <xdr:col>11</xdr:col>
      <xdr:colOff>82550</xdr:colOff>
      <xdr:row>81</xdr:row>
      <xdr:rowOff>27392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37569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91712</xdr:rowOff>
    </xdr:from>
    <xdr:to>
      <xdr:col>7</xdr:col>
      <xdr:colOff>31750</xdr:colOff>
      <xdr:row>81</xdr:row>
      <xdr:rowOff>21862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32039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7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全国町村平均と比較すると上回っている状況である。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勤続</a:t>
          </a:r>
          <a:r>
            <a:rPr lang="ja-JP" altLang="ja-JP" sz="1100">
              <a:solidFill>
                <a:schemeClr val="dk1"/>
              </a:solidFill>
              <a:effectLst/>
              <a:latin typeface="+mn-lt"/>
              <a:ea typeface="+mn-ea"/>
              <a:cs typeface="+mn-cs"/>
            </a:rPr>
            <a:t>年数の長い職員の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などによる職員構成の変動が考えられる。今後の見込みとして、</a:t>
          </a:r>
          <a:r>
            <a:rPr kumimoji="1" lang="ja-JP" altLang="ja-JP" sz="1100">
              <a:solidFill>
                <a:schemeClr val="dk1"/>
              </a:solidFill>
              <a:effectLst/>
              <a:latin typeface="+mn-lt"/>
              <a:ea typeface="+mn-ea"/>
              <a:cs typeface="+mn-cs"/>
            </a:rPr>
            <a:t>欠員不補充等の状況によっては、低下することも考えられる。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31221</xdr:rowOff>
    </xdr:from>
    <xdr:to>
      <xdr:col>81</xdr:col>
      <xdr:colOff>44450</xdr:colOff>
      <xdr:row>86</xdr:row>
      <xdr:rowOff>51329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759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31221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457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111654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4575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111654</xdr:rowOff>
    </xdr:from>
    <xdr:to>
      <xdr:col>68</xdr:col>
      <xdr:colOff>152400</xdr:colOff>
      <xdr:row>86</xdr:row>
      <xdr:rowOff>131763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63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529</xdr:rowOff>
    </xdr:from>
    <xdr:to>
      <xdr:col>81</xdr:col>
      <xdr:colOff>95250</xdr:colOff>
      <xdr:row>86</xdr:row>
      <xdr:rowOff>102129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144056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151871</xdr:rowOff>
    </xdr:from>
    <xdr:to>
      <xdr:col>77</xdr:col>
      <xdr:colOff>95250</xdr:colOff>
      <xdr:row>86</xdr:row>
      <xdr:rowOff>82021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66798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1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167340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下回っているが、熊本県平均と比較すると上回っている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人口も毎年１５０人前後で減少しており、今後も人口千人当たりの職員数は増加していく見込みであるが、欠員不補充等の状況によっては、低下することも考えられる。引き続き住民サービスの低下を招くことがないよう、定員管理計画に沿って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19253</xdr:rowOff>
    </xdr:from>
    <xdr:to>
      <xdr:col>81</xdr:col>
      <xdr:colOff>44450</xdr:colOff>
      <xdr:row>59</xdr:row>
      <xdr:rowOff>83921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34803"/>
          <a:ext cx="8382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19253</xdr:rowOff>
    </xdr:from>
    <xdr:to>
      <xdr:col>77</xdr:col>
      <xdr:colOff>44450</xdr:colOff>
      <xdr:row>59</xdr:row>
      <xdr:rowOff>23114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3480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164643</xdr:rowOff>
    </xdr:from>
    <xdr:to>
      <xdr:col>72</xdr:col>
      <xdr:colOff>203200</xdr:colOff>
      <xdr:row>59</xdr:row>
      <xdr:rowOff>23114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08743"/>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164643</xdr:rowOff>
    </xdr:from>
    <xdr:to>
      <xdr:col>68</xdr:col>
      <xdr:colOff>152400</xdr:colOff>
      <xdr:row>59</xdr:row>
      <xdr:rowOff>37592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08743"/>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33121</xdr:rowOff>
    </xdr:from>
    <xdr:to>
      <xdr:col>81</xdr:col>
      <xdr:colOff>95250</xdr:colOff>
      <xdr:row>59</xdr:row>
      <xdr:rowOff>134721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49648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139903</xdr:rowOff>
    </xdr:from>
    <xdr:to>
      <xdr:col>77</xdr:col>
      <xdr:colOff>95250</xdr:colOff>
      <xdr:row>59</xdr:row>
      <xdr:rowOff>70053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80230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5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143764</xdr:rowOff>
    </xdr:from>
    <xdr:to>
      <xdr:col>73</xdr:col>
      <xdr:colOff>44450</xdr:colOff>
      <xdr:row>59</xdr:row>
      <xdr:rowOff>73914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84091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113843</xdr:rowOff>
    </xdr:from>
    <xdr:to>
      <xdr:col>68</xdr:col>
      <xdr:colOff>203200</xdr:colOff>
      <xdr:row>59</xdr:row>
      <xdr:rowOff>43993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54170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158242</xdr:rowOff>
    </xdr:from>
    <xdr:to>
      <xdr:col>64</xdr:col>
      <xdr:colOff>152400</xdr:colOff>
      <xdr:row>59</xdr:row>
      <xdr:rowOff>88392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98569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類似団体や熊本県平均と</a:t>
          </a:r>
          <a:r>
            <a:rPr kumimoji="1" lang="ja-JP" altLang="en-US" sz="1000">
              <a:solidFill>
                <a:schemeClr val="dk1"/>
              </a:solidFill>
              <a:effectLst/>
              <a:latin typeface="+mn-lt"/>
              <a:ea typeface="+mn-ea"/>
              <a:cs typeface="+mn-cs"/>
            </a:rPr>
            <a:t>比較すると大き</a:t>
          </a:r>
          <a:r>
            <a:rPr kumimoji="1" lang="ja-JP" altLang="ja-JP" sz="1000">
              <a:solidFill>
                <a:schemeClr val="dk1"/>
              </a:solidFill>
              <a:effectLst/>
              <a:latin typeface="+mn-lt"/>
              <a:ea typeface="+mn-ea"/>
              <a:cs typeface="+mn-cs"/>
            </a:rPr>
            <a:t>く上回っている。要因としては、平成２３年度から緊急防災・減災事業や都市再生整備計画事業、漁村再生交付金事業等の大型事業に積極的に取り組んできたことに伴う、元利償還金の増加によるものである。対前年度の増加要因としては、</a:t>
          </a:r>
          <a:r>
            <a:rPr kumimoji="1" lang="ja-JP" altLang="en-US" sz="1000">
              <a:solidFill>
                <a:schemeClr val="dk1"/>
              </a:solidFill>
              <a:effectLst/>
              <a:latin typeface="+mn-lt"/>
              <a:ea typeface="+mn-ea"/>
              <a:cs typeface="+mn-cs"/>
            </a:rPr>
            <a:t>単年度の実質公債費率が平成２９年度：１１．６％に対し、令和２年度：１２．７％となったためである。</a:t>
          </a:r>
          <a:r>
            <a:rPr kumimoji="1" lang="ja-JP" altLang="ja-JP" sz="1000">
              <a:solidFill>
                <a:schemeClr val="dk1"/>
              </a:solidFill>
              <a:effectLst/>
              <a:latin typeface="+mn-lt"/>
              <a:ea typeface="+mn-ea"/>
              <a:cs typeface="+mn-cs"/>
            </a:rPr>
            <a:t>今後、公債費のピークが令和２年度</a:t>
          </a:r>
          <a:r>
            <a:rPr kumimoji="1" lang="ja-JP" altLang="en-US" sz="1000">
              <a:solidFill>
                <a:schemeClr val="dk1"/>
              </a:solidFill>
              <a:effectLst/>
              <a:latin typeface="+mn-lt"/>
              <a:ea typeface="+mn-ea"/>
              <a:cs typeface="+mn-cs"/>
            </a:rPr>
            <a:t>に迎えたものの高止まりの状況が続くと</a:t>
          </a:r>
          <a:r>
            <a:rPr kumimoji="1" lang="ja-JP" altLang="ja-JP" sz="1000">
              <a:solidFill>
                <a:schemeClr val="dk1"/>
              </a:solidFill>
              <a:effectLst/>
              <a:latin typeface="+mn-lt"/>
              <a:ea typeface="+mn-ea"/>
              <a:cs typeface="+mn-cs"/>
            </a:rPr>
            <a:t>見込まれるため、引き続き町振興計画に沿った地方債残高の縮減に努め、実質公債費比率の改善を図っていきたい。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57573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263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132504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比率は、類似団体や熊本県平均と比較して大きく上回っている。要因としては、平成２３年度から緊急防災・減災事業や都市再生整備計画事業、漁村再生交付金事業等の大型事業に積極的に取り組んできたことに伴う、地方債残高の増加と基金の減少によるものである。対前年度の減少要因としては、地方債元金償還により</a:t>
          </a:r>
          <a:r>
            <a:rPr kumimoji="1" lang="ja-JP" altLang="en-US" sz="1000">
              <a:solidFill>
                <a:schemeClr val="dk1"/>
              </a:solidFill>
              <a:effectLst/>
              <a:latin typeface="+mn-lt"/>
              <a:ea typeface="+mn-ea"/>
              <a:cs typeface="+mn-cs"/>
            </a:rPr>
            <a:t>一般会計における</a:t>
          </a:r>
          <a:r>
            <a:rPr kumimoji="1" lang="ja-JP" altLang="ja-JP" sz="1000">
              <a:solidFill>
                <a:schemeClr val="dk1"/>
              </a:solidFill>
              <a:effectLst/>
              <a:latin typeface="+mn-lt"/>
              <a:ea typeface="+mn-ea"/>
              <a:cs typeface="+mn-cs"/>
            </a:rPr>
            <a:t>地方債現在高が</a:t>
          </a:r>
          <a:r>
            <a:rPr kumimoji="1" lang="ja-JP" altLang="en-US" sz="1000">
              <a:solidFill>
                <a:schemeClr val="dk1"/>
              </a:solidFill>
              <a:effectLst/>
              <a:latin typeface="+mn-lt"/>
              <a:ea typeface="+mn-ea"/>
              <a:cs typeface="+mn-cs"/>
            </a:rPr>
            <a:t>△２３１，４１７</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となったことに加え、</a:t>
          </a:r>
          <a:r>
            <a:rPr lang="ja-JP" altLang="ja-JP" sz="1000" b="0" i="0">
              <a:solidFill>
                <a:schemeClr val="dk1"/>
              </a:solidFill>
              <a:effectLst/>
              <a:latin typeface="+mn-lt"/>
              <a:ea typeface="+mn-ea"/>
              <a:cs typeface="+mn-cs"/>
            </a:rPr>
            <a:t>地方債の償還額等に充当可能な基金</a:t>
          </a:r>
          <a:r>
            <a:rPr lang="ja-JP" altLang="en-US" sz="1000" b="0" i="0">
              <a:solidFill>
                <a:schemeClr val="dk1"/>
              </a:solidFill>
              <a:effectLst/>
              <a:latin typeface="+mn-lt"/>
              <a:ea typeface="+mn-ea"/>
              <a:cs typeface="+mn-cs"/>
            </a:rPr>
            <a:t>の総額が＋２６４，０８５千円となったためと考えられる。</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、整備した施設の有効利用を図ることにより交流人口を増加させ、財源確保と起債現在高の減少に努めるとともに、将来負担比率の低下を図っていきたい。</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16268</xdr:rowOff>
    </xdr:from>
    <xdr:to>
      <xdr:col>81</xdr:col>
      <xdr:colOff>44450</xdr:colOff>
      <xdr:row>20</xdr:row>
      <xdr:rowOff>120590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73818"/>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120590</xdr:rowOff>
    </xdr:from>
    <xdr:to>
      <xdr:col>77</xdr:col>
      <xdr:colOff>44450</xdr:colOff>
      <xdr:row>21</xdr:row>
      <xdr:rowOff>108857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49590"/>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108857</xdr:rowOff>
    </xdr:from>
    <xdr:to>
      <xdr:col>72</xdr:col>
      <xdr:colOff>203200</xdr:colOff>
      <xdr:row>22</xdr:row>
      <xdr:rowOff>15542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0930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15542</xdr:rowOff>
    </xdr:from>
    <xdr:to>
      <xdr:col>68</xdr:col>
      <xdr:colOff>152400</xdr:colOff>
      <xdr:row>22</xdr:row>
      <xdr:rowOff>20139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8744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136918</xdr:rowOff>
    </xdr:from>
    <xdr:to>
      <xdr:col>81</xdr:col>
      <xdr:colOff>95250</xdr:colOff>
      <xdr:row>19</xdr:row>
      <xdr:rowOff>67068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108995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9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69790</xdr:rowOff>
    </xdr:from>
    <xdr:to>
      <xdr:col>77</xdr:col>
      <xdr:colOff>95250</xdr:colOff>
      <xdr:row>20</xdr:row>
      <xdr:rowOff>171390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156167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8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58057</xdr:rowOff>
    </xdr:from>
    <xdr:to>
      <xdr:col>73</xdr:col>
      <xdr:colOff>44450</xdr:colOff>
      <xdr:row>21</xdr:row>
      <xdr:rowOff>159657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144434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136192</xdr:rowOff>
    </xdr:from>
    <xdr:to>
      <xdr:col>68</xdr:col>
      <xdr:colOff>203200</xdr:colOff>
      <xdr:row>22</xdr:row>
      <xdr:rowOff>66342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51119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2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140789</xdr:rowOff>
    </xdr:from>
    <xdr:to>
      <xdr:col>64</xdr:col>
      <xdr:colOff>152400</xdr:colOff>
      <xdr:row>22</xdr:row>
      <xdr:rowOff>70939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55716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類似団体及び</a:t>
          </a:r>
          <a:r>
            <a:rPr kumimoji="1" lang="ja-JP" altLang="ja-JP" sz="1100">
              <a:solidFill>
                <a:schemeClr val="dk1"/>
              </a:solidFill>
              <a:effectLst/>
              <a:latin typeface="+mn-lt"/>
              <a:ea typeface="+mn-ea"/>
              <a:cs typeface="+mn-cs"/>
            </a:rPr>
            <a:t>全国平均、熊本県平均と比較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前年度の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要因としては、職員数が９４人→９２人となった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今後の見込みとして、職員数は当面現状維持であるが、</a:t>
          </a:r>
          <a:r>
            <a:rPr kumimoji="1" lang="ja-JP" altLang="ja-JP" sz="1100">
              <a:solidFill>
                <a:schemeClr val="dk1"/>
              </a:solidFill>
              <a:effectLst/>
              <a:latin typeface="+mn-lt"/>
              <a:ea typeface="+mn-ea"/>
              <a:cs typeface="+mn-cs"/>
            </a:rPr>
            <a:t>欠員不補充、</a:t>
          </a:r>
          <a:r>
            <a:rPr lang="ja-JP" altLang="ja-JP" sz="1100">
              <a:solidFill>
                <a:schemeClr val="dk1"/>
              </a:solidFill>
              <a:effectLst/>
              <a:latin typeface="+mn-lt"/>
              <a:ea typeface="+mn-ea"/>
              <a:cs typeface="+mn-cs"/>
            </a:rPr>
            <a:t>昇級及び会計間の異動等の要因により変動する</a:t>
          </a:r>
          <a:r>
            <a:rPr kumimoji="1" lang="ja-JP" altLang="ja-JP" sz="1100">
              <a:solidFill>
                <a:schemeClr val="dk1"/>
              </a:solidFill>
              <a:effectLst/>
              <a:latin typeface="+mn-lt"/>
              <a:ea typeface="+mn-ea"/>
              <a:cs typeface="+mn-cs"/>
            </a:rPr>
            <a:t>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20864</xdr:rowOff>
    </xdr:from>
    <xdr:to>
      <xdr:col>24</xdr:col>
      <xdr:colOff>25400</xdr:colOff>
      <xdr:row>35</xdr:row>
      <xdr:rowOff>105773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2161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33927</xdr:rowOff>
    </xdr:from>
    <xdr:to>
      <xdr:col>19</xdr:col>
      <xdr:colOff>187325</xdr:colOff>
      <xdr:row>35</xdr:row>
      <xdr:rowOff>105773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346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33927</xdr:rowOff>
    </xdr:from>
    <xdr:to>
      <xdr:col>15</xdr:col>
      <xdr:colOff>98425</xdr:colOff>
      <xdr:row>35</xdr:row>
      <xdr:rowOff>144961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3467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144961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774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141514</xdr:rowOff>
    </xdr:from>
    <xdr:to>
      <xdr:col>24</xdr:col>
      <xdr:colOff>76200</xdr:colOff>
      <xdr:row>35</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158041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54973</xdr:rowOff>
    </xdr:from>
    <xdr:to>
      <xdr:col>20</xdr:col>
      <xdr:colOff>38100</xdr:colOff>
      <xdr:row>35</xdr:row>
      <xdr:rowOff>156573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166750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154577</xdr:rowOff>
    </xdr:from>
    <xdr:to>
      <xdr:col>15</xdr:col>
      <xdr:colOff>149225</xdr:colOff>
      <xdr:row>35</xdr:row>
      <xdr:rowOff>84727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94904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94161</xdr:rowOff>
    </xdr:from>
    <xdr:to>
      <xdr:col>11</xdr:col>
      <xdr:colOff>60325</xdr:colOff>
      <xdr:row>36</xdr:row>
      <xdr:rowOff>24311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34488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類似団体及び</a:t>
          </a:r>
          <a:r>
            <a:rPr kumimoji="1" lang="ja-JP" altLang="ja-JP" sz="1100">
              <a:solidFill>
                <a:schemeClr val="dk1"/>
              </a:solidFill>
              <a:effectLst/>
              <a:latin typeface="+mn-lt"/>
              <a:ea typeface="+mn-ea"/>
              <a:cs typeface="+mn-cs"/>
            </a:rPr>
            <a:t>熊本県平均</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大きな変化はないが、情報化推進</a:t>
          </a:r>
          <a:r>
            <a:rPr kumimoji="1" lang="ja-JP" altLang="en-US" sz="1100">
              <a:solidFill>
                <a:schemeClr val="dk1"/>
              </a:solidFill>
              <a:effectLst/>
              <a:latin typeface="+mn-lt"/>
              <a:ea typeface="+mn-ea"/>
              <a:cs typeface="+mn-cs"/>
            </a:rPr>
            <a:t>に係るシステム関連委託料等の</a:t>
          </a:r>
          <a:r>
            <a:rPr kumimoji="1" lang="ja-JP" altLang="ja-JP" sz="1100">
              <a:solidFill>
                <a:schemeClr val="dk1"/>
              </a:solidFill>
              <a:effectLst/>
              <a:latin typeface="+mn-lt"/>
              <a:ea typeface="+mn-ea"/>
              <a:cs typeface="+mn-cs"/>
            </a:rPr>
            <a:t>経費が増加しており、高止まりの状態が</a:t>
          </a:r>
          <a:r>
            <a:rPr kumimoji="1" lang="ja-JP" altLang="en-US" sz="1100">
              <a:solidFill>
                <a:schemeClr val="dk1"/>
              </a:solidFill>
              <a:effectLst/>
              <a:latin typeface="+mn-lt"/>
              <a:ea typeface="+mn-ea"/>
              <a:cs typeface="+mn-cs"/>
            </a:rPr>
            <a:t>続く見込み</a:t>
          </a:r>
          <a:r>
            <a:rPr kumimoji="1" lang="ja-JP" altLang="ja-JP" sz="1100">
              <a:solidFill>
                <a:schemeClr val="dk1"/>
              </a:solidFill>
              <a:effectLst/>
              <a:latin typeface="+mn-lt"/>
              <a:ea typeface="+mn-ea"/>
              <a:cs typeface="+mn-cs"/>
            </a:rPr>
            <a:t>である。今後も引き続き業務の効率化を図るとともに、行政コストの削減を推進し、物件費の抑制に努めたい。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76708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06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多くなっており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要因として、令和元年度は保育所入所児童運営事業における過年度収入が多かったこと</a:t>
          </a:r>
          <a:r>
            <a:rPr kumimoji="1" lang="ja-JP" altLang="en-US" sz="1100">
              <a:solidFill>
                <a:schemeClr val="dk1"/>
              </a:solidFill>
              <a:effectLst/>
              <a:latin typeface="+mn-lt"/>
              <a:ea typeface="+mn-ea"/>
              <a:cs typeface="+mn-cs"/>
            </a:rPr>
            <a:t>があげられる。今後も</a:t>
          </a:r>
          <a:r>
            <a:rPr kumimoji="1" lang="ja-JP" altLang="ja-JP" sz="1100">
              <a:solidFill>
                <a:schemeClr val="dk1"/>
              </a:solidFill>
              <a:effectLst/>
              <a:latin typeface="+mn-lt"/>
              <a:ea typeface="+mn-ea"/>
              <a:cs typeface="+mn-cs"/>
            </a:rPr>
            <a:t>町の重要施策である少子化・子育て支援施策（医療費無償化・保育料軽減）などに力を入れてい</a:t>
          </a:r>
          <a:r>
            <a:rPr kumimoji="1" lang="ja-JP" altLang="en-US" sz="1100">
              <a:solidFill>
                <a:schemeClr val="dk1"/>
              </a:solidFill>
              <a:effectLst/>
              <a:latin typeface="+mn-lt"/>
              <a:ea typeface="+mn-ea"/>
              <a:cs typeface="+mn-cs"/>
            </a:rPr>
            <a:t>く予定だが、</a:t>
          </a:r>
          <a:r>
            <a:rPr kumimoji="1" lang="ja-JP" altLang="ja-JP" sz="1100">
              <a:solidFill>
                <a:schemeClr val="dk1"/>
              </a:solidFill>
              <a:effectLst/>
              <a:latin typeface="+mn-lt"/>
              <a:ea typeface="+mn-ea"/>
              <a:cs typeface="+mn-cs"/>
            </a:rPr>
            <a:t>保育所に入所している子どもの減少</a:t>
          </a:r>
          <a:r>
            <a:rPr kumimoji="1" lang="ja-JP" altLang="en-US" sz="1100">
              <a:solidFill>
                <a:schemeClr val="dk1"/>
              </a:solidFill>
              <a:effectLst/>
              <a:latin typeface="+mn-lt"/>
              <a:ea typeface="+mn-ea"/>
              <a:cs typeface="+mn-cs"/>
            </a:rPr>
            <a:t>等により扶助費の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も大いに考えられる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141288</xdr:rowOff>
    </xdr:from>
    <xdr:to>
      <xdr:col>24</xdr:col>
      <xdr:colOff>25400</xdr:colOff>
      <xdr:row>57</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2488"/>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141288</xdr:rowOff>
    </xdr:from>
    <xdr:to>
      <xdr:col>19</xdr:col>
      <xdr:colOff>187325</xdr:colOff>
      <xdr:row>61</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2488"/>
          <a:ext cx="889000" cy="7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84138</xdr:rowOff>
    </xdr:from>
    <xdr:to>
      <xdr:col>15</xdr:col>
      <xdr:colOff>98425</xdr:colOff>
      <xdr:row>61</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99688"/>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84138</xdr:rowOff>
    </xdr:from>
    <xdr:to>
      <xdr:col>11</xdr:col>
      <xdr:colOff>9525</xdr:colOff>
      <xdr:row>59</xdr:row>
      <xdr:rowOff>112713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99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119063</xdr:rowOff>
    </xdr:from>
    <xdr:to>
      <xdr:col>24</xdr:col>
      <xdr:colOff>76200</xdr:colOff>
      <xdr:row>58</xdr:row>
      <xdr:rowOff>49213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30815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33338</xdr:rowOff>
    </xdr:from>
    <xdr:to>
      <xdr:col>11</xdr:col>
      <xdr:colOff>60325</xdr:colOff>
      <xdr:row>59</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119715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61913</xdr:rowOff>
    </xdr:from>
    <xdr:to>
      <xdr:col>6</xdr:col>
      <xdr:colOff>171450</xdr:colOff>
      <xdr:row>59</xdr:row>
      <xdr:rowOff>163513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148290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類似団体及び</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熊本県平均と比較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大きく上回っている。要因として、各特別会計への繰出金によるものと考えられる。しかし、</a:t>
          </a:r>
          <a:r>
            <a:rPr kumimoji="1" lang="ja-JP" altLang="en-US" sz="1100">
              <a:solidFill>
                <a:schemeClr val="dk1"/>
              </a:solidFill>
              <a:effectLst/>
              <a:latin typeface="+mn-lt"/>
              <a:ea typeface="+mn-ea"/>
              <a:cs typeface="+mn-cs"/>
            </a:rPr>
            <a:t>水道特別会計繰出金が減少したことにより前年度比△０．４</a:t>
          </a:r>
          <a:r>
            <a:rPr kumimoji="1" lang="ja-JP" altLang="ja-JP" sz="1100">
              <a:solidFill>
                <a:schemeClr val="dk1"/>
              </a:solidFill>
              <a:effectLst/>
              <a:latin typeface="+mn-lt"/>
              <a:ea typeface="+mn-ea"/>
              <a:cs typeface="+mn-cs"/>
            </a:rPr>
            <a:t>％となった。今後も国保税・介護保険料・下水道使用料金等の適正化を図り、一般会計の負担軽減に努めたい。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0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熊本県平均と比較すると下回っている。今後は、</a:t>
          </a:r>
          <a:r>
            <a:rPr kumimoji="1" lang="ja-JP" altLang="en-US" sz="1100">
              <a:solidFill>
                <a:schemeClr val="dk1"/>
              </a:solidFill>
              <a:effectLst/>
              <a:latin typeface="+mn-lt"/>
              <a:ea typeface="+mn-ea"/>
              <a:cs typeface="+mn-cs"/>
            </a:rPr>
            <a:t>広域連合</a:t>
          </a:r>
          <a:r>
            <a:rPr kumimoji="1" lang="ja-JP" altLang="ja-JP" sz="1100">
              <a:solidFill>
                <a:schemeClr val="dk1"/>
              </a:solidFill>
              <a:effectLst/>
              <a:latin typeface="+mn-lt"/>
              <a:ea typeface="+mn-ea"/>
              <a:cs typeface="+mn-cs"/>
            </a:rPr>
            <a:t>で実施している塵芥処理</a:t>
          </a:r>
          <a:r>
            <a:rPr kumimoji="1" lang="ja-JP" altLang="en-US" sz="1100">
              <a:solidFill>
                <a:schemeClr val="dk1"/>
              </a:solidFill>
              <a:effectLst/>
              <a:latin typeface="+mn-lt"/>
              <a:ea typeface="+mn-ea"/>
              <a:cs typeface="+mn-cs"/>
            </a:rPr>
            <a:t>事業で、</a:t>
          </a:r>
          <a:r>
            <a:rPr kumimoji="1" lang="ja-JP" altLang="ja-JP" sz="1100">
              <a:solidFill>
                <a:schemeClr val="dk1"/>
              </a:solidFill>
              <a:effectLst/>
              <a:latin typeface="+mn-lt"/>
              <a:ea typeface="+mn-ea"/>
              <a:cs typeface="+mn-cs"/>
            </a:rPr>
            <a:t>新ゴミ処理施設の建設</a:t>
          </a:r>
          <a:r>
            <a:rPr kumimoji="1" lang="ja-JP" altLang="en-US" sz="1100">
              <a:solidFill>
                <a:schemeClr val="dk1"/>
              </a:solidFill>
              <a:effectLst/>
              <a:latin typeface="+mn-lt"/>
              <a:ea typeface="+mn-ea"/>
              <a:cs typeface="+mn-cs"/>
            </a:rPr>
            <a:t>があるため、大幅な</a:t>
          </a:r>
          <a:r>
            <a:rPr kumimoji="1" lang="ja-JP" altLang="ja-JP" sz="1100">
              <a:solidFill>
                <a:schemeClr val="dk1"/>
              </a:solidFill>
              <a:effectLst/>
              <a:latin typeface="+mn-lt"/>
              <a:ea typeface="+mn-ea"/>
              <a:cs typeface="+mn-cs"/>
            </a:rPr>
            <a:t>負担金の増</a:t>
          </a:r>
          <a:r>
            <a:rPr kumimoji="1" lang="ja-JP" altLang="en-US" sz="1100">
              <a:solidFill>
                <a:schemeClr val="dk1"/>
              </a:solidFill>
              <a:effectLst/>
              <a:latin typeface="+mn-lt"/>
              <a:ea typeface="+mn-ea"/>
              <a:cs typeface="+mn-cs"/>
            </a:rPr>
            <a:t>が見込まれる。また、</a:t>
          </a:r>
          <a:r>
            <a:rPr kumimoji="1" lang="ja-JP" altLang="ja-JP" sz="1100">
              <a:solidFill>
                <a:schemeClr val="dk1"/>
              </a:solidFill>
              <a:effectLst/>
              <a:latin typeface="+mn-lt"/>
              <a:ea typeface="+mn-ea"/>
              <a:cs typeface="+mn-cs"/>
            </a:rPr>
            <a:t>航路を含む地域公共交通事業における維持経費</a:t>
          </a:r>
          <a:r>
            <a:rPr kumimoji="1" lang="ja-JP" altLang="en-US" sz="1100">
              <a:solidFill>
                <a:schemeClr val="dk1"/>
              </a:solidFill>
              <a:effectLst/>
              <a:latin typeface="+mn-lt"/>
              <a:ea typeface="+mn-ea"/>
              <a:cs typeface="+mn-cs"/>
            </a:rPr>
            <a:t>等に係る補助金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も見込まれる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類似団体及び全国平均、熊本県平均と比較すると</a:t>
          </a:r>
          <a:r>
            <a:rPr kumimoji="1" lang="ja-JP" altLang="en-US" sz="1000">
              <a:solidFill>
                <a:schemeClr val="dk1"/>
              </a:solidFill>
              <a:effectLst/>
              <a:latin typeface="+mn-lt"/>
              <a:ea typeface="+mn-ea"/>
              <a:cs typeface="+mn-cs"/>
            </a:rPr>
            <a:t>上回っている。これは</a:t>
          </a:r>
          <a:r>
            <a:rPr kumimoji="1" lang="ja-JP" altLang="ja-JP" sz="1000">
              <a:solidFill>
                <a:schemeClr val="dk1"/>
              </a:solidFill>
              <a:effectLst/>
              <a:latin typeface="+mn-lt"/>
              <a:ea typeface="+mn-ea"/>
              <a:cs typeface="+mn-cs"/>
            </a:rPr>
            <a:t>平成２３年度から実施した緊急防災・減災事業や都市再生整備計画事業、漁村再生交付金事業等の大型事業に積極的に取り組んできたことに伴い、地方債残高が増加したこと</a:t>
          </a:r>
          <a:r>
            <a:rPr kumimoji="1" lang="ja-JP" altLang="en-US" sz="1000">
              <a:solidFill>
                <a:schemeClr val="dk1"/>
              </a:solidFill>
              <a:effectLst/>
              <a:latin typeface="+mn-lt"/>
              <a:ea typeface="+mn-ea"/>
              <a:cs typeface="+mn-cs"/>
            </a:rPr>
            <a:t>によるものである。</a:t>
          </a:r>
          <a:r>
            <a:rPr kumimoji="1" lang="ja-JP" altLang="ja-JP" sz="1000">
              <a:solidFill>
                <a:schemeClr val="dk1"/>
              </a:solidFill>
              <a:effectLst/>
              <a:latin typeface="+mn-lt"/>
              <a:ea typeface="+mn-ea"/>
              <a:cs typeface="+mn-cs"/>
            </a:rPr>
            <a:t>元利償還金</a:t>
          </a:r>
          <a:r>
            <a:rPr kumimoji="1" lang="ja-JP" altLang="en-US" sz="1000">
              <a:solidFill>
                <a:schemeClr val="dk1"/>
              </a:solidFill>
              <a:effectLst/>
              <a:latin typeface="+mn-lt"/>
              <a:ea typeface="+mn-ea"/>
              <a:cs typeface="+mn-cs"/>
            </a:rPr>
            <a:t>は前年度比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１，２８７</a:t>
          </a:r>
          <a:r>
            <a:rPr kumimoji="1" lang="ja-JP" altLang="ja-JP" sz="1000">
              <a:solidFill>
                <a:schemeClr val="dk1"/>
              </a:solidFill>
              <a:effectLst/>
              <a:latin typeface="+mn-lt"/>
              <a:ea typeface="+mn-ea"/>
              <a:cs typeface="+mn-cs"/>
            </a:rPr>
            <a:t>千円となったが普通交付税等の経常一般財源も増加したことにより</a:t>
          </a:r>
          <a:r>
            <a:rPr kumimoji="1" lang="ja-JP" altLang="en-US" sz="1000">
              <a:solidFill>
                <a:schemeClr val="dk1"/>
              </a:solidFill>
              <a:effectLst/>
              <a:latin typeface="+mn-lt"/>
              <a:ea typeface="+mn-ea"/>
              <a:cs typeface="+mn-cs"/>
            </a:rPr>
            <a:t>公債費の占める率は減少した。</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ピークは</a:t>
          </a:r>
          <a:r>
            <a:rPr kumimoji="1" lang="ja-JP" altLang="ja-JP" sz="1000">
              <a:solidFill>
                <a:schemeClr val="dk1"/>
              </a:solidFill>
              <a:effectLst/>
              <a:latin typeface="+mn-lt"/>
              <a:ea typeface="+mn-ea"/>
              <a:cs typeface="+mn-cs"/>
            </a:rPr>
            <a:t>令和２年度</a:t>
          </a:r>
          <a:r>
            <a:rPr kumimoji="1" lang="ja-JP" altLang="en-US" sz="1000">
              <a:solidFill>
                <a:schemeClr val="dk1"/>
              </a:solidFill>
              <a:effectLst/>
              <a:latin typeface="+mn-lt"/>
              <a:ea typeface="+mn-ea"/>
              <a:cs typeface="+mn-cs"/>
            </a:rPr>
            <a:t>に迎えたものの、高止まりの状況は続くと見込まれるため、</a:t>
          </a:r>
          <a:r>
            <a:rPr kumimoji="1" lang="ja-JP" altLang="ja-JP" sz="1000">
              <a:solidFill>
                <a:schemeClr val="dk1"/>
              </a:solidFill>
              <a:effectLst/>
              <a:latin typeface="+mn-lt"/>
              <a:ea typeface="+mn-ea"/>
              <a:cs typeface="+mn-cs"/>
            </a:rPr>
            <a:t>借り入れの抑制を図りながら、徐々に減少させていく。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78</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43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78</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21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119380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63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62230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91439</xdr:rowOff>
    </xdr:from>
    <xdr:to>
      <xdr:col>24</xdr:col>
      <xdr:colOff>76200</xdr:colOff>
      <xdr:row>78</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類似団体及び</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熊本県平均と</a:t>
          </a:r>
          <a:r>
            <a:rPr kumimoji="1" lang="ja-JP" altLang="en-US" sz="1100">
              <a:solidFill>
                <a:schemeClr val="dk1"/>
              </a:solidFill>
              <a:effectLst/>
              <a:latin typeface="+mn-lt"/>
              <a:ea typeface="+mn-ea"/>
              <a:cs typeface="+mn-cs"/>
            </a:rPr>
            <a:t>比較すると</a:t>
          </a:r>
          <a:r>
            <a:rPr kumimoji="1" lang="ja-JP" altLang="ja-JP" sz="1100">
              <a:solidFill>
                <a:schemeClr val="dk1"/>
              </a:solidFill>
              <a:effectLst/>
              <a:latin typeface="+mn-lt"/>
              <a:ea typeface="+mn-ea"/>
              <a:cs typeface="+mn-cs"/>
            </a:rPr>
            <a:t>下回っており、前年度比△</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％となった。この主な要因として、</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繰出金等</a:t>
          </a:r>
          <a:r>
            <a:rPr kumimoji="1" lang="ja-JP" altLang="ja-JP" sz="1100">
              <a:solidFill>
                <a:schemeClr val="dk1"/>
              </a:solidFill>
              <a:effectLst/>
              <a:latin typeface="+mn-lt"/>
              <a:ea typeface="+mn-ea"/>
              <a:cs typeface="+mn-cs"/>
            </a:rPr>
            <a:t>の減少があげられる。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0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78</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219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09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82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110023</xdr:rowOff>
    </xdr:from>
    <xdr:to>
      <xdr:col>29</xdr:col>
      <xdr:colOff>127000</xdr:colOff>
      <xdr:row>16</xdr:row>
      <xdr:rowOff>110343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0848"/>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110343</xdr:rowOff>
    </xdr:from>
    <xdr:to>
      <xdr:col>26</xdr:col>
      <xdr:colOff>50800</xdr:colOff>
      <xdr:row>16</xdr:row>
      <xdr:rowOff>162479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1168"/>
          <a:ext cx="698500" cy="5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162479</xdr:rowOff>
    </xdr:from>
    <xdr:to>
      <xdr:col>22</xdr:col>
      <xdr:colOff>114300</xdr:colOff>
      <xdr:row>16</xdr:row>
      <xdr:rowOff>165519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3304"/>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165519</xdr:rowOff>
    </xdr:from>
    <xdr:to>
      <xdr:col>18</xdr:col>
      <xdr:colOff>177800</xdr:colOff>
      <xdr:row>17</xdr:row>
      <xdr:rowOff>22850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6344"/>
          <a:ext cx="698500" cy="2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59223</xdr:rowOff>
    </xdr:from>
    <xdr:to>
      <xdr:col>29</xdr:col>
      <xdr:colOff>177800</xdr:colOff>
      <xdr:row>16</xdr:row>
      <xdr:rowOff>160823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59543</xdr:rowOff>
    </xdr:from>
    <xdr:to>
      <xdr:col>26</xdr:col>
      <xdr:colOff>101600</xdr:colOff>
      <xdr:row>16</xdr:row>
      <xdr:rowOff>161143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145920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111679</xdr:rowOff>
    </xdr:from>
    <xdr:to>
      <xdr:col>22</xdr:col>
      <xdr:colOff>165100</xdr:colOff>
      <xdr:row>17</xdr:row>
      <xdr:rowOff>41829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114719</xdr:rowOff>
    </xdr:from>
    <xdr:to>
      <xdr:col>19</xdr:col>
      <xdr:colOff>38100</xdr:colOff>
      <xdr:row>17</xdr:row>
      <xdr:rowOff>44869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29646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143500</xdr:rowOff>
    </xdr:from>
    <xdr:to>
      <xdr:col>15</xdr:col>
      <xdr:colOff>101600</xdr:colOff>
      <xdr:row>17</xdr:row>
      <xdr:rowOff>73650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58427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113235</xdr:rowOff>
    </xdr:from>
    <xdr:to>
      <xdr:col>29</xdr:col>
      <xdr:colOff>127000</xdr:colOff>
      <xdr:row>35</xdr:row>
      <xdr:rowOff>157616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23585"/>
          <a:ext cx="647700" cy="4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113235</xdr:rowOff>
    </xdr:from>
    <xdr:to>
      <xdr:col>26</xdr:col>
      <xdr:colOff>50800</xdr:colOff>
      <xdr:row>35</xdr:row>
      <xdr:rowOff>196527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23585"/>
          <a:ext cx="698500" cy="8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196527</xdr:rowOff>
    </xdr:from>
    <xdr:to>
      <xdr:col>22</xdr:col>
      <xdr:colOff>114300</xdr:colOff>
      <xdr:row>35</xdr:row>
      <xdr:rowOff>306745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06877"/>
          <a:ext cx="698500" cy="1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255343</xdr:rowOff>
    </xdr:from>
    <xdr:to>
      <xdr:col>18</xdr:col>
      <xdr:colOff>177800</xdr:colOff>
      <xdr:row>35</xdr:row>
      <xdr:rowOff>306745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65693"/>
          <a:ext cx="6985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106816</xdr:rowOff>
    </xdr:from>
    <xdr:to>
      <xdr:col>29</xdr:col>
      <xdr:colOff>177800</xdr:colOff>
      <xdr:row>35</xdr:row>
      <xdr:rowOff>208416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294793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6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62435</xdr:rowOff>
    </xdr:from>
    <xdr:to>
      <xdr:col>26</xdr:col>
      <xdr:colOff>101600</xdr:colOff>
      <xdr:row>35</xdr:row>
      <xdr:rowOff>164035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7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174212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4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145727</xdr:rowOff>
    </xdr:from>
    <xdr:to>
      <xdr:col>22</xdr:col>
      <xdr:colOff>165100</xdr:colOff>
      <xdr:row>35</xdr:row>
      <xdr:rowOff>247327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5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257504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255945</xdr:rowOff>
    </xdr:from>
    <xdr:to>
      <xdr:col>19</xdr:col>
      <xdr:colOff>38100</xdr:colOff>
      <xdr:row>36</xdr:row>
      <xdr:rowOff>14645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204543</xdr:rowOff>
    </xdr:from>
    <xdr:to>
      <xdr:col>15</xdr:col>
      <xdr:colOff>101600</xdr:colOff>
      <xdr:row>35</xdr:row>
      <xdr:rowOff>306143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1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316320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48032</xdr:rowOff>
    </xdr:from>
    <xdr:to>
      <xdr:col>24</xdr:col>
      <xdr:colOff>63500</xdr:colOff>
      <xdr:row>36</xdr:row>
      <xdr:rowOff>66815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0232"/>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66815</xdr:rowOff>
    </xdr:from>
    <xdr:to>
      <xdr:col>19</xdr:col>
      <xdr:colOff>177800</xdr:colOff>
      <xdr:row>36</xdr:row>
      <xdr:rowOff>124338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9015"/>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88379</xdr:rowOff>
    </xdr:from>
    <xdr:to>
      <xdr:col>15</xdr:col>
      <xdr:colOff>50800</xdr:colOff>
      <xdr:row>36</xdr:row>
      <xdr:rowOff>124338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6057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88379</xdr:rowOff>
    </xdr:from>
    <xdr:to>
      <xdr:col>10</xdr:col>
      <xdr:colOff>114300</xdr:colOff>
      <xdr:row>36</xdr:row>
      <xdr:rowOff>142298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0579"/>
          <a:ext cx="889000" cy="5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168682</xdr:rowOff>
    </xdr:from>
    <xdr:to>
      <xdr:col>24</xdr:col>
      <xdr:colOff>114300</xdr:colOff>
      <xdr:row>36</xdr:row>
      <xdr:rowOff>98832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147109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16015</xdr:rowOff>
    </xdr:from>
    <xdr:to>
      <xdr:col>20</xdr:col>
      <xdr:colOff>38100</xdr:colOff>
      <xdr:row>36</xdr:row>
      <xdr:rowOff>117615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108742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73538</xdr:rowOff>
    </xdr:from>
    <xdr:to>
      <xdr:col>15</xdr:col>
      <xdr:colOff>101600</xdr:colOff>
      <xdr:row>37</xdr:row>
      <xdr:rowOff>3688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166265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3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37579</xdr:rowOff>
    </xdr:from>
    <xdr:to>
      <xdr:col>10</xdr:col>
      <xdr:colOff>165100</xdr:colOff>
      <xdr:row>36</xdr:row>
      <xdr:rowOff>139179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130306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91498</xdr:rowOff>
    </xdr:from>
    <xdr:to>
      <xdr:col>6</xdr:col>
      <xdr:colOff>38100</xdr:colOff>
      <xdr:row>37</xdr:row>
      <xdr:rowOff>21648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12775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5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115987</xdr:rowOff>
    </xdr:from>
    <xdr:to>
      <xdr:col>24</xdr:col>
      <xdr:colOff>63500</xdr:colOff>
      <xdr:row>58</xdr:row>
      <xdr:rowOff>1146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88637"/>
          <a:ext cx="8382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1146</xdr:rowOff>
    </xdr:from>
    <xdr:to>
      <xdr:col>19</xdr:col>
      <xdr:colOff>177800</xdr:colOff>
      <xdr:row>58</xdr:row>
      <xdr:rowOff>20439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45246"/>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20439</xdr:rowOff>
    </xdr:from>
    <xdr:to>
      <xdr:col>15</xdr:col>
      <xdr:colOff>50800</xdr:colOff>
      <xdr:row>58</xdr:row>
      <xdr:rowOff>24907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64539"/>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12337</xdr:rowOff>
    </xdr:from>
    <xdr:to>
      <xdr:col>10</xdr:col>
      <xdr:colOff>114300</xdr:colOff>
      <xdr:row>58</xdr:row>
      <xdr:rowOff>24907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56437"/>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65187</xdr:rowOff>
    </xdr:from>
    <xdr:to>
      <xdr:col>24</xdr:col>
      <xdr:colOff>114300</xdr:colOff>
      <xdr:row>57</xdr:row>
      <xdr:rowOff>166787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43614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121796</xdr:rowOff>
    </xdr:from>
    <xdr:to>
      <xdr:col>20</xdr:col>
      <xdr:colOff>38100</xdr:colOff>
      <xdr:row>58</xdr:row>
      <xdr:rowOff>51946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43073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141089</xdr:rowOff>
    </xdr:from>
    <xdr:to>
      <xdr:col>15</xdr:col>
      <xdr:colOff>101600</xdr:colOff>
      <xdr:row>58</xdr:row>
      <xdr:rowOff>71239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62366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145557</xdr:rowOff>
    </xdr:from>
    <xdr:to>
      <xdr:col>10</xdr:col>
      <xdr:colOff>165100</xdr:colOff>
      <xdr:row>58</xdr:row>
      <xdr:rowOff>75707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66834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132987</xdr:rowOff>
    </xdr:from>
    <xdr:to>
      <xdr:col>6</xdr:col>
      <xdr:colOff>38100</xdr:colOff>
      <xdr:row>58</xdr:row>
      <xdr:rowOff>63137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54264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93363</xdr:rowOff>
    </xdr:from>
    <xdr:to>
      <xdr:col>24</xdr:col>
      <xdr:colOff>63500</xdr:colOff>
      <xdr:row>77</xdr:row>
      <xdr:rowOff>41928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23563"/>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34544</xdr:rowOff>
    </xdr:from>
    <xdr:to>
      <xdr:col>19</xdr:col>
      <xdr:colOff>177800</xdr:colOff>
      <xdr:row>77</xdr:row>
      <xdr:rowOff>41928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36194"/>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xdr:rowOff>
    </xdr:from>
    <xdr:to>
      <xdr:col>15</xdr:col>
      <xdr:colOff>50800</xdr:colOff>
      <xdr:row>77</xdr:row>
      <xdr:rowOff>34544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02453"/>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xdr:rowOff>
    </xdr:from>
    <xdr:to>
      <xdr:col>10</xdr:col>
      <xdr:colOff>114300</xdr:colOff>
      <xdr:row>77</xdr:row>
      <xdr:rowOff>34909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02453"/>
          <a:ext cx="8890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42563</xdr:rowOff>
    </xdr:from>
    <xdr:to>
      <xdr:col>24</xdr:col>
      <xdr:colOff>114300</xdr:colOff>
      <xdr:row>76</xdr:row>
      <xdr:rowOff>144163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65440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162578</xdr:rowOff>
    </xdr:from>
    <xdr:to>
      <xdr:col>20</xdr:col>
      <xdr:colOff>38100</xdr:colOff>
      <xdr:row>77</xdr:row>
      <xdr:rowOff>92728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109255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155194</xdr:rowOff>
    </xdr:from>
    <xdr:to>
      <xdr:col>15</xdr:col>
      <xdr:colOff>101600</xdr:colOff>
      <xdr:row>77</xdr:row>
      <xdr:rowOff>85344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101871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121453</xdr:rowOff>
    </xdr:from>
    <xdr:to>
      <xdr:col>10</xdr:col>
      <xdr:colOff>165100</xdr:colOff>
      <xdr:row>77</xdr:row>
      <xdr:rowOff>51603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68129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2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155559</xdr:rowOff>
    </xdr:from>
    <xdr:to>
      <xdr:col>6</xdr:col>
      <xdr:colOff>38100</xdr:colOff>
      <xdr:row>77</xdr:row>
      <xdr:rowOff>85709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102236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21019</xdr:rowOff>
    </xdr:from>
    <xdr:to>
      <xdr:col>24</xdr:col>
      <xdr:colOff>63500</xdr:colOff>
      <xdr:row>93</xdr:row>
      <xdr:rowOff>45555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65869"/>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153212</xdr:rowOff>
    </xdr:from>
    <xdr:to>
      <xdr:col>19</xdr:col>
      <xdr:colOff>177800</xdr:colOff>
      <xdr:row>93</xdr:row>
      <xdr:rowOff>21019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926612"/>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58293</xdr:rowOff>
    </xdr:from>
    <xdr:to>
      <xdr:col>15</xdr:col>
      <xdr:colOff>50800</xdr:colOff>
      <xdr:row>92</xdr:row>
      <xdr:rowOff>153212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831693"/>
          <a:ext cx="889000" cy="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58293</xdr:rowOff>
    </xdr:from>
    <xdr:to>
      <xdr:col>10</xdr:col>
      <xdr:colOff>114300</xdr:colOff>
      <xdr:row>93</xdr:row>
      <xdr:rowOff>30505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31693"/>
          <a:ext cx="889000" cy="1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166205</xdr:rowOff>
    </xdr:from>
    <xdr:to>
      <xdr:col>24</xdr:col>
      <xdr:colOff>114300</xdr:colOff>
      <xdr:row>93</xdr:row>
      <xdr:rowOff>96355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17632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9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141669</xdr:rowOff>
    </xdr:from>
    <xdr:to>
      <xdr:col>20</xdr:col>
      <xdr:colOff>38100</xdr:colOff>
      <xdr:row>93</xdr:row>
      <xdr:rowOff>71819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88346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102412</xdr:rowOff>
    </xdr:from>
    <xdr:to>
      <xdr:col>15</xdr:col>
      <xdr:colOff>101600</xdr:colOff>
      <xdr:row>93</xdr:row>
      <xdr:rowOff>32562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49089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7493</xdr:rowOff>
    </xdr:from>
    <xdr:to>
      <xdr:col>10</xdr:col>
      <xdr:colOff>165100</xdr:colOff>
      <xdr:row>92</xdr:row>
      <xdr:rowOff>109093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7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125620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5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151155</xdr:rowOff>
    </xdr:from>
    <xdr:to>
      <xdr:col>6</xdr:col>
      <xdr:colOff>38100</xdr:colOff>
      <xdr:row>93</xdr:row>
      <xdr:rowOff>81305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97832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7748</xdr:rowOff>
    </xdr:from>
    <xdr:to>
      <xdr:col>55</xdr:col>
      <xdr:colOff>0</xdr:colOff>
      <xdr:row>37</xdr:row>
      <xdr:rowOff>131162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08498"/>
          <a:ext cx="838200" cy="46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131162</xdr:rowOff>
    </xdr:from>
    <xdr:to>
      <xdr:col>50</xdr:col>
      <xdr:colOff>114300</xdr:colOff>
      <xdr:row>37</xdr:row>
      <xdr:rowOff>143544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481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97733</xdr:rowOff>
    </xdr:from>
    <xdr:to>
      <xdr:col>45</xdr:col>
      <xdr:colOff>177800</xdr:colOff>
      <xdr:row>37</xdr:row>
      <xdr:rowOff>143544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1383"/>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97733</xdr:rowOff>
    </xdr:from>
    <xdr:to>
      <xdr:col>41</xdr:col>
      <xdr:colOff>50800</xdr:colOff>
      <xdr:row>37</xdr:row>
      <xdr:rowOff>117202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138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128398</xdr:rowOff>
    </xdr:from>
    <xdr:to>
      <xdr:col>55</xdr:col>
      <xdr:colOff>50800</xdr:colOff>
      <xdr:row>35</xdr:row>
      <xdr:rowOff>58548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106825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80362</xdr:rowOff>
    </xdr:from>
    <xdr:to>
      <xdr:col>50</xdr:col>
      <xdr:colOff>165100</xdr:colOff>
      <xdr:row>38</xdr:row>
      <xdr:rowOff>10512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92744</xdr:rowOff>
    </xdr:from>
    <xdr:to>
      <xdr:col>46</xdr:col>
      <xdr:colOff>38100</xdr:colOff>
      <xdr:row>38</xdr:row>
      <xdr:rowOff>22895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6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46933</xdr:rowOff>
    </xdr:from>
    <xdr:to>
      <xdr:col>41</xdr:col>
      <xdr:colOff>101600</xdr:colOff>
      <xdr:row>37</xdr:row>
      <xdr:rowOff>148533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139660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66402</xdr:rowOff>
    </xdr:from>
    <xdr:to>
      <xdr:col>36</xdr:col>
      <xdr:colOff>165100</xdr:colOff>
      <xdr:row>37</xdr:row>
      <xdr:rowOff>168002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159129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3277</xdr:rowOff>
    </xdr:from>
    <xdr:to>
      <xdr:col>55</xdr:col>
      <xdr:colOff>0</xdr:colOff>
      <xdr:row>59</xdr:row>
      <xdr:rowOff>35927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18827"/>
          <a:ext cx="8382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12882</xdr:rowOff>
    </xdr:from>
    <xdr:to>
      <xdr:col>50</xdr:col>
      <xdr:colOff>114300</xdr:colOff>
      <xdr:row>59</xdr:row>
      <xdr:rowOff>35927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28432"/>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151132</xdr:rowOff>
    </xdr:from>
    <xdr:to>
      <xdr:col>45</xdr:col>
      <xdr:colOff>177800</xdr:colOff>
      <xdr:row>59</xdr:row>
      <xdr:rowOff>12882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95232"/>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148045</xdr:rowOff>
    </xdr:from>
    <xdr:to>
      <xdr:col>41</xdr:col>
      <xdr:colOff>50800</xdr:colOff>
      <xdr:row>58</xdr:row>
      <xdr:rowOff>151132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9214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123927</xdr:rowOff>
    </xdr:from>
    <xdr:to>
      <xdr:col>55</xdr:col>
      <xdr:colOff>50800</xdr:colOff>
      <xdr:row>59</xdr:row>
      <xdr:rowOff>54077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38854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156577</xdr:rowOff>
    </xdr:from>
    <xdr:to>
      <xdr:col>50</xdr:col>
      <xdr:colOff>165100</xdr:colOff>
      <xdr:row>59</xdr:row>
      <xdr:rowOff>86727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77854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133532</xdr:rowOff>
    </xdr:from>
    <xdr:to>
      <xdr:col>46</xdr:col>
      <xdr:colOff>38100</xdr:colOff>
      <xdr:row>59</xdr:row>
      <xdr:rowOff>63682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54809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100332</xdr:rowOff>
    </xdr:from>
    <xdr:to>
      <xdr:col>41</xdr:col>
      <xdr:colOff>101600</xdr:colOff>
      <xdr:row>59</xdr:row>
      <xdr:rowOff>30482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21609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97245</xdr:rowOff>
    </xdr:from>
    <xdr:to>
      <xdr:col>36</xdr:col>
      <xdr:colOff>165100</xdr:colOff>
      <xdr:row>59</xdr:row>
      <xdr:rowOff>27395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18522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57764</xdr:rowOff>
    </xdr:from>
    <xdr:to>
      <xdr:col>55</xdr:col>
      <xdr:colOff>0</xdr:colOff>
      <xdr:row>79</xdr:row>
      <xdr:rowOff>67159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02314"/>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47210</xdr:rowOff>
    </xdr:from>
    <xdr:to>
      <xdr:col>50</xdr:col>
      <xdr:colOff>114300</xdr:colOff>
      <xdr:row>79</xdr:row>
      <xdr:rowOff>57764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9176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13920</xdr:rowOff>
    </xdr:from>
    <xdr:to>
      <xdr:col>45</xdr:col>
      <xdr:colOff>177800</xdr:colOff>
      <xdr:row>79</xdr:row>
      <xdr:rowOff>47210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8470"/>
          <a:ext cx="889000" cy="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13920</xdr:rowOff>
    </xdr:from>
    <xdr:to>
      <xdr:col>41</xdr:col>
      <xdr:colOff>50800</xdr:colOff>
      <xdr:row>79</xdr:row>
      <xdr:rowOff>46726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8470"/>
          <a:ext cx="889000" cy="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16359</xdr:rowOff>
    </xdr:from>
    <xdr:to>
      <xdr:col>55</xdr:col>
      <xdr:colOff>50800</xdr:colOff>
      <xdr:row>79</xdr:row>
      <xdr:rowOff>117959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6964</xdr:rowOff>
    </xdr:from>
    <xdr:to>
      <xdr:col>50</xdr:col>
      <xdr:colOff>165100</xdr:colOff>
      <xdr:row>79</xdr:row>
      <xdr:rowOff>108564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99691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167860</xdr:rowOff>
    </xdr:from>
    <xdr:to>
      <xdr:col>46</xdr:col>
      <xdr:colOff>38100</xdr:colOff>
      <xdr:row>79</xdr:row>
      <xdr:rowOff>98010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89137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134570</xdr:rowOff>
    </xdr:from>
    <xdr:to>
      <xdr:col>41</xdr:col>
      <xdr:colOff>101600</xdr:colOff>
      <xdr:row>79</xdr:row>
      <xdr:rowOff>64720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81247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167376</xdr:rowOff>
    </xdr:from>
    <xdr:to>
      <xdr:col>36</xdr:col>
      <xdr:colOff>165100</xdr:colOff>
      <xdr:row>79</xdr:row>
      <xdr:rowOff>97526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88653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153170</xdr:rowOff>
    </xdr:from>
    <xdr:to>
      <xdr:col>55</xdr:col>
      <xdr:colOff>0</xdr:colOff>
      <xdr:row>97</xdr:row>
      <xdr:rowOff>135162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12370"/>
          <a:ext cx="838200" cy="1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105976</xdr:rowOff>
    </xdr:from>
    <xdr:to>
      <xdr:col>50</xdr:col>
      <xdr:colOff>114300</xdr:colOff>
      <xdr:row>97</xdr:row>
      <xdr:rowOff>135162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6626"/>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105976</xdr:rowOff>
    </xdr:from>
    <xdr:to>
      <xdr:col>45</xdr:col>
      <xdr:colOff>177800</xdr:colOff>
      <xdr:row>97</xdr:row>
      <xdr:rowOff>129053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6626"/>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159663</xdr:rowOff>
    </xdr:from>
    <xdr:to>
      <xdr:col>41</xdr:col>
      <xdr:colOff>50800</xdr:colOff>
      <xdr:row>97</xdr:row>
      <xdr:rowOff>129053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18863"/>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102370</xdr:rowOff>
    </xdr:from>
    <xdr:to>
      <xdr:col>55</xdr:col>
      <xdr:colOff>50800</xdr:colOff>
      <xdr:row>97</xdr:row>
      <xdr:rowOff>32520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80797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84362</xdr:rowOff>
    </xdr:from>
    <xdr:to>
      <xdr:col>50</xdr:col>
      <xdr:colOff>165100</xdr:colOff>
      <xdr:row>98</xdr:row>
      <xdr:rowOff>14512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55176</xdr:rowOff>
    </xdr:from>
    <xdr:to>
      <xdr:col>46</xdr:col>
      <xdr:colOff>38100</xdr:colOff>
      <xdr:row>97</xdr:row>
      <xdr:rowOff>156776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147903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78253</xdr:rowOff>
    </xdr:from>
    <xdr:to>
      <xdr:col>41</xdr:col>
      <xdr:colOff>101600</xdr:colOff>
      <xdr:row>98</xdr:row>
      <xdr:rowOff>8403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170980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108863</xdr:rowOff>
    </xdr:from>
    <xdr:to>
      <xdr:col>36</xdr:col>
      <xdr:colOff>165100</xdr:colOff>
      <xdr:row>97</xdr:row>
      <xdr:rowOff>39013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30140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162034</xdr:rowOff>
    </xdr:from>
    <xdr:to>
      <xdr:col>85</xdr:col>
      <xdr:colOff>127000</xdr:colOff>
      <xdr:row>37</xdr:row>
      <xdr:rowOff>41962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334234"/>
          <a:ext cx="8382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162034</xdr:rowOff>
    </xdr:from>
    <xdr:to>
      <xdr:col>81</xdr:col>
      <xdr:colOff>50800</xdr:colOff>
      <xdr:row>37</xdr:row>
      <xdr:rowOff>134099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34234"/>
          <a:ext cx="889000" cy="1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76172</xdr:rowOff>
    </xdr:from>
    <xdr:to>
      <xdr:col>76</xdr:col>
      <xdr:colOff>114300</xdr:colOff>
      <xdr:row>37</xdr:row>
      <xdr:rowOff>134099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19822"/>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150730</xdr:rowOff>
    </xdr:from>
    <xdr:to>
      <xdr:col>71</xdr:col>
      <xdr:colOff>177800</xdr:colOff>
      <xdr:row>37</xdr:row>
      <xdr:rowOff>76172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151480"/>
          <a:ext cx="889000" cy="2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162612</xdr:rowOff>
    </xdr:from>
    <xdr:to>
      <xdr:col>85</xdr:col>
      <xdr:colOff>177800</xdr:colOff>
      <xdr:row>37</xdr:row>
      <xdr:rowOff>92762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111234</xdr:rowOff>
    </xdr:from>
    <xdr:to>
      <xdr:col>81</xdr:col>
      <xdr:colOff>101600</xdr:colOff>
      <xdr:row>37</xdr:row>
      <xdr:rowOff>41384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57911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83299</xdr:rowOff>
    </xdr:from>
    <xdr:to>
      <xdr:col>76</xdr:col>
      <xdr:colOff>165100</xdr:colOff>
      <xdr:row>38</xdr:row>
      <xdr:rowOff>13449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25372</xdr:rowOff>
    </xdr:from>
    <xdr:to>
      <xdr:col>72</xdr:col>
      <xdr:colOff>38100</xdr:colOff>
      <xdr:row>37</xdr:row>
      <xdr:rowOff>126972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143499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99930</xdr:rowOff>
    </xdr:from>
    <xdr:to>
      <xdr:col>67</xdr:col>
      <xdr:colOff>101600</xdr:colOff>
      <xdr:row>36</xdr:row>
      <xdr:rowOff>30080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1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46607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8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155670</xdr:rowOff>
    </xdr:from>
    <xdr:to>
      <xdr:col>85</xdr:col>
      <xdr:colOff>127000</xdr:colOff>
      <xdr:row>75</xdr:row>
      <xdr:rowOff>167539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14420"/>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167539</xdr:rowOff>
    </xdr:from>
    <xdr:to>
      <xdr:col>81</xdr:col>
      <xdr:colOff>50800</xdr:colOff>
      <xdr:row>76</xdr:row>
      <xdr:rowOff>31600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26289"/>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31600</xdr:rowOff>
    </xdr:from>
    <xdr:to>
      <xdr:col>76</xdr:col>
      <xdr:colOff>114300</xdr:colOff>
      <xdr:row>76</xdr:row>
      <xdr:rowOff>70320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61800"/>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70320</xdr:rowOff>
    </xdr:from>
    <xdr:to>
      <xdr:col>71</xdr:col>
      <xdr:colOff>177800</xdr:colOff>
      <xdr:row>76</xdr:row>
      <xdr:rowOff>75884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0052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104870</xdr:rowOff>
    </xdr:from>
    <xdr:to>
      <xdr:col>85</xdr:col>
      <xdr:colOff>177800</xdr:colOff>
      <xdr:row>76</xdr:row>
      <xdr:rowOff>35021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63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127747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116739</xdr:rowOff>
    </xdr:from>
    <xdr:to>
      <xdr:col>81</xdr:col>
      <xdr:colOff>101600</xdr:colOff>
      <xdr:row>76</xdr:row>
      <xdr:rowOff>46889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63416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75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152250</xdr:rowOff>
    </xdr:from>
    <xdr:to>
      <xdr:col>76</xdr:col>
      <xdr:colOff>165100</xdr:colOff>
      <xdr:row>76</xdr:row>
      <xdr:rowOff>82400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98927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19520</xdr:rowOff>
    </xdr:from>
    <xdr:to>
      <xdr:col>72</xdr:col>
      <xdr:colOff>38100</xdr:colOff>
      <xdr:row>76</xdr:row>
      <xdr:rowOff>121120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137647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25084</xdr:rowOff>
    </xdr:from>
    <xdr:to>
      <xdr:col>67</xdr:col>
      <xdr:colOff>101600</xdr:colOff>
      <xdr:row>76</xdr:row>
      <xdr:rowOff>126684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143211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144794</xdr:rowOff>
    </xdr:from>
    <xdr:to>
      <xdr:col>85</xdr:col>
      <xdr:colOff>127000</xdr:colOff>
      <xdr:row>99</xdr:row>
      <xdr:rowOff>54232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46894"/>
          <a:ext cx="8382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54232</xdr:rowOff>
    </xdr:from>
    <xdr:to>
      <xdr:col>81</xdr:col>
      <xdr:colOff>50800</xdr:colOff>
      <xdr:row>99</xdr:row>
      <xdr:rowOff>72844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27782"/>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72844</xdr:rowOff>
    </xdr:from>
    <xdr:to>
      <xdr:col>76</xdr:col>
      <xdr:colOff>114300</xdr:colOff>
      <xdr:row>99</xdr:row>
      <xdr:rowOff>97540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6394"/>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97340</xdr:rowOff>
    </xdr:from>
    <xdr:to>
      <xdr:col>71</xdr:col>
      <xdr:colOff>177800</xdr:colOff>
      <xdr:row>99</xdr:row>
      <xdr:rowOff>97540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7089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93994</xdr:rowOff>
    </xdr:from>
    <xdr:to>
      <xdr:col>85</xdr:col>
      <xdr:colOff>177800</xdr:colOff>
      <xdr:row>99</xdr:row>
      <xdr:rowOff>24144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29278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3432</xdr:rowOff>
    </xdr:from>
    <xdr:to>
      <xdr:col>81</xdr:col>
      <xdr:colOff>101600</xdr:colOff>
      <xdr:row>99</xdr:row>
      <xdr:rowOff>105032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96159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22044</xdr:rowOff>
    </xdr:from>
    <xdr:to>
      <xdr:col>76</xdr:col>
      <xdr:colOff>165100</xdr:colOff>
      <xdr:row>99</xdr:row>
      <xdr:rowOff>123644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114771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46740</xdr:rowOff>
    </xdr:from>
    <xdr:to>
      <xdr:col>72</xdr:col>
      <xdr:colOff>38100</xdr:colOff>
      <xdr:row>99</xdr:row>
      <xdr:rowOff>148340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139467</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46540</xdr:rowOff>
    </xdr:from>
    <xdr:to>
      <xdr:col>67</xdr:col>
      <xdr:colOff>101600</xdr:colOff>
      <xdr:row>99</xdr:row>
      <xdr:rowOff>148140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139267</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112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36564</xdr:rowOff>
    </xdr:from>
    <xdr:to>
      <xdr:col>116</xdr:col>
      <xdr:colOff>63500</xdr:colOff>
      <xdr:row>59</xdr:row>
      <xdr:rowOff>38716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2114"/>
          <a:ext cx="8382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36354</xdr:rowOff>
    </xdr:from>
    <xdr:to>
      <xdr:col>111</xdr:col>
      <xdr:colOff>177800</xdr:colOff>
      <xdr:row>59</xdr:row>
      <xdr:rowOff>36564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1904"/>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36125</xdr:rowOff>
    </xdr:from>
    <xdr:to>
      <xdr:col>107</xdr:col>
      <xdr:colOff>50800</xdr:colOff>
      <xdr:row>59</xdr:row>
      <xdr:rowOff>36354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16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33439</xdr:rowOff>
    </xdr:from>
    <xdr:to>
      <xdr:col>102</xdr:col>
      <xdr:colOff>114300</xdr:colOff>
      <xdr:row>59</xdr:row>
      <xdr:rowOff>36125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8989"/>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159366</xdr:rowOff>
    </xdr:from>
    <xdr:to>
      <xdr:col>116</xdr:col>
      <xdr:colOff>114300</xdr:colOff>
      <xdr:row>59</xdr:row>
      <xdr:rowOff>89516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157214</xdr:rowOff>
    </xdr:from>
    <xdr:to>
      <xdr:col>112</xdr:col>
      <xdr:colOff>38100</xdr:colOff>
      <xdr:row>59</xdr:row>
      <xdr:rowOff>87364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78491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157004</xdr:rowOff>
    </xdr:from>
    <xdr:to>
      <xdr:col>107</xdr:col>
      <xdr:colOff>101600</xdr:colOff>
      <xdr:row>59</xdr:row>
      <xdr:rowOff>87154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78281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156775</xdr:rowOff>
    </xdr:from>
    <xdr:to>
      <xdr:col>102</xdr:col>
      <xdr:colOff>165100</xdr:colOff>
      <xdr:row>59</xdr:row>
      <xdr:rowOff>86925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78052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3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154089</xdr:rowOff>
    </xdr:from>
    <xdr:to>
      <xdr:col>98</xdr:col>
      <xdr:colOff>38100</xdr:colOff>
      <xdr:row>59</xdr:row>
      <xdr:rowOff>84239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75366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125543</xdr:rowOff>
    </xdr:from>
    <xdr:to>
      <xdr:col>116</xdr:col>
      <xdr:colOff>63500</xdr:colOff>
      <xdr:row>73</xdr:row>
      <xdr:rowOff>167916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641393"/>
          <a:ext cx="8382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87269</xdr:rowOff>
    </xdr:from>
    <xdr:to>
      <xdr:col>111</xdr:col>
      <xdr:colOff>177800</xdr:colOff>
      <xdr:row>73</xdr:row>
      <xdr:rowOff>125543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603119"/>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87269</xdr:rowOff>
    </xdr:from>
    <xdr:to>
      <xdr:col>107</xdr:col>
      <xdr:colOff>50800</xdr:colOff>
      <xdr:row>74</xdr:row>
      <xdr:rowOff>37548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603119"/>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143717</xdr:rowOff>
    </xdr:from>
    <xdr:to>
      <xdr:col>102</xdr:col>
      <xdr:colOff>114300</xdr:colOff>
      <xdr:row>74</xdr:row>
      <xdr:rowOff>37548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659567"/>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117116</xdr:rowOff>
    </xdr:from>
    <xdr:to>
      <xdr:col>116</xdr:col>
      <xdr:colOff>114300</xdr:colOff>
      <xdr:row>74</xdr:row>
      <xdr:rowOff>47266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139993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74743</xdr:rowOff>
    </xdr:from>
    <xdr:to>
      <xdr:col>112</xdr:col>
      <xdr:colOff>38100</xdr:colOff>
      <xdr:row>74</xdr:row>
      <xdr:rowOff>4893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5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21420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36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36469</xdr:rowOff>
    </xdr:from>
    <xdr:to>
      <xdr:col>107</xdr:col>
      <xdr:colOff>101600</xdr:colOff>
      <xdr:row>73</xdr:row>
      <xdr:rowOff>138069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154596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32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158198</xdr:rowOff>
    </xdr:from>
    <xdr:to>
      <xdr:col>102</xdr:col>
      <xdr:colOff>165100</xdr:colOff>
      <xdr:row>74</xdr:row>
      <xdr:rowOff>88348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6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104875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4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92917</xdr:rowOff>
    </xdr:from>
    <xdr:to>
      <xdr:col>98</xdr:col>
      <xdr:colOff>38100</xdr:colOff>
      <xdr:row>74</xdr:row>
      <xdr:rowOff>23067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6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39594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38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性質別歳出の特徴は、扶助費が高い水準を推移していることである。この主な要因としては、町の重要施策として少子化・子育て支援施策（医療費の無償化・保育料軽減）にいち早くから取り組んできたことがある。また、町内に医療施設が数多く存在することから、町民の利便性が高いため、医療費、給付費、保護措置費等が高い水準にあることが</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げられる。</a:t>
          </a:r>
          <a:endParaRPr kumimoji="1" lang="en-US" altLang="ja-JP" sz="1100">
            <a:solidFill>
              <a:schemeClr val="dk1"/>
            </a:solidFill>
            <a:effectLst/>
            <a:latin typeface="+mn-lt"/>
            <a:ea typeface="+mn-ea"/>
            <a:cs typeface="+mn-cs"/>
          </a:endParaRPr>
        </a:p>
        <a:p>
          <a:r>
            <a:rPr lang="ja-JP" altLang="en-US" sz="1100">
              <a:effectLst/>
            </a:rPr>
            <a:t>　維持補修費については、施設の老朽化が進み修繕を余儀なくされている状況であり、公共施設等総合管理計画に基づく計画的な管理・運営を行っていく。</a:t>
          </a:r>
          <a:endParaRPr lang="en-US"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公債費については、平成２３年度から実施した緊急防災・減災事業や都市再生整備計画事業、漁村再生交付金事業等の大型事業に伴い、</a:t>
          </a:r>
          <a:r>
            <a:rPr kumimoji="1" lang="ja-JP" altLang="en-US" sz="1100">
              <a:solidFill>
                <a:schemeClr val="dk1"/>
              </a:solidFill>
              <a:effectLst/>
              <a:latin typeface="+mn-lt"/>
              <a:ea typeface="+mn-ea"/>
              <a:cs typeface="+mn-cs"/>
            </a:rPr>
            <a:t>地方債残高が</a:t>
          </a:r>
          <a:r>
            <a:rPr kumimoji="1" lang="ja-JP" altLang="ja-JP" sz="1100">
              <a:solidFill>
                <a:schemeClr val="dk1"/>
              </a:solidFill>
              <a:effectLst/>
              <a:latin typeface="+mn-lt"/>
              <a:ea typeface="+mn-ea"/>
              <a:cs typeface="+mn-cs"/>
            </a:rPr>
            <a:t>増加した。近年は、選択と集中による新規事業の抑制に努めているものの公債費は高止まりの状況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続くと見込まれるため、借り入れの抑制を図りながら、徐々に減少させていく。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今後見込まれる</a:t>
          </a:r>
          <a:r>
            <a:rPr kumimoji="1" lang="ja-JP" altLang="en-US" sz="1100">
              <a:solidFill>
                <a:schemeClr val="dk1"/>
              </a:solidFill>
              <a:effectLst/>
              <a:latin typeface="+mn-lt"/>
              <a:ea typeface="+mn-ea"/>
              <a:cs typeface="+mn-cs"/>
            </a:rPr>
            <a:t>大型事業や</a:t>
          </a:r>
          <a:r>
            <a:rPr kumimoji="1" lang="ja-JP" altLang="ja-JP" sz="1100">
              <a:solidFill>
                <a:schemeClr val="dk1"/>
              </a:solidFill>
              <a:effectLst/>
              <a:latin typeface="+mn-lt"/>
              <a:ea typeface="+mn-ea"/>
              <a:cs typeface="+mn-cs"/>
            </a:rPr>
            <a:t>公共施設の維持管理経費のため、</a:t>
          </a:r>
          <a:r>
            <a:rPr kumimoji="1" lang="ja-JP" altLang="en-US" sz="1100">
              <a:solidFill>
                <a:schemeClr val="dk1"/>
              </a:solidFill>
              <a:effectLst/>
              <a:latin typeface="+mn-lt"/>
              <a:ea typeface="+mn-ea"/>
              <a:cs typeface="+mn-cs"/>
            </a:rPr>
            <a:t>基金積立による</a:t>
          </a:r>
          <a:r>
            <a:rPr kumimoji="1" lang="ja-JP" altLang="ja-JP" sz="1100">
              <a:solidFill>
                <a:schemeClr val="dk1"/>
              </a:solidFill>
              <a:effectLst/>
              <a:latin typeface="+mn-lt"/>
              <a:ea typeface="+mn-ea"/>
              <a:cs typeface="+mn-cs"/>
            </a:rPr>
            <a:t>財源確保</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
6,899
67.58
6,194,898
6,040,624
120,743
3,470,980
6,881,266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2349</xdr:rowOff>
    </xdr:from>
    <xdr:to>
      <xdr:col>24</xdr:col>
      <xdr:colOff>63500</xdr:colOff>
      <xdr:row>34</xdr:row>
      <xdr:rowOff>22733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31649"/>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22733</xdr:rowOff>
    </xdr:from>
    <xdr:to>
      <xdr:col>19</xdr:col>
      <xdr:colOff>177800</xdr:colOff>
      <xdr:row>34</xdr:row>
      <xdr:rowOff>62357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203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62357</xdr:rowOff>
    </xdr:from>
    <xdr:to>
      <xdr:col>15</xdr:col>
      <xdr:colOff>50800</xdr:colOff>
      <xdr:row>34</xdr:row>
      <xdr:rowOff>71120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16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71120</xdr:rowOff>
    </xdr:from>
    <xdr:to>
      <xdr:col>10</xdr:col>
      <xdr:colOff>114300</xdr:colOff>
      <xdr:row>34</xdr:row>
      <xdr:rowOff>116840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0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122999</xdr:rowOff>
    </xdr:from>
    <xdr:to>
      <xdr:col>24</xdr:col>
      <xdr:colOff>114300</xdr:colOff>
      <xdr:row>34</xdr:row>
      <xdr:rowOff>53149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145876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143383</xdr:rowOff>
    </xdr:from>
    <xdr:to>
      <xdr:col>20</xdr:col>
      <xdr:colOff>38100</xdr:colOff>
      <xdr:row>34</xdr:row>
      <xdr:rowOff>73533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90060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xdr:rowOff>
    </xdr:from>
    <xdr:to>
      <xdr:col>15</xdr:col>
      <xdr:colOff>101600</xdr:colOff>
      <xdr:row>34</xdr:row>
      <xdr:rowOff>113157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129684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20320</xdr:rowOff>
    </xdr:from>
    <xdr:to>
      <xdr:col>10</xdr:col>
      <xdr:colOff>165100</xdr:colOff>
      <xdr:row>34</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138447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66040</xdr:rowOff>
    </xdr:from>
    <xdr:to>
      <xdr:col>6</xdr:col>
      <xdr:colOff>38100</xdr:colOff>
      <xdr:row>34</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12717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55749</xdr:rowOff>
    </xdr:from>
    <xdr:to>
      <xdr:col>24</xdr:col>
      <xdr:colOff>63500</xdr:colOff>
      <xdr:row>58</xdr:row>
      <xdr:rowOff>99347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8399"/>
          <a:ext cx="838200" cy="2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99347</xdr:rowOff>
    </xdr:from>
    <xdr:to>
      <xdr:col>19</xdr:col>
      <xdr:colOff>177800</xdr:colOff>
      <xdr:row>58</xdr:row>
      <xdr:rowOff>114100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3447"/>
          <a:ext cx="8890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114100</xdr:rowOff>
    </xdr:from>
    <xdr:to>
      <xdr:col>15</xdr:col>
      <xdr:colOff>50800</xdr:colOff>
      <xdr:row>58</xdr:row>
      <xdr:rowOff>127199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8200"/>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119967</xdr:rowOff>
    </xdr:from>
    <xdr:to>
      <xdr:col>10</xdr:col>
      <xdr:colOff>114300</xdr:colOff>
      <xdr:row>58</xdr:row>
      <xdr:rowOff>127199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4067"/>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4949</xdr:rowOff>
    </xdr:from>
    <xdr:to>
      <xdr:col>24</xdr:col>
      <xdr:colOff>114300</xdr:colOff>
      <xdr:row>57</xdr:row>
      <xdr:rowOff>106549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154826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48547</xdr:rowOff>
    </xdr:from>
    <xdr:to>
      <xdr:col>20</xdr:col>
      <xdr:colOff>38100</xdr:colOff>
      <xdr:row>58</xdr:row>
      <xdr:rowOff>150147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141274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63300</xdr:rowOff>
    </xdr:from>
    <xdr:to>
      <xdr:col>15</xdr:col>
      <xdr:colOff>101600</xdr:colOff>
      <xdr:row>58</xdr:row>
      <xdr:rowOff>164900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156027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76399</xdr:rowOff>
    </xdr:from>
    <xdr:to>
      <xdr:col>10</xdr:col>
      <xdr:colOff>165100</xdr:colOff>
      <xdr:row>59</xdr:row>
      <xdr:rowOff>6549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69167</xdr:rowOff>
    </xdr:from>
    <xdr:to>
      <xdr:col>6</xdr:col>
      <xdr:colOff>38100</xdr:colOff>
      <xdr:row>58</xdr:row>
      <xdr:rowOff>170767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161894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170973</xdr:rowOff>
    </xdr:from>
    <xdr:to>
      <xdr:col>24</xdr:col>
      <xdr:colOff>63500</xdr:colOff>
      <xdr:row>75</xdr:row>
      <xdr:rowOff>17795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8273"/>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2242</xdr:rowOff>
    </xdr:from>
    <xdr:to>
      <xdr:col>19</xdr:col>
      <xdr:colOff>177800</xdr:colOff>
      <xdr:row>75</xdr:row>
      <xdr:rowOff>17795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60992"/>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46515</xdr:rowOff>
    </xdr:from>
    <xdr:to>
      <xdr:col>15</xdr:col>
      <xdr:colOff>50800</xdr:colOff>
      <xdr:row>75</xdr:row>
      <xdr:rowOff>2242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33815"/>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46515</xdr:rowOff>
    </xdr:from>
    <xdr:to>
      <xdr:col>10</xdr:col>
      <xdr:colOff>114300</xdr:colOff>
      <xdr:row>75</xdr:row>
      <xdr:rowOff>14679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33815"/>
          <a:ext cx="889000" cy="1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120173</xdr:rowOff>
    </xdr:from>
    <xdr:to>
      <xdr:col>24</xdr:col>
      <xdr:colOff>114300</xdr:colOff>
      <xdr:row>75</xdr:row>
      <xdr:rowOff>50323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143050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138445</xdr:rowOff>
    </xdr:from>
    <xdr:to>
      <xdr:col>20</xdr:col>
      <xdr:colOff>38100</xdr:colOff>
      <xdr:row>75</xdr:row>
      <xdr:rowOff>68595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85122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122892</xdr:rowOff>
    </xdr:from>
    <xdr:to>
      <xdr:col>15</xdr:col>
      <xdr:colOff>101600</xdr:colOff>
      <xdr:row>75</xdr:row>
      <xdr:rowOff>53042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69569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167165</xdr:rowOff>
    </xdr:from>
    <xdr:to>
      <xdr:col>10</xdr:col>
      <xdr:colOff>165100</xdr:colOff>
      <xdr:row>74</xdr:row>
      <xdr:rowOff>97315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113842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5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135329</xdr:rowOff>
    </xdr:from>
    <xdr:to>
      <xdr:col>6</xdr:col>
      <xdr:colOff>38100</xdr:colOff>
      <xdr:row>75</xdr:row>
      <xdr:rowOff>65479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82006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143666</xdr:rowOff>
    </xdr:from>
    <xdr:to>
      <xdr:col>24</xdr:col>
      <xdr:colOff>63500</xdr:colOff>
      <xdr:row>98</xdr:row>
      <xdr:rowOff>146117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5766"/>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141892</xdr:rowOff>
    </xdr:from>
    <xdr:to>
      <xdr:col>19</xdr:col>
      <xdr:colOff>177800</xdr:colOff>
      <xdr:row>98</xdr:row>
      <xdr:rowOff>143666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3992"/>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141892</xdr:rowOff>
    </xdr:from>
    <xdr:to>
      <xdr:col>15</xdr:col>
      <xdr:colOff>50800</xdr:colOff>
      <xdr:row>98</xdr:row>
      <xdr:rowOff>144270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399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132122</xdr:rowOff>
    </xdr:from>
    <xdr:to>
      <xdr:col>10</xdr:col>
      <xdr:colOff>114300</xdr:colOff>
      <xdr:row>98</xdr:row>
      <xdr:rowOff>144270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422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95317</xdr:rowOff>
    </xdr:from>
    <xdr:to>
      <xdr:col>24</xdr:col>
      <xdr:colOff>114300</xdr:colOff>
      <xdr:row>99</xdr:row>
      <xdr:rowOff>25467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92866</xdr:rowOff>
    </xdr:from>
    <xdr:to>
      <xdr:col>20</xdr:col>
      <xdr:colOff>38100</xdr:colOff>
      <xdr:row>99</xdr:row>
      <xdr:rowOff>23016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91092</xdr:rowOff>
    </xdr:from>
    <xdr:to>
      <xdr:col>15</xdr:col>
      <xdr:colOff>101600</xdr:colOff>
      <xdr:row>99</xdr:row>
      <xdr:rowOff>21242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12369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93470</xdr:rowOff>
    </xdr:from>
    <xdr:to>
      <xdr:col>10</xdr:col>
      <xdr:colOff>165100</xdr:colOff>
      <xdr:row>99</xdr:row>
      <xdr:rowOff>23620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81322</xdr:rowOff>
    </xdr:from>
    <xdr:to>
      <xdr:col>6</xdr:col>
      <xdr:colOff>38100</xdr:colOff>
      <xdr:row>99</xdr:row>
      <xdr:rowOff>11472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53030</xdr:rowOff>
    </xdr:from>
    <xdr:to>
      <xdr:col>55</xdr:col>
      <xdr:colOff>0</xdr:colOff>
      <xdr:row>57</xdr:row>
      <xdr:rowOff>129398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5680"/>
          <a:ext cx="838200" cy="7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64117</xdr:rowOff>
    </xdr:from>
    <xdr:to>
      <xdr:col>50</xdr:col>
      <xdr:colOff>114300</xdr:colOff>
      <xdr:row>57</xdr:row>
      <xdr:rowOff>129398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36767"/>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121572</xdr:rowOff>
    </xdr:from>
    <xdr:to>
      <xdr:col>45</xdr:col>
      <xdr:colOff>177800</xdr:colOff>
      <xdr:row>57</xdr:row>
      <xdr:rowOff>64117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22772"/>
          <a:ext cx="889000" cy="1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121572</xdr:rowOff>
    </xdr:from>
    <xdr:to>
      <xdr:col>41</xdr:col>
      <xdr:colOff>50800</xdr:colOff>
      <xdr:row>57</xdr:row>
      <xdr:rowOff>108885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22772"/>
          <a:ext cx="889000" cy="1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2230</xdr:rowOff>
    </xdr:from>
    <xdr:to>
      <xdr:col>55</xdr:col>
      <xdr:colOff>50800</xdr:colOff>
      <xdr:row>57</xdr:row>
      <xdr:rowOff>103830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152107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78598</xdr:rowOff>
    </xdr:from>
    <xdr:to>
      <xdr:col>50</xdr:col>
      <xdr:colOff>165100</xdr:colOff>
      <xdr:row>58</xdr:row>
      <xdr:rowOff>8748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171325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13317</xdr:rowOff>
    </xdr:from>
    <xdr:to>
      <xdr:col>46</xdr:col>
      <xdr:colOff>38100</xdr:colOff>
      <xdr:row>57</xdr:row>
      <xdr:rowOff>114917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106044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70772</xdr:rowOff>
    </xdr:from>
    <xdr:to>
      <xdr:col>41</xdr:col>
      <xdr:colOff>101600</xdr:colOff>
      <xdr:row>57</xdr:row>
      <xdr:rowOff>922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17449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58085</xdr:rowOff>
    </xdr:from>
    <xdr:to>
      <xdr:col>36</xdr:col>
      <xdr:colOff>165100</xdr:colOff>
      <xdr:row>57</xdr:row>
      <xdr:rowOff>159685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150812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19219</xdr:rowOff>
    </xdr:from>
    <xdr:to>
      <xdr:col>55</xdr:col>
      <xdr:colOff>0</xdr:colOff>
      <xdr:row>78</xdr:row>
      <xdr:rowOff>53111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2319"/>
          <a:ext cx="8382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53111</xdr:rowOff>
    </xdr:from>
    <xdr:to>
      <xdr:col>50</xdr:col>
      <xdr:colOff>114300</xdr:colOff>
      <xdr:row>78</xdr:row>
      <xdr:rowOff>62809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6211"/>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58232</xdr:rowOff>
    </xdr:from>
    <xdr:to>
      <xdr:col>45</xdr:col>
      <xdr:colOff>177800</xdr:colOff>
      <xdr:row>78</xdr:row>
      <xdr:rowOff>62809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31332"/>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58232</xdr:rowOff>
    </xdr:from>
    <xdr:to>
      <xdr:col>41</xdr:col>
      <xdr:colOff>50800</xdr:colOff>
      <xdr:row>78</xdr:row>
      <xdr:rowOff>67920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1332"/>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139869</xdr:rowOff>
    </xdr:from>
    <xdr:to>
      <xdr:col>55</xdr:col>
      <xdr:colOff>50800</xdr:colOff>
      <xdr:row>78</xdr:row>
      <xdr:rowOff>70019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2311</xdr:rowOff>
    </xdr:from>
    <xdr:to>
      <xdr:col>50</xdr:col>
      <xdr:colOff>165100</xdr:colOff>
      <xdr:row>78</xdr:row>
      <xdr:rowOff>103911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95038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12009</xdr:rowOff>
    </xdr:from>
    <xdr:to>
      <xdr:col>46</xdr:col>
      <xdr:colOff>38100</xdr:colOff>
      <xdr:row>78</xdr:row>
      <xdr:rowOff>113609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104736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7432</xdr:rowOff>
    </xdr:from>
    <xdr:to>
      <xdr:col>41</xdr:col>
      <xdr:colOff>101600</xdr:colOff>
      <xdr:row>78</xdr:row>
      <xdr:rowOff>109032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17120</xdr:rowOff>
    </xdr:from>
    <xdr:to>
      <xdr:col>36</xdr:col>
      <xdr:colOff>165100</xdr:colOff>
      <xdr:row>78</xdr:row>
      <xdr:rowOff>118720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109847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60088</xdr:rowOff>
    </xdr:from>
    <xdr:to>
      <xdr:col>55</xdr:col>
      <xdr:colOff>0</xdr:colOff>
      <xdr:row>97</xdr:row>
      <xdr:rowOff>85711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90738"/>
          <a:ext cx="8382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68918</xdr:rowOff>
    </xdr:from>
    <xdr:to>
      <xdr:col>50</xdr:col>
      <xdr:colOff>114300</xdr:colOff>
      <xdr:row>97</xdr:row>
      <xdr:rowOff>85711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99568"/>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68918</xdr:rowOff>
    </xdr:from>
    <xdr:to>
      <xdr:col>45</xdr:col>
      <xdr:colOff>177800</xdr:colOff>
      <xdr:row>97</xdr:row>
      <xdr:rowOff>70408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9568"/>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70408</xdr:rowOff>
    </xdr:from>
    <xdr:to>
      <xdr:col>41</xdr:col>
      <xdr:colOff>50800</xdr:colOff>
      <xdr:row>97</xdr:row>
      <xdr:rowOff>109342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01058"/>
          <a:ext cx="889000" cy="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9288</xdr:rowOff>
    </xdr:from>
    <xdr:to>
      <xdr:col>55</xdr:col>
      <xdr:colOff>50800</xdr:colOff>
      <xdr:row>97</xdr:row>
      <xdr:rowOff>110888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159165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34911</xdr:rowOff>
    </xdr:from>
    <xdr:to>
      <xdr:col>50</xdr:col>
      <xdr:colOff>165100</xdr:colOff>
      <xdr:row>97</xdr:row>
      <xdr:rowOff>136511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127638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18118</xdr:rowOff>
    </xdr:from>
    <xdr:to>
      <xdr:col>46</xdr:col>
      <xdr:colOff>38100</xdr:colOff>
      <xdr:row>97</xdr:row>
      <xdr:rowOff>119718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110845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19608</xdr:rowOff>
    </xdr:from>
    <xdr:to>
      <xdr:col>41</xdr:col>
      <xdr:colOff>101600</xdr:colOff>
      <xdr:row>97</xdr:row>
      <xdr:rowOff>121208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112335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58542</xdr:rowOff>
    </xdr:from>
    <xdr:to>
      <xdr:col>36</xdr:col>
      <xdr:colOff>165100</xdr:colOff>
      <xdr:row>97</xdr:row>
      <xdr:rowOff>160142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151269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30315</xdr:rowOff>
    </xdr:from>
    <xdr:to>
      <xdr:col>85</xdr:col>
      <xdr:colOff>127000</xdr:colOff>
      <xdr:row>38</xdr:row>
      <xdr:rowOff>38392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5415"/>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38392</xdr:rowOff>
    </xdr:from>
    <xdr:to>
      <xdr:col>81</xdr:col>
      <xdr:colOff>50800</xdr:colOff>
      <xdr:row>38</xdr:row>
      <xdr:rowOff>70910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53492"/>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70262</xdr:rowOff>
    </xdr:from>
    <xdr:to>
      <xdr:col>76</xdr:col>
      <xdr:colOff>114300</xdr:colOff>
      <xdr:row>38</xdr:row>
      <xdr:rowOff>70910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536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96571</xdr:rowOff>
    </xdr:from>
    <xdr:to>
      <xdr:col>71</xdr:col>
      <xdr:colOff>177800</xdr:colOff>
      <xdr:row>38</xdr:row>
      <xdr:rowOff>70262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40221"/>
          <a:ext cx="889000" cy="14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150965</xdr:rowOff>
    </xdr:from>
    <xdr:to>
      <xdr:col>85</xdr:col>
      <xdr:colOff>177800</xdr:colOff>
      <xdr:row>38</xdr:row>
      <xdr:rowOff>81114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4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129392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159042</xdr:rowOff>
    </xdr:from>
    <xdr:to>
      <xdr:col>81</xdr:col>
      <xdr:colOff>101600</xdr:colOff>
      <xdr:row>38</xdr:row>
      <xdr:rowOff>89192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80319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20110</xdr:rowOff>
    </xdr:from>
    <xdr:to>
      <xdr:col>76</xdr:col>
      <xdr:colOff>165100</xdr:colOff>
      <xdr:row>38</xdr:row>
      <xdr:rowOff>121710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19462</xdr:rowOff>
    </xdr:from>
    <xdr:to>
      <xdr:col>72</xdr:col>
      <xdr:colOff>38100</xdr:colOff>
      <xdr:row>38</xdr:row>
      <xdr:rowOff>121062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112189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45771</xdr:rowOff>
    </xdr:from>
    <xdr:to>
      <xdr:col>67</xdr:col>
      <xdr:colOff>101600</xdr:colOff>
      <xdr:row>37</xdr:row>
      <xdr:rowOff>147371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163898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60344</xdr:rowOff>
    </xdr:from>
    <xdr:to>
      <xdr:col>85</xdr:col>
      <xdr:colOff>127000</xdr:colOff>
      <xdr:row>57</xdr:row>
      <xdr:rowOff>39162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61544"/>
          <a:ext cx="838200" cy="15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39162</xdr:rowOff>
    </xdr:from>
    <xdr:to>
      <xdr:col>81</xdr:col>
      <xdr:colOff>50800</xdr:colOff>
      <xdr:row>57</xdr:row>
      <xdr:rowOff>55434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11812"/>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25674</xdr:rowOff>
    </xdr:from>
    <xdr:to>
      <xdr:col>76</xdr:col>
      <xdr:colOff>114300</xdr:colOff>
      <xdr:row>57</xdr:row>
      <xdr:rowOff>55434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9832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133098</xdr:rowOff>
    </xdr:from>
    <xdr:to>
      <xdr:col>71</xdr:col>
      <xdr:colOff>177800</xdr:colOff>
      <xdr:row>57</xdr:row>
      <xdr:rowOff>25674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34298"/>
          <a:ext cx="889000" cy="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9544</xdr:rowOff>
    </xdr:from>
    <xdr:to>
      <xdr:col>85</xdr:col>
      <xdr:colOff>177800</xdr:colOff>
      <xdr:row>56</xdr:row>
      <xdr:rowOff>111144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32421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159812</xdr:rowOff>
    </xdr:from>
    <xdr:to>
      <xdr:col>81</xdr:col>
      <xdr:colOff>101600</xdr:colOff>
      <xdr:row>57</xdr:row>
      <xdr:rowOff>89962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81089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4634</xdr:rowOff>
    </xdr:from>
    <xdr:to>
      <xdr:col>76</xdr:col>
      <xdr:colOff>165100</xdr:colOff>
      <xdr:row>57</xdr:row>
      <xdr:rowOff>106234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97361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146324</xdr:rowOff>
    </xdr:from>
    <xdr:to>
      <xdr:col>72</xdr:col>
      <xdr:colOff>38100</xdr:colOff>
      <xdr:row>57</xdr:row>
      <xdr:rowOff>76474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67601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82298</xdr:rowOff>
    </xdr:from>
    <xdr:to>
      <xdr:col>67</xdr:col>
      <xdr:colOff>101600</xdr:colOff>
      <xdr:row>57</xdr:row>
      <xdr:rowOff>12448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28975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162034</xdr:rowOff>
    </xdr:from>
    <xdr:to>
      <xdr:col>85</xdr:col>
      <xdr:colOff>127000</xdr:colOff>
      <xdr:row>77</xdr:row>
      <xdr:rowOff>41962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192234"/>
          <a:ext cx="8382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162034</xdr:rowOff>
    </xdr:from>
    <xdr:to>
      <xdr:col>81</xdr:col>
      <xdr:colOff>50800</xdr:colOff>
      <xdr:row>77</xdr:row>
      <xdr:rowOff>134099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92234"/>
          <a:ext cx="889000" cy="1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76172</xdr:rowOff>
    </xdr:from>
    <xdr:to>
      <xdr:col>76</xdr:col>
      <xdr:colOff>114300</xdr:colOff>
      <xdr:row>77</xdr:row>
      <xdr:rowOff>134099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77822"/>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150730</xdr:rowOff>
    </xdr:from>
    <xdr:to>
      <xdr:col>71</xdr:col>
      <xdr:colOff>177800</xdr:colOff>
      <xdr:row>77</xdr:row>
      <xdr:rowOff>76172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009480"/>
          <a:ext cx="889000" cy="2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162612</xdr:rowOff>
    </xdr:from>
    <xdr:to>
      <xdr:col>85</xdr:col>
      <xdr:colOff>177800</xdr:colOff>
      <xdr:row>77</xdr:row>
      <xdr:rowOff>92762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14039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111234</xdr:rowOff>
    </xdr:from>
    <xdr:to>
      <xdr:col>81</xdr:col>
      <xdr:colOff>101600</xdr:colOff>
      <xdr:row>77</xdr:row>
      <xdr:rowOff>41384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57911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83299</xdr:rowOff>
    </xdr:from>
    <xdr:to>
      <xdr:col>76</xdr:col>
      <xdr:colOff>165100</xdr:colOff>
      <xdr:row>78</xdr:row>
      <xdr:rowOff>13449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4576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25372</xdr:rowOff>
    </xdr:from>
    <xdr:to>
      <xdr:col>72</xdr:col>
      <xdr:colOff>38100</xdr:colOff>
      <xdr:row>77</xdr:row>
      <xdr:rowOff>126972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143499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99930</xdr:rowOff>
    </xdr:from>
    <xdr:to>
      <xdr:col>67</xdr:col>
      <xdr:colOff>101600</xdr:colOff>
      <xdr:row>76</xdr:row>
      <xdr:rowOff>30080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46607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7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155670</xdr:rowOff>
    </xdr:from>
    <xdr:to>
      <xdr:col>85</xdr:col>
      <xdr:colOff>127000</xdr:colOff>
      <xdr:row>95</xdr:row>
      <xdr:rowOff>167539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43420"/>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167539</xdr:rowOff>
    </xdr:from>
    <xdr:to>
      <xdr:col>81</xdr:col>
      <xdr:colOff>50800</xdr:colOff>
      <xdr:row>96</xdr:row>
      <xdr:rowOff>31600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55289"/>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31600</xdr:rowOff>
    </xdr:from>
    <xdr:to>
      <xdr:col>76</xdr:col>
      <xdr:colOff>114300</xdr:colOff>
      <xdr:row>96</xdr:row>
      <xdr:rowOff>70320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90800"/>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70320</xdr:rowOff>
    </xdr:from>
    <xdr:to>
      <xdr:col>71</xdr:col>
      <xdr:colOff>177800</xdr:colOff>
      <xdr:row>96</xdr:row>
      <xdr:rowOff>75884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2952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104870</xdr:rowOff>
    </xdr:from>
    <xdr:to>
      <xdr:col>85</xdr:col>
      <xdr:colOff>177800</xdr:colOff>
      <xdr:row>96</xdr:row>
      <xdr:rowOff>35020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127747</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116739</xdr:rowOff>
    </xdr:from>
    <xdr:to>
      <xdr:col>81</xdr:col>
      <xdr:colOff>101600</xdr:colOff>
      <xdr:row>96</xdr:row>
      <xdr:rowOff>46889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63416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17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152250</xdr:rowOff>
    </xdr:from>
    <xdr:to>
      <xdr:col>76</xdr:col>
      <xdr:colOff>165100</xdr:colOff>
      <xdr:row>96</xdr:row>
      <xdr:rowOff>82400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98927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19520</xdr:rowOff>
    </xdr:from>
    <xdr:to>
      <xdr:col>72</xdr:col>
      <xdr:colOff>38100</xdr:colOff>
      <xdr:row>96</xdr:row>
      <xdr:rowOff>121120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137647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25084</xdr:rowOff>
    </xdr:from>
    <xdr:to>
      <xdr:col>67</xdr:col>
      <xdr:colOff>101600</xdr:colOff>
      <xdr:row>96</xdr:row>
      <xdr:rowOff>126684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143211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本町の目的別歳出の特徴は、民生費、公債費が特段高い水準を推移していることである。主な要因として、</a:t>
          </a:r>
          <a:r>
            <a:rPr kumimoji="1" lang="ja-JP" altLang="ja-JP" sz="1100" baseline="0">
              <a:solidFill>
                <a:schemeClr val="dk1"/>
              </a:solidFill>
              <a:effectLst/>
              <a:latin typeface="+mn-lt"/>
              <a:ea typeface="+mn-ea"/>
              <a:cs typeface="+mn-cs"/>
            </a:rPr>
            <a:t>民生費については</a:t>
          </a:r>
          <a:r>
            <a:rPr kumimoji="1" lang="ja-JP" altLang="ja-JP" sz="1100">
              <a:solidFill>
                <a:schemeClr val="dk1"/>
              </a:solidFill>
              <a:effectLst/>
              <a:latin typeface="+mn-lt"/>
              <a:ea typeface="+mn-ea"/>
              <a:cs typeface="+mn-cs"/>
            </a:rPr>
            <a:t>町の重要施策として実施している少子化・子育て支援施策、給付費等に係る扶助費等が他市町村に比べ高い水準にあり、公債費については東日本大震災発生後、防災計画の見直しを行い、平成２３年度より緊急防災・減災事業債を活用し拠点避難地、避難所施設等の整備を実施してきたことにより、地方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が増加したことが考えられる。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災害復旧費について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前年度から減少したものの令和２年７月豪雨等による河川等災害復旧事業や社会教育施設災害復旧事業等により類似団体及び全国平均、熊本県平均を上回った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ついては、</a:t>
          </a:r>
          <a:r>
            <a:rPr kumimoji="1" lang="ja-JP" altLang="en-US" sz="1100">
              <a:solidFill>
                <a:schemeClr val="dk1"/>
              </a:solidFill>
              <a:effectLst/>
              <a:latin typeface="+mn-lt"/>
              <a:ea typeface="+mn-ea"/>
              <a:cs typeface="+mn-cs"/>
            </a:rPr>
            <a:t>児童・生徒１人に１台のタブレット導入経費や社会教育施設の大規模改修事業により前年度から大幅に増加した。</a:t>
          </a:r>
          <a:endParaRPr kumimoji="1" lang="en-US" altLang="ja-JP" sz="1100">
            <a:solidFill>
              <a:schemeClr val="dk1"/>
            </a:solidFill>
            <a:effectLst/>
            <a:latin typeface="+mn-lt"/>
            <a:ea typeface="+mn-ea"/>
            <a:cs typeface="+mn-cs"/>
          </a:endParaRPr>
        </a:p>
        <a:p>
          <a:r>
            <a:rPr lang="ja-JP" altLang="en-US" sz="1100">
              <a:effectLst/>
            </a:rPr>
            <a:t>　なお、今後は</a:t>
          </a:r>
          <a:r>
            <a:rPr kumimoji="1" lang="ja-JP" altLang="ja-JP" sz="1100">
              <a:solidFill>
                <a:schemeClr val="dk1"/>
              </a:solidFill>
              <a:effectLst/>
              <a:latin typeface="+mn-lt"/>
              <a:ea typeface="+mn-ea"/>
              <a:cs typeface="+mn-cs"/>
            </a:rPr>
            <a:t>新ゴミ処理施設の建設</a:t>
          </a:r>
          <a:r>
            <a:rPr kumimoji="1" lang="ja-JP" altLang="en-US" sz="1100">
              <a:solidFill>
                <a:schemeClr val="dk1"/>
              </a:solidFill>
              <a:effectLst/>
              <a:latin typeface="+mn-lt"/>
              <a:ea typeface="+mn-ea"/>
              <a:cs typeface="+mn-cs"/>
            </a:rPr>
            <a:t>による衛生費の大幅増等が見込まれる。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財政調整基金残高については、地方交付税の増額等により＋１９４，０６９千円となった。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実質収支</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に</a:t>
          </a:r>
          <a:r>
            <a:rPr kumimoji="1" lang="ja-JP" altLang="en-US" sz="1050">
              <a:solidFill>
                <a:schemeClr val="dk1"/>
              </a:solidFill>
              <a:effectLst/>
              <a:latin typeface="+mn-lt"/>
              <a:ea typeface="+mn-ea"/>
              <a:cs typeface="+mn-cs"/>
            </a:rPr>
            <a:t>ついては、標準財政規模が＋１５８，４５８千円となったが実質収支が＋１１，１９４千円となったため増加した。なお、実質収支額の増は地方交付税等によるものである。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実質単年度収支に</a:t>
          </a:r>
          <a:r>
            <a:rPr kumimoji="1" lang="ja-JP" altLang="en-US" sz="1050">
              <a:solidFill>
                <a:schemeClr val="dk1"/>
              </a:solidFill>
              <a:effectLst/>
              <a:latin typeface="+mn-lt"/>
              <a:ea typeface="+mn-ea"/>
              <a:cs typeface="+mn-cs"/>
            </a:rPr>
            <a:t>つ</a:t>
          </a:r>
          <a:r>
            <a:rPr kumimoji="1" lang="ja-JP" altLang="ja-JP" sz="1050">
              <a:solidFill>
                <a:schemeClr val="dk1"/>
              </a:solidFill>
              <a:effectLst/>
              <a:latin typeface="+mn-lt"/>
              <a:ea typeface="+mn-ea"/>
              <a:cs typeface="+mn-cs"/>
            </a:rPr>
            <a:t>いては、標準財政規模が＋１５８，４５８千円</a:t>
          </a:r>
          <a:r>
            <a:rPr kumimoji="1" lang="ja-JP" altLang="en-US" sz="1050">
              <a:solidFill>
                <a:schemeClr val="dk1"/>
              </a:solidFill>
              <a:effectLst/>
              <a:latin typeface="+mn-lt"/>
              <a:ea typeface="+mn-ea"/>
              <a:cs typeface="+mn-cs"/>
            </a:rPr>
            <a:t>、単年度収支が△１，７５５千円となったが財政調整基金残高＋１９４，０６９千円となり増加した。</a:t>
          </a:r>
          <a:endParaRPr kumimoji="1" lang="en-US" altLang="ja-JP" sz="105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連結実質赤字比率について、全会計において黒字収支であるため赤字比率はない。</a:t>
          </a:r>
          <a:endParaRPr lang="ja-JP" altLang="ja-JP" sz="1400">
            <a:effectLst/>
          </a:endParaRPr>
        </a:p>
        <a:p>
          <a:r>
            <a:rPr kumimoji="1" lang="ja-JP" altLang="ja-JP" sz="1100">
              <a:solidFill>
                <a:schemeClr val="dk1"/>
              </a:solidFill>
              <a:effectLst/>
              <a:latin typeface="+mn-lt"/>
              <a:ea typeface="+mn-ea"/>
              <a:cs typeface="+mn-cs"/>
            </a:rPr>
            <a:t>　国民健康保険特別会計において、平成２９年度に１１年ぶりの税率改訂を行ったことで、その後は黒字額が増加した。</a:t>
          </a:r>
          <a:r>
            <a:rPr kumimoji="1" lang="ja-JP" altLang="en-US" sz="1100">
              <a:solidFill>
                <a:schemeClr val="dk1"/>
              </a:solidFill>
              <a:effectLst/>
              <a:latin typeface="+mn-lt"/>
              <a:ea typeface="+mn-ea"/>
              <a:cs typeface="+mn-cs"/>
            </a:rPr>
            <a:t>なお、今後は徐々に熊本県の統一保険税（料）率への変更を行っていく。</a:t>
          </a:r>
          <a:endParaRPr lang="ja-JP" altLang="ja-JP" sz="1400">
            <a:effectLst/>
          </a:endParaRPr>
        </a:p>
        <a:p>
          <a:r>
            <a:rPr kumimoji="1" lang="ja-JP" altLang="ja-JP" sz="1100">
              <a:solidFill>
                <a:schemeClr val="dk1"/>
              </a:solidFill>
              <a:effectLst/>
              <a:latin typeface="+mn-lt"/>
              <a:ea typeface="+mn-ea"/>
              <a:cs typeface="+mn-cs"/>
            </a:rPr>
            <a:t>　また、一般会計から水道特別会計への公債費財源繰出しが大幅に減少した。令和元年度までで平成２０年度に借り入れた繰上償還債の償還が完了し、今後公債費の減少が見込まれている（平成２１年度料金改定）</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下水道特別会計においては、一般会計からの公債費財源繰出しが、今後１０年間は２億円程度で推移することが見込まれている。今後の設備更新のためにも定期的な料金の見直しを行っていく必要がある（平成２８年度料金改定）</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宅地造成事業特別会計においては、土地区画の売却がなかった。今後は土地の販売・促進に努める。</a:t>
          </a:r>
          <a:endParaRPr lang="ja-JP" altLang="ja-JP" sz="1400">
            <a:effectLst/>
          </a:endParaRPr>
        </a:p>
        <a:p>
          <a:r>
            <a:rPr kumimoji="1" lang="ja-JP" altLang="ja-JP" sz="1100">
              <a:solidFill>
                <a:schemeClr val="dk1"/>
              </a:solidFill>
              <a:effectLst/>
              <a:latin typeface="+mn-lt"/>
              <a:ea typeface="+mn-ea"/>
              <a:cs typeface="+mn-cs"/>
            </a:rPr>
            <a:t>　各会計独立採算性に立ち返り、税率や料金等の適正化を図り、一般会計の負担を軽減するよう努める。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5" workbookViewId="0">
      <selection activeCell="AU10" sqref="AU10:AX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64" t="s">
        <v>80</v>
      </c>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c r="CN1" s="464"/>
      <c r="CO1" s="464"/>
      <c r="CP1" s="464"/>
      <c r="CQ1" s="464"/>
      <c r="CR1" s="464"/>
      <c r="CS1" s="464"/>
      <c r="CT1" s="464"/>
      <c r="CU1" s="464"/>
      <c r="CV1" s="464"/>
      <c r="CW1" s="464"/>
      <c r="CX1" s="464"/>
      <c r="CY1" s="464"/>
      <c r="CZ1" s="464"/>
      <c r="DA1" s="464"/>
      <c r="DB1" s="464"/>
      <c r="DC1" s="464"/>
      <c r="DD1" s="464"/>
      <c r="DE1" s="464"/>
      <c r="DF1" s="464"/>
      <c r="DG1" s="464"/>
      <c r="DH1" s="464"/>
      <c r="DI1" s="46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65" t="s">
        <v>82</v>
      </c>
      <c r="C3" s="466"/>
      <c r="D3" s="466"/>
      <c r="E3" s="467"/>
      <c r="F3" s="467"/>
      <c r="G3" s="467"/>
      <c r="H3" s="467"/>
      <c r="I3" s="467"/>
      <c r="J3" s="467"/>
      <c r="K3" s="467"/>
      <c r="L3" s="467" t="s">
        <v>83</v>
      </c>
      <c r="M3" s="467"/>
      <c r="N3" s="467"/>
      <c r="O3" s="467"/>
      <c r="P3" s="467"/>
      <c r="Q3" s="467"/>
      <c r="R3" s="474"/>
      <c r="S3" s="474"/>
      <c r="T3" s="474"/>
      <c r="U3" s="474"/>
      <c r="V3" s="475"/>
      <c r="W3" s="449" t="s">
        <v>84</v>
      </c>
      <c r="X3" s="450"/>
      <c r="Y3" s="450"/>
      <c r="Z3" s="450"/>
      <c r="AA3" s="450"/>
      <c r="AB3" s="466"/>
      <c r="AC3" s="474" t="s">
        <v>85</v>
      </c>
      <c r="AD3" s="450"/>
      <c r="AE3" s="450"/>
      <c r="AF3" s="450"/>
      <c r="AG3" s="450"/>
      <c r="AH3" s="450"/>
      <c r="AI3" s="450"/>
      <c r="AJ3" s="450"/>
      <c r="AK3" s="450"/>
      <c r="AL3" s="451"/>
      <c r="AM3" s="449" t="s">
        <v>86</v>
      </c>
      <c r="AN3" s="450"/>
      <c r="AO3" s="450"/>
      <c r="AP3" s="450"/>
      <c r="AQ3" s="450"/>
      <c r="AR3" s="450"/>
      <c r="AS3" s="450"/>
      <c r="AT3" s="450"/>
      <c r="AU3" s="450"/>
      <c r="AV3" s="450"/>
      <c r="AW3" s="450"/>
      <c r="AX3" s="451"/>
      <c r="AY3" s="486" t="s">
        <v>1</v>
      </c>
      <c r="AZ3" s="487"/>
      <c r="BA3" s="487"/>
      <c r="BB3" s="487"/>
      <c r="BC3" s="487"/>
      <c r="BD3" s="487"/>
      <c r="BE3" s="487"/>
      <c r="BF3" s="487"/>
      <c r="BG3" s="487"/>
      <c r="BH3" s="487"/>
      <c r="BI3" s="487"/>
      <c r="BJ3" s="487"/>
      <c r="BK3" s="487"/>
      <c r="BL3" s="487"/>
      <c r="BM3" s="488"/>
      <c r="BN3" s="449" t="s">
        <v>87</v>
      </c>
      <c r="BO3" s="450"/>
      <c r="BP3" s="450"/>
      <c r="BQ3" s="450"/>
      <c r="BR3" s="450"/>
      <c r="BS3" s="450"/>
      <c r="BT3" s="450"/>
      <c r="BU3" s="451"/>
      <c r="BV3" s="449" t="s">
        <v>88</v>
      </c>
      <c r="BW3" s="450"/>
      <c r="BX3" s="450"/>
      <c r="BY3" s="450"/>
      <c r="BZ3" s="450"/>
      <c r="CA3" s="450"/>
      <c r="CB3" s="450"/>
      <c r="CC3" s="451"/>
      <c r="CD3" s="486" t="s">
        <v>1</v>
      </c>
      <c r="CE3" s="487"/>
      <c r="CF3" s="487"/>
      <c r="CG3" s="487"/>
      <c r="CH3" s="487"/>
      <c r="CI3" s="487"/>
      <c r="CJ3" s="487"/>
      <c r="CK3" s="487"/>
      <c r="CL3" s="487"/>
      <c r="CM3" s="487"/>
      <c r="CN3" s="487"/>
      <c r="CO3" s="487"/>
      <c r="CP3" s="487"/>
      <c r="CQ3" s="487"/>
      <c r="CR3" s="487"/>
      <c r="CS3" s="488"/>
      <c r="CT3" s="449" t="s">
        <v>89</v>
      </c>
      <c r="CU3" s="450"/>
      <c r="CV3" s="450"/>
      <c r="CW3" s="450"/>
      <c r="CX3" s="450"/>
      <c r="CY3" s="450"/>
      <c r="CZ3" s="450"/>
      <c r="DA3" s="451"/>
      <c r="DB3" s="449" t="s">
        <v>90</v>
      </c>
      <c r="DC3" s="450"/>
      <c r="DD3" s="450"/>
      <c r="DE3" s="450"/>
      <c r="DF3" s="450"/>
      <c r="DG3" s="450"/>
      <c r="DH3" s="450"/>
      <c r="DI3" s="451"/>
      <c r="DJ3" s="186"/>
      <c r="DK3" s="186"/>
      <c r="DL3" s="186"/>
      <c r="DM3" s="186"/>
      <c r="DN3" s="186"/>
      <c r="DO3" s="186"/>
    </row>
    <row r="4" spans="1:119" ht="18.75" customHeight="1" x14ac:dyDescent="0.15">
      <c r="A4" s="187"/>
      <c r="B4" s="468"/>
      <c r="C4" s="469"/>
      <c r="D4" s="469"/>
      <c r="E4" s="470"/>
      <c r="F4" s="470"/>
      <c r="G4" s="470"/>
      <c r="H4" s="470"/>
      <c r="I4" s="470"/>
      <c r="J4" s="470"/>
      <c r="K4" s="470"/>
      <c r="L4" s="470"/>
      <c r="M4" s="470"/>
      <c r="N4" s="470"/>
      <c r="O4" s="470"/>
      <c r="P4" s="470"/>
      <c r="Q4" s="470"/>
      <c r="R4" s="476"/>
      <c r="S4" s="476"/>
      <c r="T4" s="476"/>
      <c r="U4" s="476"/>
      <c r="V4" s="477"/>
      <c r="W4" s="480"/>
      <c r="X4" s="481"/>
      <c r="Y4" s="481"/>
      <c r="Z4" s="481"/>
      <c r="AA4" s="481"/>
      <c r="AB4" s="469"/>
      <c r="AC4" s="476"/>
      <c r="AD4" s="481"/>
      <c r="AE4" s="481"/>
      <c r="AF4" s="481"/>
      <c r="AG4" s="481"/>
      <c r="AH4" s="481"/>
      <c r="AI4" s="481"/>
      <c r="AJ4" s="481"/>
      <c r="AK4" s="481"/>
      <c r="AL4" s="484"/>
      <c r="AM4" s="482"/>
      <c r="AN4" s="483"/>
      <c r="AO4" s="483"/>
      <c r="AP4" s="483"/>
      <c r="AQ4" s="483"/>
      <c r="AR4" s="483"/>
      <c r="AS4" s="483"/>
      <c r="AT4" s="483"/>
      <c r="AU4" s="483"/>
      <c r="AV4" s="483"/>
      <c r="AW4" s="483"/>
      <c r="AX4" s="485"/>
      <c r="AY4" s="452" t="s">
        <v>91</v>
      </c>
      <c r="AZ4" s="453"/>
      <c r="BA4" s="453"/>
      <c r="BB4" s="453"/>
      <c r="BC4" s="453"/>
      <c r="BD4" s="453"/>
      <c r="BE4" s="453"/>
      <c r="BF4" s="453"/>
      <c r="BG4" s="453"/>
      <c r="BH4" s="453"/>
      <c r="BI4" s="453"/>
      <c r="BJ4" s="453"/>
      <c r="BK4" s="453"/>
      <c r="BL4" s="453"/>
      <c r="BM4" s="454"/>
      <c r="BN4" s="455">
        <v>6194898</v>
      </c>
      <c r="BO4" s="456"/>
      <c r="BP4" s="456"/>
      <c r="BQ4" s="456"/>
      <c r="BR4" s="456"/>
      <c r="BS4" s="456"/>
      <c r="BT4" s="456"/>
      <c r="BU4" s="457"/>
      <c r="BV4" s="455">
        <v>5037957</v>
      </c>
      <c r="BW4" s="456"/>
      <c r="BX4" s="456"/>
      <c r="BY4" s="456"/>
      <c r="BZ4" s="456"/>
      <c r="CA4" s="456"/>
      <c r="CB4" s="456"/>
      <c r="CC4" s="457"/>
      <c r="CD4" s="458" t="s">
        <v>92</v>
      </c>
      <c r="CE4" s="459"/>
      <c r="CF4" s="459"/>
      <c r="CG4" s="459"/>
      <c r="CH4" s="459"/>
      <c r="CI4" s="459"/>
      <c r="CJ4" s="459"/>
      <c r="CK4" s="459"/>
      <c r="CL4" s="459"/>
      <c r="CM4" s="459"/>
      <c r="CN4" s="459"/>
      <c r="CO4" s="459"/>
      <c r="CP4" s="459"/>
      <c r="CQ4" s="459"/>
      <c r="CR4" s="459"/>
      <c r="CS4" s="460"/>
      <c r="CT4" s="461">
        <v>3.5</v>
      </c>
      <c r="CU4" s="462"/>
      <c r="CV4" s="462"/>
      <c r="CW4" s="462"/>
      <c r="CX4" s="462"/>
      <c r="CY4" s="462"/>
      <c r="CZ4" s="462"/>
      <c r="DA4" s="463"/>
      <c r="DB4" s="461">
        <v>3.3</v>
      </c>
      <c r="DC4" s="462"/>
      <c r="DD4" s="462"/>
      <c r="DE4" s="462"/>
      <c r="DF4" s="462"/>
      <c r="DG4" s="462"/>
      <c r="DH4" s="462"/>
      <c r="DI4" s="463"/>
      <c r="DJ4" s="186"/>
      <c r="DK4" s="186"/>
      <c r="DL4" s="186"/>
      <c r="DM4" s="186"/>
      <c r="DN4" s="186"/>
      <c r="DO4" s="186"/>
    </row>
    <row r="5" spans="1:119" ht="18.75" customHeight="1" x14ac:dyDescent="0.15">
      <c r="A5" s="187"/>
      <c r="B5" s="471"/>
      <c r="C5" s="472"/>
      <c r="D5" s="472"/>
      <c r="E5" s="473"/>
      <c r="F5" s="473"/>
      <c r="G5" s="473"/>
      <c r="H5" s="473"/>
      <c r="I5" s="473"/>
      <c r="J5" s="473"/>
      <c r="K5" s="473"/>
      <c r="L5" s="473"/>
      <c r="M5" s="473"/>
      <c r="N5" s="473"/>
      <c r="O5" s="473"/>
      <c r="P5" s="473"/>
      <c r="Q5" s="473"/>
      <c r="R5" s="478"/>
      <c r="S5" s="478"/>
      <c r="T5" s="478"/>
      <c r="U5" s="478"/>
      <c r="V5" s="479"/>
      <c r="W5" s="482"/>
      <c r="X5" s="483"/>
      <c r="Y5" s="483"/>
      <c r="Z5" s="483"/>
      <c r="AA5" s="483"/>
      <c r="AB5" s="472"/>
      <c r="AC5" s="478"/>
      <c r="AD5" s="483"/>
      <c r="AE5" s="483"/>
      <c r="AF5" s="483"/>
      <c r="AG5" s="483"/>
      <c r="AH5" s="483"/>
      <c r="AI5" s="483"/>
      <c r="AJ5" s="483"/>
      <c r="AK5" s="483"/>
      <c r="AL5" s="485"/>
      <c r="AM5" s="521" t="s">
        <v>93</v>
      </c>
      <c r="AN5" s="522"/>
      <c r="AO5" s="522"/>
      <c r="AP5" s="522"/>
      <c r="AQ5" s="522"/>
      <c r="AR5" s="522"/>
      <c r="AS5" s="522"/>
      <c r="AT5" s="523"/>
      <c r="AU5" s="524" t="s">
        <v>94</v>
      </c>
      <c r="AV5" s="525"/>
      <c r="AW5" s="525"/>
      <c r="AX5" s="525"/>
      <c r="AY5" s="526" t="s">
        <v>95</v>
      </c>
      <c r="AZ5" s="527"/>
      <c r="BA5" s="527"/>
      <c r="BB5" s="527"/>
      <c r="BC5" s="527"/>
      <c r="BD5" s="527"/>
      <c r="BE5" s="527"/>
      <c r="BF5" s="527"/>
      <c r="BG5" s="527"/>
      <c r="BH5" s="527"/>
      <c r="BI5" s="527"/>
      <c r="BJ5" s="527"/>
      <c r="BK5" s="527"/>
      <c r="BL5" s="527"/>
      <c r="BM5" s="528"/>
      <c r="BN5" s="492">
        <v>6040624</v>
      </c>
      <c r="BO5" s="493"/>
      <c r="BP5" s="493"/>
      <c r="BQ5" s="493"/>
      <c r="BR5" s="493"/>
      <c r="BS5" s="493"/>
      <c r="BT5" s="493"/>
      <c r="BU5" s="494"/>
      <c r="BV5" s="492">
        <v>4885946</v>
      </c>
      <c r="BW5" s="493"/>
      <c r="BX5" s="493"/>
      <c r="BY5" s="493"/>
      <c r="BZ5" s="493"/>
      <c r="CA5" s="493"/>
      <c r="CB5" s="493"/>
      <c r="CC5" s="494"/>
      <c r="CD5" s="495" t="s">
        <v>96</v>
      </c>
      <c r="CE5" s="496"/>
      <c r="CF5" s="496"/>
      <c r="CG5" s="496"/>
      <c r="CH5" s="496"/>
      <c r="CI5" s="496"/>
      <c r="CJ5" s="496"/>
      <c r="CK5" s="496"/>
      <c r="CL5" s="496"/>
      <c r="CM5" s="496"/>
      <c r="CN5" s="496"/>
      <c r="CO5" s="496"/>
      <c r="CP5" s="496"/>
      <c r="CQ5" s="496"/>
      <c r="CR5" s="496"/>
      <c r="CS5" s="497"/>
      <c r="CT5" s="489">
        <v>89.5</v>
      </c>
      <c r="CU5" s="490"/>
      <c r="CV5" s="490"/>
      <c r="CW5" s="490"/>
      <c r="CX5" s="490"/>
      <c r="CY5" s="490"/>
      <c r="CZ5" s="490"/>
      <c r="DA5" s="491"/>
      <c r="DB5" s="489">
        <v>91.5</v>
      </c>
      <c r="DC5" s="490"/>
      <c r="DD5" s="490"/>
      <c r="DE5" s="490"/>
      <c r="DF5" s="490"/>
      <c r="DG5" s="490"/>
      <c r="DH5" s="490"/>
      <c r="DI5" s="491"/>
      <c r="DJ5" s="186"/>
      <c r="DK5" s="186"/>
      <c r="DL5" s="186"/>
      <c r="DM5" s="186"/>
      <c r="DN5" s="186"/>
      <c r="DO5" s="186"/>
    </row>
    <row r="6" spans="1:119" ht="18.75" customHeight="1" x14ac:dyDescent="0.15">
      <c r="A6" s="187"/>
      <c r="B6" s="498" t="s">
        <v>97</v>
      </c>
      <c r="C6" s="499"/>
      <c r="D6" s="499"/>
      <c r="E6" s="500"/>
      <c r="F6" s="500"/>
      <c r="G6" s="500"/>
      <c r="H6" s="500"/>
      <c r="I6" s="500"/>
      <c r="J6" s="500"/>
      <c r="K6" s="500"/>
      <c r="L6" s="500" t="s">
        <v>98</v>
      </c>
      <c r="M6" s="500"/>
      <c r="N6" s="500"/>
      <c r="O6" s="500"/>
      <c r="P6" s="500"/>
      <c r="Q6" s="500"/>
      <c r="R6" s="504"/>
      <c r="S6" s="504"/>
      <c r="T6" s="504"/>
      <c r="U6" s="504"/>
      <c r="V6" s="505"/>
      <c r="W6" s="508" t="s">
        <v>99</v>
      </c>
      <c r="X6" s="509"/>
      <c r="Y6" s="509"/>
      <c r="Z6" s="509"/>
      <c r="AA6" s="509"/>
      <c r="AB6" s="499"/>
      <c r="AC6" s="512" t="s">
        <v>100</v>
      </c>
      <c r="AD6" s="513"/>
      <c r="AE6" s="513"/>
      <c r="AF6" s="513"/>
      <c r="AG6" s="513"/>
      <c r="AH6" s="513"/>
      <c r="AI6" s="513"/>
      <c r="AJ6" s="513"/>
      <c r="AK6" s="513"/>
      <c r="AL6" s="514"/>
      <c r="AM6" s="521" t="s">
        <v>101</v>
      </c>
      <c r="AN6" s="522"/>
      <c r="AO6" s="522"/>
      <c r="AP6" s="522"/>
      <c r="AQ6" s="522"/>
      <c r="AR6" s="522"/>
      <c r="AS6" s="522"/>
      <c r="AT6" s="523"/>
      <c r="AU6" s="524" t="s">
        <v>94</v>
      </c>
      <c r="AV6" s="525"/>
      <c r="AW6" s="525"/>
      <c r="AX6" s="525"/>
      <c r="AY6" s="526" t="s">
        <v>102</v>
      </c>
      <c r="AZ6" s="527"/>
      <c r="BA6" s="527"/>
      <c r="BB6" s="527"/>
      <c r="BC6" s="527"/>
      <c r="BD6" s="527"/>
      <c r="BE6" s="527"/>
      <c r="BF6" s="527"/>
      <c r="BG6" s="527"/>
      <c r="BH6" s="527"/>
      <c r="BI6" s="527"/>
      <c r="BJ6" s="527"/>
      <c r="BK6" s="527"/>
      <c r="BL6" s="527"/>
      <c r="BM6" s="528"/>
      <c r="BN6" s="492">
        <v>154274</v>
      </c>
      <c r="BO6" s="493"/>
      <c r="BP6" s="493"/>
      <c r="BQ6" s="493"/>
      <c r="BR6" s="493"/>
      <c r="BS6" s="493"/>
      <c r="BT6" s="493"/>
      <c r="BU6" s="494"/>
      <c r="BV6" s="492">
        <v>152011</v>
      </c>
      <c r="BW6" s="493"/>
      <c r="BX6" s="493"/>
      <c r="BY6" s="493"/>
      <c r="BZ6" s="493"/>
      <c r="CA6" s="493"/>
      <c r="CB6" s="493"/>
      <c r="CC6" s="494"/>
      <c r="CD6" s="495" t="s">
        <v>103</v>
      </c>
      <c r="CE6" s="496"/>
      <c r="CF6" s="496"/>
      <c r="CG6" s="496"/>
      <c r="CH6" s="496"/>
      <c r="CI6" s="496"/>
      <c r="CJ6" s="496"/>
      <c r="CK6" s="496"/>
      <c r="CL6" s="496"/>
      <c r="CM6" s="496"/>
      <c r="CN6" s="496"/>
      <c r="CO6" s="496"/>
      <c r="CP6" s="496"/>
      <c r="CQ6" s="496"/>
      <c r="CR6" s="496"/>
      <c r="CS6" s="497"/>
      <c r="CT6" s="529">
        <v>94.1</v>
      </c>
      <c r="CU6" s="530"/>
      <c r="CV6" s="530"/>
      <c r="CW6" s="530"/>
      <c r="CX6" s="530"/>
      <c r="CY6" s="530"/>
      <c r="CZ6" s="530"/>
      <c r="DA6" s="531"/>
      <c r="DB6" s="529">
        <v>96.4</v>
      </c>
      <c r="DC6" s="530"/>
      <c r="DD6" s="530"/>
      <c r="DE6" s="530"/>
      <c r="DF6" s="530"/>
      <c r="DG6" s="530"/>
      <c r="DH6" s="530"/>
      <c r="DI6" s="531"/>
      <c r="DJ6" s="186"/>
      <c r="DK6" s="186"/>
      <c r="DL6" s="186"/>
      <c r="DM6" s="186"/>
      <c r="DN6" s="186"/>
      <c r="DO6" s="186"/>
    </row>
    <row r="7" spans="1:119" ht="18.75" customHeight="1" x14ac:dyDescent="0.15">
      <c r="A7" s="187"/>
      <c r="B7" s="468"/>
      <c r="C7" s="469"/>
      <c r="D7" s="469"/>
      <c r="E7" s="470"/>
      <c r="F7" s="470"/>
      <c r="G7" s="470"/>
      <c r="H7" s="470"/>
      <c r="I7" s="470"/>
      <c r="J7" s="470"/>
      <c r="K7" s="470"/>
      <c r="L7" s="470"/>
      <c r="M7" s="470"/>
      <c r="N7" s="470"/>
      <c r="O7" s="470"/>
      <c r="P7" s="470"/>
      <c r="Q7" s="470"/>
      <c r="R7" s="476"/>
      <c r="S7" s="476"/>
      <c r="T7" s="476"/>
      <c r="U7" s="476"/>
      <c r="V7" s="477"/>
      <c r="W7" s="480"/>
      <c r="X7" s="481"/>
      <c r="Y7" s="481"/>
      <c r="Z7" s="481"/>
      <c r="AA7" s="481"/>
      <c r="AB7" s="469"/>
      <c r="AC7" s="515"/>
      <c r="AD7" s="516"/>
      <c r="AE7" s="516"/>
      <c r="AF7" s="516"/>
      <c r="AG7" s="516"/>
      <c r="AH7" s="516"/>
      <c r="AI7" s="516"/>
      <c r="AJ7" s="516"/>
      <c r="AK7" s="516"/>
      <c r="AL7" s="517"/>
      <c r="AM7" s="521" t="s">
        <v>104</v>
      </c>
      <c r="AN7" s="522"/>
      <c r="AO7" s="522"/>
      <c r="AP7" s="522"/>
      <c r="AQ7" s="522"/>
      <c r="AR7" s="522"/>
      <c r="AS7" s="522"/>
      <c r="AT7" s="523"/>
      <c r="AU7" s="524" t="s">
        <v>105</v>
      </c>
      <c r="AV7" s="525"/>
      <c r="AW7" s="525"/>
      <c r="AX7" s="525"/>
      <c r="AY7" s="526" t="s">
        <v>106</v>
      </c>
      <c r="AZ7" s="527"/>
      <c r="BA7" s="527"/>
      <c r="BB7" s="527"/>
      <c r="BC7" s="527"/>
      <c r="BD7" s="527"/>
      <c r="BE7" s="527"/>
      <c r="BF7" s="527"/>
      <c r="BG7" s="527"/>
      <c r="BH7" s="527"/>
      <c r="BI7" s="527"/>
      <c r="BJ7" s="527"/>
      <c r="BK7" s="527"/>
      <c r="BL7" s="527"/>
      <c r="BM7" s="528"/>
      <c r="BN7" s="492">
        <v>33531</v>
      </c>
      <c r="BO7" s="493"/>
      <c r="BP7" s="493"/>
      <c r="BQ7" s="493"/>
      <c r="BR7" s="493"/>
      <c r="BS7" s="493"/>
      <c r="BT7" s="493"/>
      <c r="BU7" s="494"/>
      <c r="BV7" s="492">
        <v>42462</v>
      </c>
      <c r="BW7" s="493"/>
      <c r="BX7" s="493"/>
      <c r="BY7" s="493"/>
      <c r="BZ7" s="493"/>
      <c r="CA7" s="493"/>
      <c r="CB7" s="493"/>
      <c r="CC7" s="494"/>
      <c r="CD7" s="495" t="s">
        <v>107</v>
      </c>
      <c r="CE7" s="496"/>
      <c r="CF7" s="496"/>
      <c r="CG7" s="496"/>
      <c r="CH7" s="496"/>
      <c r="CI7" s="496"/>
      <c r="CJ7" s="496"/>
      <c r="CK7" s="496"/>
      <c r="CL7" s="496"/>
      <c r="CM7" s="496"/>
      <c r="CN7" s="496"/>
      <c r="CO7" s="496"/>
      <c r="CP7" s="496"/>
      <c r="CQ7" s="496"/>
      <c r="CR7" s="496"/>
      <c r="CS7" s="497"/>
      <c r="CT7" s="492">
        <v>3470980</v>
      </c>
      <c r="CU7" s="493"/>
      <c r="CV7" s="493"/>
      <c r="CW7" s="493"/>
      <c r="CX7" s="493"/>
      <c r="CY7" s="493"/>
      <c r="CZ7" s="493"/>
      <c r="DA7" s="494"/>
      <c r="DB7" s="492">
        <v>3312522</v>
      </c>
      <c r="DC7" s="493"/>
      <c r="DD7" s="493"/>
      <c r="DE7" s="493"/>
      <c r="DF7" s="493"/>
      <c r="DG7" s="493"/>
      <c r="DH7" s="493"/>
      <c r="DI7" s="494"/>
      <c r="DJ7" s="186"/>
      <c r="DK7" s="186"/>
      <c r="DL7" s="186"/>
      <c r="DM7" s="186"/>
      <c r="DN7" s="186"/>
      <c r="DO7" s="186"/>
    </row>
    <row r="8" spans="1:119" ht="18.75" customHeight="1" thickBot="1" x14ac:dyDescent="0.2">
      <c r="A8" s="187"/>
      <c r="B8" s="501"/>
      <c r="C8" s="502"/>
      <c r="D8" s="502"/>
      <c r="E8" s="503"/>
      <c r="F8" s="503"/>
      <c r="G8" s="503"/>
      <c r="H8" s="503"/>
      <c r="I8" s="503"/>
      <c r="J8" s="503"/>
      <c r="K8" s="503"/>
      <c r="L8" s="503"/>
      <c r="M8" s="503"/>
      <c r="N8" s="503"/>
      <c r="O8" s="503"/>
      <c r="P8" s="503"/>
      <c r="Q8" s="503"/>
      <c r="R8" s="506"/>
      <c r="S8" s="506"/>
      <c r="T8" s="506"/>
      <c r="U8" s="506"/>
      <c r="V8" s="507"/>
      <c r="W8" s="510"/>
      <c r="X8" s="511"/>
      <c r="Y8" s="511"/>
      <c r="Z8" s="511"/>
      <c r="AA8" s="511"/>
      <c r="AB8" s="502"/>
      <c r="AC8" s="518"/>
      <c r="AD8" s="519"/>
      <c r="AE8" s="519"/>
      <c r="AF8" s="519"/>
      <c r="AG8" s="519"/>
      <c r="AH8" s="519"/>
      <c r="AI8" s="519"/>
      <c r="AJ8" s="519"/>
      <c r="AK8" s="519"/>
      <c r="AL8" s="520"/>
      <c r="AM8" s="521" t="s">
        <v>108</v>
      </c>
      <c r="AN8" s="522"/>
      <c r="AO8" s="522"/>
      <c r="AP8" s="522"/>
      <c r="AQ8" s="522"/>
      <c r="AR8" s="522"/>
      <c r="AS8" s="522"/>
      <c r="AT8" s="523"/>
      <c r="AU8" s="524" t="s">
        <v>94</v>
      </c>
      <c r="AV8" s="525"/>
      <c r="AW8" s="525"/>
      <c r="AX8" s="525"/>
      <c r="AY8" s="526" t="s">
        <v>109</v>
      </c>
      <c r="AZ8" s="527"/>
      <c r="BA8" s="527"/>
      <c r="BB8" s="527"/>
      <c r="BC8" s="527"/>
      <c r="BD8" s="527"/>
      <c r="BE8" s="527"/>
      <c r="BF8" s="527"/>
      <c r="BG8" s="527"/>
      <c r="BH8" s="527"/>
      <c r="BI8" s="527"/>
      <c r="BJ8" s="527"/>
      <c r="BK8" s="527"/>
      <c r="BL8" s="527"/>
      <c r="BM8" s="528"/>
      <c r="BN8" s="492">
        <v>120743</v>
      </c>
      <c r="BO8" s="493"/>
      <c r="BP8" s="493"/>
      <c r="BQ8" s="493"/>
      <c r="BR8" s="493"/>
      <c r="BS8" s="493"/>
      <c r="BT8" s="493"/>
      <c r="BU8" s="494"/>
      <c r="BV8" s="492">
        <v>109549</v>
      </c>
      <c r="BW8" s="493"/>
      <c r="BX8" s="493"/>
      <c r="BY8" s="493"/>
      <c r="BZ8" s="493"/>
      <c r="CA8" s="493"/>
      <c r="CB8" s="493"/>
      <c r="CC8" s="494"/>
      <c r="CD8" s="495" t="s">
        <v>110</v>
      </c>
      <c r="CE8" s="496"/>
      <c r="CF8" s="496"/>
      <c r="CG8" s="496"/>
      <c r="CH8" s="496"/>
      <c r="CI8" s="496"/>
      <c r="CJ8" s="496"/>
      <c r="CK8" s="496"/>
      <c r="CL8" s="496"/>
      <c r="CM8" s="496"/>
      <c r="CN8" s="496"/>
      <c r="CO8" s="496"/>
      <c r="CP8" s="496"/>
      <c r="CQ8" s="496"/>
      <c r="CR8" s="496"/>
      <c r="CS8" s="497"/>
      <c r="CT8" s="532">
        <v>0.48</v>
      </c>
      <c r="CU8" s="533"/>
      <c r="CV8" s="533"/>
      <c r="CW8" s="533"/>
      <c r="CX8" s="533"/>
      <c r="CY8" s="533"/>
      <c r="CZ8" s="533"/>
      <c r="DA8" s="534"/>
      <c r="DB8" s="532">
        <v>0.5</v>
      </c>
      <c r="DC8" s="533"/>
      <c r="DD8" s="533"/>
      <c r="DE8" s="533"/>
      <c r="DF8" s="533"/>
      <c r="DG8" s="533"/>
      <c r="DH8" s="533"/>
      <c r="DI8" s="534"/>
      <c r="DJ8" s="186"/>
      <c r="DK8" s="186"/>
      <c r="DL8" s="186"/>
      <c r="DM8" s="186"/>
      <c r="DN8" s="186"/>
      <c r="DO8" s="186"/>
    </row>
    <row r="9" spans="1:119" ht="18.75" customHeight="1" thickBot="1" x14ac:dyDescent="0.2">
      <c r="A9" s="187"/>
      <c r="B9" s="486" t="s">
        <v>111</v>
      </c>
      <c r="C9" s="487"/>
      <c r="D9" s="487"/>
      <c r="E9" s="487"/>
      <c r="F9" s="487"/>
      <c r="G9" s="487"/>
      <c r="H9" s="487"/>
      <c r="I9" s="487"/>
      <c r="J9" s="487"/>
      <c r="K9" s="535"/>
      <c r="L9" s="536" t="s">
        <v>112</v>
      </c>
      <c r="M9" s="537"/>
      <c r="N9" s="537"/>
      <c r="O9" s="537"/>
      <c r="P9" s="537"/>
      <c r="Q9" s="538"/>
      <c r="R9" s="539">
        <v>7114</v>
      </c>
      <c r="S9" s="540"/>
      <c r="T9" s="540"/>
      <c r="U9" s="540"/>
      <c r="V9" s="541"/>
      <c r="W9" s="449" t="s">
        <v>113</v>
      </c>
      <c r="X9" s="450"/>
      <c r="Y9" s="450"/>
      <c r="Z9" s="450"/>
      <c r="AA9" s="450"/>
      <c r="AB9" s="450"/>
      <c r="AC9" s="450"/>
      <c r="AD9" s="450"/>
      <c r="AE9" s="450"/>
      <c r="AF9" s="450"/>
      <c r="AG9" s="450"/>
      <c r="AH9" s="450"/>
      <c r="AI9" s="450"/>
      <c r="AJ9" s="450"/>
      <c r="AK9" s="450"/>
      <c r="AL9" s="451"/>
      <c r="AM9" s="521" t="s">
        <v>114</v>
      </c>
      <c r="AN9" s="522"/>
      <c r="AO9" s="522"/>
      <c r="AP9" s="522"/>
      <c r="AQ9" s="522"/>
      <c r="AR9" s="522"/>
      <c r="AS9" s="522"/>
      <c r="AT9" s="523"/>
      <c r="AU9" s="524" t="s">
        <v>94</v>
      </c>
      <c r="AV9" s="525"/>
      <c r="AW9" s="525"/>
      <c r="AX9" s="525"/>
      <c r="AY9" s="526" t="s">
        <v>115</v>
      </c>
      <c r="AZ9" s="527"/>
      <c r="BA9" s="527"/>
      <c r="BB9" s="527"/>
      <c r="BC9" s="527"/>
      <c r="BD9" s="527"/>
      <c r="BE9" s="527"/>
      <c r="BF9" s="527"/>
      <c r="BG9" s="527"/>
      <c r="BH9" s="527"/>
      <c r="BI9" s="527"/>
      <c r="BJ9" s="527"/>
      <c r="BK9" s="527"/>
      <c r="BL9" s="527"/>
      <c r="BM9" s="528"/>
      <c r="BN9" s="492">
        <v>11194</v>
      </c>
      <c r="BO9" s="493"/>
      <c r="BP9" s="493"/>
      <c r="BQ9" s="493"/>
      <c r="BR9" s="493"/>
      <c r="BS9" s="493"/>
      <c r="BT9" s="493"/>
      <c r="BU9" s="494"/>
      <c r="BV9" s="492">
        <v>12949</v>
      </c>
      <c r="BW9" s="493"/>
      <c r="BX9" s="493"/>
      <c r="BY9" s="493"/>
      <c r="BZ9" s="493"/>
      <c r="CA9" s="493"/>
      <c r="CB9" s="493"/>
      <c r="CC9" s="494"/>
      <c r="CD9" s="495" t="s">
        <v>116</v>
      </c>
      <c r="CE9" s="496"/>
      <c r="CF9" s="496"/>
      <c r="CG9" s="496"/>
      <c r="CH9" s="496"/>
      <c r="CI9" s="496"/>
      <c r="CJ9" s="496"/>
      <c r="CK9" s="496"/>
      <c r="CL9" s="496"/>
      <c r="CM9" s="496"/>
      <c r="CN9" s="496"/>
      <c r="CO9" s="496"/>
      <c r="CP9" s="496"/>
      <c r="CQ9" s="496"/>
      <c r="CR9" s="496"/>
      <c r="CS9" s="497"/>
      <c r="CT9" s="489">
        <v>19.100000000000001</v>
      </c>
      <c r="CU9" s="490"/>
      <c r="CV9" s="490"/>
      <c r="CW9" s="490"/>
      <c r="CX9" s="490"/>
      <c r="CY9" s="490"/>
      <c r="CZ9" s="490"/>
      <c r="DA9" s="491"/>
      <c r="DB9" s="489">
        <v>21.5</v>
      </c>
      <c r="DC9" s="490"/>
      <c r="DD9" s="490"/>
      <c r="DE9" s="490"/>
      <c r="DF9" s="490"/>
      <c r="DG9" s="490"/>
      <c r="DH9" s="490"/>
      <c r="DI9" s="491"/>
      <c r="DJ9" s="186"/>
      <c r="DK9" s="186"/>
      <c r="DL9" s="186"/>
      <c r="DM9" s="186"/>
      <c r="DN9" s="186"/>
      <c r="DO9" s="186"/>
    </row>
    <row r="10" spans="1:119" ht="18.75" customHeight="1" thickBot="1" x14ac:dyDescent="0.2">
      <c r="A10" s="187"/>
      <c r="B10" s="486"/>
      <c r="C10" s="487"/>
      <c r="D10" s="487"/>
      <c r="E10" s="487"/>
      <c r="F10" s="487"/>
      <c r="G10" s="487"/>
      <c r="H10" s="487"/>
      <c r="I10" s="487"/>
      <c r="J10" s="487"/>
      <c r="K10" s="535"/>
      <c r="L10" s="542" t="s">
        <v>117</v>
      </c>
      <c r="M10" s="522"/>
      <c r="N10" s="522"/>
      <c r="O10" s="522"/>
      <c r="P10" s="522"/>
      <c r="Q10" s="523"/>
      <c r="R10" s="543">
        <v>7739</v>
      </c>
      <c r="S10" s="544"/>
      <c r="T10" s="544"/>
      <c r="U10" s="544"/>
      <c r="V10" s="545"/>
      <c r="W10" s="480"/>
      <c r="X10" s="481"/>
      <c r="Y10" s="481"/>
      <c r="Z10" s="481"/>
      <c r="AA10" s="481"/>
      <c r="AB10" s="481"/>
      <c r="AC10" s="481"/>
      <c r="AD10" s="481"/>
      <c r="AE10" s="481"/>
      <c r="AF10" s="481"/>
      <c r="AG10" s="481"/>
      <c r="AH10" s="481"/>
      <c r="AI10" s="481"/>
      <c r="AJ10" s="481"/>
      <c r="AK10" s="481"/>
      <c r="AL10" s="484"/>
      <c r="AM10" s="521" t="s">
        <v>118</v>
      </c>
      <c r="AN10" s="522"/>
      <c r="AO10" s="522"/>
      <c r="AP10" s="522"/>
      <c r="AQ10" s="522"/>
      <c r="AR10" s="522"/>
      <c r="AS10" s="522"/>
      <c r="AT10" s="523"/>
      <c r="AU10" s="524" t="s">
        <v>94</v>
      </c>
      <c r="AV10" s="525"/>
      <c r="AW10" s="525"/>
      <c r="AX10" s="525"/>
      <c r="AY10" s="526" t="s">
        <v>119</v>
      </c>
      <c r="AZ10" s="527"/>
      <c r="BA10" s="527"/>
      <c r="BB10" s="527"/>
      <c r="BC10" s="527"/>
      <c r="BD10" s="527"/>
      <c r="BE10" s="527"/>
      <c r="BF10" s="527"/>
      <c r="BG10" s="527"/>
      <c r="BH10" s="527"/>
      <c r="BI10" s="527"/>
      <c r="BJ10" s="527"/>
      <c r="BK10" s="527"/>
      <c r="BL10" s="527"/>
      <c r="BM10" s="528"/>
      <c r="BN10" s="492">
        <v>194069</v>
      </c>
      <c r="BO10" s="493"/>
      <c r="BP10" s="493"/>
      <c r="BQ10" s="493"/>
      <c r="BR10" s="493"/>
      <c r="BS10" s="493"/>
      <c r="BT10" s="493"/>
      <c r="BU10" s="494"/>
      <c r="BV10" s="492">
        <v>91892</v>
      </c>
      <c r="BW10" s="493"/>
      <c r="BX10" s="493"/>
      <c r="BY10" s="493"/>
      <c r="BZ10" s="493"/>
      <c r="CA10" s="493"/>
      <c r="CB10" s="493"/>
      <c r="CC10" s="494"/>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86"/>
      <c r="C11" s="487"/>
      <c r="D11" s="487"/>
      <c r="E11" s="487"/>
      <c r="F11" s="487"/>
      <c r="G11" s="487"/>
      <c r="H11" s="487"/>
      <c r="I11" s="487"/>
      <c r="J11" s="487"/>
      <c r="K11" s="535"/>
      <c r="L11" s="546" t="s">
        <v>121</v>
      </c>
      <c r="M11" s="547"/>
      <c r="N11" s="547"/>
      <c r="O11" s="547"/>
      <c r="P11" s="547"/>
      <c r="Q11" s="548"/>
      <c r="R11" s="549" t="s">
        <v>122</v>
      </c>
      <c r="S11" s="550"/>
      <c r="T11" s="550"/>
      <c r="U11" s="550"/>
      <c r="V11" s="551"/>
      <c r="W11" s="480"/>
      <c r="X11" s="481"/>
      <c r="Y11" s="481"/>
      <c r="Z11" s="481"/>
      <c r="AA11" s="481"/>
      <c r="AB11" s="481"/>
      <c r="AC11" s="481"/>
      <c r="AD11" s="481"/>
      <c r="AE11" s="481"/>
      <c r="AF11" s="481"/>
      <c r="AG11" s="481"/>
      <c r="AH11" s="481"/>
      <c r="AI11" s="481"/>
      <c r="AJ11" s="481"/>
      <c r="AK11" s="481"/>
      <c r="AL11" s="484"/>
      <c r="AM11" s="521" t="s">
        <v>123</v>
      </c>
      <c r="AN11" s="522"/>
      <c r="AO11" s="522"/>
      <c r="AP11" s="522"/>
      <c r="AQ11" s="522"/>
      <c r="AR11" s="522"/>
      <c r="AS11" s="522"/>
      <c r="AT11" s="523"/>
      <c r="AU11" s="524" t="s">
        <v>124</v>
      </c>
      <c r="AV11" s="525"/>
      <c r="AW11" s="525"/>
      <c r="AX11" s="525"/>
      <c r="AY11" s="526" t="s">
        <v>125</v>
      </c>
      <c r="AZ11" s="527"/>
      <c r="BA11" s="527"/>
      <c r="BB11" s="527"/>
      <c r="BC11" s="527"/>
      <c r="BD11" s="527"/>
      <c r="BE11" s="527"/>
      <c r="BF11" s="527"/>
      <c r="BG11" s="527"/>
      <c r="BH11" s="527"/>
      <c r="BI11" s="527"/>
      <c r="BJ11" s="527"/>
      <c r="BK11" s="527"/>
      <c r="BL11" s="527"/>
      <c r="BM11" s="528"/>
      <c r="BN11" s="492">
        <v>0</v>
      </c>
      <c r="BO11" s="493"/>
      <c r="BP11" s="493"/>
      <c r="BQ11" s="493"/>
      <c r="BR11" s="493"/>
      <c r="BS11" s="493"/>
      <c r="BT11" s="493"/>
      <c r="BU11" s="494"/>
      <c r="BV11" s="492">
        <v>0</v>
      </c>
      <c r="BW11" s="493"/>
      <c r="BX11" s="493"/>
      <c r="BY11" s="493"/>
      <c r="BZ11" s="493"/>
      <c r="CA11" s="493"/>
      <c r="CB11" s="493"/>
      <c r="CC11" s="494"/>
      <c r="CD11" s="495" t="s">
        <v>126</v>
      </c>
      <c r="CE11" s="496"/>
      <c r="CF11" s="496"/>
      <c r="CG11" s="496"/>
      <c r="CH11" s="496"/>
      <c r="CI11" s="496"/>
      <c r="CJ11" s="496"/>
      <c r="CK11" s="496"/>
      <c r="CL11" s="496"/>
      <c r="CM11" s="496"/>
      <c r="CN11" s="496"/>
      <c r="CO11" s="496"/>
      <c r="CP11" s="496"/>
      <c r="CQ11" s="496"/>
      <c r="CR11" s="496"/>
      <c r="CS11" s="497"/>
      <c r="CT11" s="532" t="s">
        <v>127</v>
      </c>
      <c r="CU11" s="533"/>
      <c r="CV11" s="533"/>
      <c r="CW11" s="533"/>
      <c r="CX11" s="533"/>
      <c r="CY11" s="533"/>
      <c r="CZ11" s="533"/>
      <c r="DA11" s="534"/>
      <c r="DB11" s="532" t="s">
        <v>128</v>
      </c>
      <c r="DC11" s="533"/>
      <c r="DD11" s="533"/>
      <c r="DE11" s="533"/>
      <c r="DF11" s="533"/>
      <c r="DG11" s="533"/>
      <c r="DH11" s="533"/>
      <c r="DI11" s="534"/>
      <c r="DJ11" s="186"/>
      <c r="DK11" s="186"/>
      <c r="DL11" s="186"/>
      <c r="DM11" s="186"/>
      <c r="DN11" s="186"/>
      <c r="DO11" s="186"/>
    </row>
    <row r="12" spans="1:119" ht="18.75" customHeight="1" x14ac:dyDescent="0.15">
      <c r="A12" s="187"/>
      <c r="B12" s="552" t="s">
        <v>129</v>
      </c>
      <c r="C12" s="553"/>
      <c r="D12" s="553"/>
      <c r="E12" s="553"/>
      <c r="F12" s="553"/>
      <c r="G12" s="553"/>
      <c r="H12" s="553"/>
      <c r="I12" s="553"/>
      <c r="J12" s="553"/>
      <c r="K12" s="554"/>
      <c r="L12" s="561" t="s">
        <v>130</v>
      </c>
      <c r="M12" s="562"/>
      <c r="N12" s="562"/>
      <c r="O12" s="562"/>
      <c r="P12" s="562"/>
      <c r="Q12" s="563"/>
      <c r="R12" s="564">
        <v>6971</v>
      </c>
      <c r="S12" s="565"/>
      <c r="T12" s="565"/>
      <c r="U12" s="565"/>
      <c r="V12" s="566"/>
      <c r="W12" s="567" t="s">
        <v>1</v>
      </c>
      <c r="X12" s="525"/>
      <c r="Y12" s="525"/>
      <c r="Z12" s="525"/>
      <c r="AA12" s="525"/>
      <c r="AB12" s="568"/>
      <c r="AC12" s="569" t="s">
        <v>131</v>
      </c>
      <c r="AD12" s="570"/>
      <c r="AE12" s="570"/>
      <c r="AF12" s="570"/>
      <c r="AG12" s="571"/>
      <c r="AH12" s="569" t="s">
        <v>132</v>
      </c>
      <c r="AI12" s="570"/>
      <c r="AJ12" s="570"/>
      <c r="AK12" s="570"/>
      <c r="AL12" s="572"/>
      <c r="AM12" s="521" t="s">
        <v>133</v>
      </c>
      <c r="AN12" s="522"/>
      <c r="AO12" s="522"/>
      <c r="AP12" s="522"/>
      <c r="AQ12" s="522"/>
      <c r="AR12" s="522"/>
      <c r="AS12" s="522"/>
      <c r="AT12" s="523"/>
      <c r="AU12" s="524" t="s">
        <v>94</v>
      </c>
      <c r="AV12" s="525"/>
      <c r="AW12" s="525"/>
      <c r="AX12" s="525"/>
      <c r="AY12" s="526" t="s">
        <v>134</v>
      </c>
      <c r="AZ12" s="527"/>
      <c r="BA12" s="527"/>
      <c r="BB12" s="527"/>
      <c r="BC12" s="527"/>
      <c r="BD12" s="527"/>
      <c r="BE12" s="527"/>
      <c r="BF12" s="527"/>
      <c r="BG12" s="527"/>
      <c r="BH12" s="527"/>
      <c r="BI12" s="527"/>
      <c r="BJ12" s="527"/>
      <c r="BK12" s="527"/>
      <c r="BL12" s="527"/>
      <c r="BM12" s="528"/>
      <c r="BN12" s="492">
        <v>0</v>
      </c>
      <c r="BO12" s="493"/>
      <c r="BP12" s="493"/>
      <c r="BQ12" s="493"/>
      <c r="BR12" s="493"/>
      <c r="BS12" s="493"/>
      <c r="BT12" s="493"/>
      <c r="BU12" s="494"/>
      <c r="BV12" s="492">
        <v>0</v>
      </c>
      <c r="BW12" s="493"/>
      <c r="BX12" s="493"/>
      <c r="BY12" s="493"/>
      <c r="BZ12" s="493"/>
      <c r="CA12" s="493"/>
      <c r="CB12" s="493"/>
      <c r="CC12" s="494"/>
      <c r="CD12" s="495" t="s">
        <v>135</v>
      </c>
      <c r="CE12" s="496"/>
      <c r="CF12" s="496"/>
      <c r="CG12" s="496"/>
      <c r="CH12" s="496"/>
      <c r="CI12" s="496"/>
      <c r="CJ12" s="496"/>
      <c r="CK12" s="496"/>
      <c r="CL12" s="496"/>
      <c r="CM12" s="496"/>
      <c r="CN12" s="496"/>
      <c r="CO12" s="496"/>
      <c r="CP12" s="496"/>
      <c r="CQ12" s="496"/>
      <c r="CR12" s="496"/>
      <c r="CS12" s="497"/>
      <c r="CT12" s="532" t="s">
        <v>128</v>
      </c>
      <c r="CU12" s="533"/>
      <c r="CV12" s="533"/>
      <c r="CW12" s="533"/>
      <c r="CX12" s="533"/>
      <c r="CY12" s="533"/>
      <c r="CZ12" s="533"/>
      <c r="DA12" s="534"/>
      <c r="DB12" s="532" t="s">
        <v>128</v>
      </c>
      <c r="DC12" s="533"/>
      <c r="DD12" s="533"/>
      <c r="DE12" s="533"/>
      <c r="DF12" s="533"/>
      <c r="DG12" s="533"/>
      <c r="DH12" s="533"/>
      <c r="DI12" s="534"/>
      <c r="DJ12" s="186"/>
      <c r="DK12" s="186"/>
      <c r="DL12" s="186"/>
      <c r="DM12" s="186"/>
      <c r="DN12" s="186"/>
      <c r="DO12" s="186"/>
    </row>
    <row r="13" spans="1:119" ht="18.75" customHeight="1" x14ac:dyDescent="0.15">
      <c r="A13" s="187"/>
      <c r="B13" s="555"/>
      <c r="C13" s="556"/>
      <c r="D13" s="556"/>
      <c r="E13" s="556"/>
      <c r="F13" s="556"/>
      <c r="G13" s="556"/>
      <c r="H13" s="556"/>
      <c r="I13" s="556"/>
      <c r="J13" s="556"/>
      <c r="K13" s="557"/>
      <c r="L13" s="197"/>
      <c r="M13" s="583" t="s">
        <v>136</v>
      </c>
      <c r="N13" s="584"/>
      <c r="O13" s="584"/>
      <c r="P13" s="584"/>
      <c r="Q13" s="585"/>
      <c r="R13" s="576">
        <v>6899</v>
      </c>
      <c r="S13" s="577"/>
      <c r="T13" s="577"/>
      <c r="U13" s="577"/>
      <c r="V13" s="578"/>
      <c r="W13" s="508" t="s">
        <v>137</v>
      </c>
      <c r="X13" s="509"/>
      <c r="Y13" s="509"/>
      <c r="Z13" s="509"/>
      <c r="AA13" s="509"/>
      <c r="AB13" s="499"/>
      <c r="AC13" s="543">
        <v>583</v>
      </c>
      <c r="AD13" s="544"/>
      <c r="AE13" s="544"/>
      <c r="AF13" s="544"/>
      <c r="AG13" s="586"/>
      <c r="AH13" s="543">
        <v>590</v>
      </c>
      <c r="AI13" s="544"/>
      <c r="AJ13" s="544"/>
      <c r="AK13" s="544"/>
      <c r="AL13" s="545"/>
      <c r="AM13" s="521" t="s">
        <v>138</v>
      </c>
      <c r="AN13" s="522"/>
      <c r="AO13" s="522"/>
      <c r="AP13" s="522"/>
      <c r="AQ13" s="522"/>
      <c r="AR13" s="522"/>
      <c r="AS13" s="522"/>
      <c r="AT13" s="523"/>
      <c r="AU13" s="524" t="s">
        <v>139</v>
      </c>
      <c r="AV13" s="525"/>
      <c r="AW13" s="525"/>
      <c r="AX13" s="525"/>
      <c r="AY13" s="526" t="s">
        <v>140</v>
      </c>
      <c r="AZ13" s="527"/>
      <c r="BA13" s="527"/>
      <c r="BB13" s="527"/>
      <c r="BC13" s="527"/>
      <c r="BD13" s="527"/>
      <c r="BE13" s="527"/>
      <c r="BF13" s="527"/>
      <c r="BG13" s="527"/>
      <c r="BH13" s="527"/>
      <c r="BI13" s="527"/>
      <c r="BJ13" s="527"/>
      <c r="BK13" s="527"/>
      <c r="BL13" s="527"/>
      <c r="BM13" s="528"/>
      <c r="BN13" s="492">
        <v>205263</v>
      </c>
      <c r="BO13" s="493"/>
      <c r="BP13" s="493"/>
      <c r="BQ13" s="493"/>
      <c r="BR13" s="493"/>
      <c r="BS13" s="493"/>
      <c r="BT13" s="493"/>
      <c r="BU13" s="494"/>
      <c r="BV13" s="492">
        <v>104841</v>
      </c>
      <c r="BW13" s="493"/>
      <c r="BX13" s="493"/>
      <c r="BY13" s="493"/>
      <c r="BZ13" s="493"/>
      <c r="CA13" s="493"/>
      <c r="CB13" s="493"/>
      <c r="CC13" s="494"/>
      <c r="CD13" s="495" t="s">
        <v>141</v>
      </c>
      <c r="CE13" s="496"/>
      <c r="CF13" s="496"/>
      <c r="CG13" s="496"/>
      <c r="CH13" s="496"/>
      <c r="CI13" s="496"/>
      <c r="CJ13" s="496"/>
      <c r="CK13" s="496"/>
      <c r="CL13" s="496"/>
      <c r="CM13" s="496"/>
      <c r="CN13" s="496"/>
      <c r="CO13" s="496"/>
      <c r="CP13" s="496"/>
      <c r="CQ13" s="496"/>
      <c r="CR13" s="496"/>
      <c r="CS13" s="497"/>
      <c r="CT13" s="489">
        <v>13.4</v>
      </c>
      <c r="CU13" s="490"/>
      <c r="CV13" s="490"/>
      <c r="CW13" s="490"/>
      <c r="CX13" s="490"/>
      <c r="CY13" s="490"/>
      <c r="CZ13" s="490"/>
      <c r="DA13" s="491"/>
      <c r="DB13" s="489">
        <v>13</v>
      </c>
      <c r="DC13" s="490"/>
      <c r="DD13" s="490"/>
      <c r="DE13" s="490"/>
      <c r="DF13" s="490"/>
      <c r="DG13" s="490"/>
      <c r="DH13" s="490"/>
      <c r="DI13" s="491"/>
      <c r="DJ13" s="186"/>
      <c r="DK13" s="186"/>
      <c r="DL13" s="186"/>
      <c r="DM13" s="186"/>
      <c r="DN13" s="186"/>
      <c r="DO13" s="186"/>
    </row>
    <row r="14" spans="1:119" ht="18.75" customHeight="1" thickBot="1" x14ac:dyDescent="0.2">
      <c r="A14" s="187"/>
      <c r="B14" s="555"/>
      <c r="C14" s="556"/>
      <c r="D14" s="556"/>
      <c r="E14" s="556"/>
      <c r="F14" s="556"/>
      <c r="G14" s="556"/>
      <c r="H14" s="556"/>
      <c r="I14" s="556"/>
      <c r="J14" s="556"/>
      <c r="K14" s="557"/>
      <c r="L14" s="573" t="s">
        <v>142</v>
      </c>
      <c r="M14" s="574"/>
      <c r="N14" s="574"/>
      <c r="O14" s="574"/>
      <c r="P14" s="574"/>
      <c r="Q14" s="575"/>
      <c r="R14" s="576">
        <v>7129</v>
      </c>
      <c r="S14" s="577"/>
      <c r="T14" s="577"/>
      <c r="U14" s="577"/>
      <c r="V14" s="578"/>
      <c r="W14" s="482"/>
      <c r="X14" s="483"/>
      <c r="Y14" s="483"/>
      <c r="Z14" s="483"/>
      <c r="AA14" s="483"/>
      <c r="AB14" s="472"/>
      <c r="AC14" s="579">
        <v>16.399999999999999</v>
      </c>
      <c r="AD14" s="580"/>
      <c r="AE14" s="580"/>
      <c r="AF14" s="580"/>
      <c r="AG14" s="581"/>
      <c r="AH14" s="579">
        <v>15.8</v>
      </c>
      <c r="AI14" s="580"/>
      <c r="AJ14" s="580"/>
      <c r="AK14" s="580"/>
      <c r="AL14" s="582"/>
      <c r="AM14" s="521"/>
      <c r="AN14" s="522"/>
      <c r="AO14" s="522"/>
      <c r="AP14" s="522"/>
      <c r="AQ14" s="522"/>
      <c r="AR14" s="522"/>
      <c r="AS14" s="522"/>
      <c r="AT14" s="523"/>
      <c r="AU14" s="524"/>
      <c r="AV14" s="525"/>
      <c r="AW14" s="525"/>
      <c r="AX14" s="525"/>
      <c r="AY14" s="526"/>
      <c r="AZ14" s="527"/>
      <c r="BA14" s="527"/>
      <c r="BB14" s="527"/>
      <c r="BC14" s="527"/>
      <c r="BD14" s="527"/>
      <c r="BE14" s="527"/>
      <c r="BF14" s="527"/>
      <c r="BG14" s="527"/>
      <c r="BH14" s="527"/>
      <c r="BI14" s="527"/>
      <c r="BJ14" s="527"/>
      <c r="BK14" s="527"/>
      <c r="BL14" s="527"/>
      <c r="BM14" s="528"/>
      <c r="BN14" s="492"/>
      <c r="BO14" s="493"/>
      <c r="BP14" s="493"/>
      <c r="BQ14" s="493"/>
      <c r="BR14" s="493"/>
      <c r="BS14" s="493"/>
      <c r="BT14" s="493"/>
      <c r="BU14" s="494"/>
      <c r="BV14" s="492"/>
      <c r="BW14" s="493"/>
      <c r="BX14" s="493"/>
      <c r="BY14" s="493"/>
      <c r="BZ14" s="493"/>
      <c r="CA14" s="493"/>
      <c r="CB14" s="493"/>
      <c r="CC14" s="494"/>
      <c r="CD14" s="587" t="s">
        <v>143</v>
      </c>
      <c r="CE14" s="588"/>
      <c r="CF14" s="588"/>
      <c r="CG14" s="588"/>
      <c r="CH14" s="588"/>
      <c r="CI14" s="588"/>
      <c r="CJ14" s="588"/>
      <c r="CK14" s="588"/>
      <c r="CL14" s="588"/>
      <c r="CM14" s="588"/>
      <c r="CN14" s="588"/>
      <c r="CO14" s="588"/>
      <c r="CP14" s="588"/>
      <c r="CQ14" s="588"/>
      <c r="CR14" s="588"/>
      <c r="CS14" s="589"/>
      <c r="CT14" s="590">
        <v>83.6</v>
      </c>
      <c r="CU14" s="591"/>
      <c r="CV14" s="591"/>
      <c r="CW14" s="591"/>
      <c r="CX14" s="591"/>
      <c r="CY14" s="591"/>
      <c r="CZ14" s="591"/>
      <c r="DA14" s="592"/>
      <c r="DB14" s="590">
        <v>107.6</v>
      </c>
      <c r="DC14" s="591"/>
      <c r="DD14" s="591"/>
      <c r="DE14" s="591"/>
      <c r="DF14" s="591"/>
      <c r="DG14" s="591"/>
      <c r="DH14" s="591"/>
      <c r="DI14" s="592"/>
      <c r="DJ14" s="186"/>
      <c r="DK14" s="186"/>
      <c r="DL14" s="186"/>
      <c r="DM14" s="186"/>
      <c r="DN14" s="186"/>
      <c r="DO14" s="186"/>
    </row>
    <row r="15" spans="1:119" ht="18.75" customHeight="1" x14ac:dyDescent="0.15">
      <c r="A15" s="187"/>
      <c r="B15" s="555"/>
      <c r="C15" s="556"/>
      <c r="D15" s="556"/>
      <c r="E15" s="556"/>
      <c r="F15" s="556"/>
      <c r="G15" s="556"/>
      <c r="H15" s="556"/>
      <c r="I15" s="556"/>
      <c r="J15" s="556"/>
      <c r="K15" s="557"/>
      <c r="L15" s="197"/>
      <c r="M15" s="583" t="s">
        <v>144</v>
      </c>
      <c r="N15" s="584"/>
      <c r="O15" s="584"/>
      <c r="P15" s="584"/>
      <c r="Q15" s="585"/>
      <c r="R15" s="576">
        <v>7050</v>
      </c>
      <c r="S15" s="577"/>
      <c r="T15" s="577"/>
      <c r="U15" s="577"/>
      <c r="V15" s="578"/>
      <c r="W15" s="508" t="s">
        <v>145</v>
      </c>
      <c r="X15" s="509"/>
      <c r="Y15" s="509"/>
      <c r="Z15" s="509"/>
      <c r="AA15" s="509"/>
      <c r="AB15" s="499"/>
      <c r="AC15" s="543">
        <v>652</v>
      </c>
      <c r="AD15" s="544"/>
      <c r="AE15" s="544"/>
      <c r="AF15" s="544"/>
      <c r="AG15" s="586"/>
      <c r="AH15" s="543">
        <v>727</v>
      </c>
      <c r="AI15" s="544"/>
      <c r="AJ15" s="544"/>
      <c r="AK15" s="544"/>
      <c r="AL15" s="545"/>
      <c r="AM15" s="521"/>
      <c r="AN15" s="522"/>
      <c r="AO15" s="522"/>
      <c r="AP15" s="522"/>
      <c r="AQ15" s="522"/>
      <c r="AR15" s="522"/>
      <c r="AS15" s="522"/>
      <c r="AT15" s="523"/>
      <c r="AU15" s="524"/>
      <c r="AV15" s="525"/>
      <c r="AW15" s="525"/>
      <c r="AX15" s="525"/>
      <c r="AY15" s="452" t="s">
        <v>146</v>
      </c>
      <c r="AZ15" s="453"/>
      <c r="BA15" s="453"/>
      <c r="BB15" s="453"/>
      <c r="BC15" s="453"/>
      <c r="BD15" s="453"/>
      <c r="BE15" s="453"/>
      <c r="BF15" s="453"/>
      <c r="BG15" s="453"/>
      <c r="BH15" s="453"/>
      <c r="BI15" s="453"/>
      <c r="BJ15" s="453"/>
      <c r="BK15" s="453"/>
      <c r="BL15" s="453"/>
      <c r="BM15" s="454"/>
      <c r="BN15" s="455">
        <v>1342456</v>
      </c>
      <c r="BO15" s="456"/>
      <c r="BP15" s="456"/>
      <c r="BQ15" s="456"/>
      <c r="BR15" s="456"/>
      <c r="BS15" s="456"/>
      <c r="BT15" s="456"/>
      <c r="BU15" s="457"/>
      <c r="BV15" s="455">
        <v>1317085</v>
      </c>
      <c r="BW15" s="456"/>
      <c r="BX15" s="456"/>
      <c r="BY15" s="456"/>
      <c r="BZ15" s="456"/>
      <c r="CA15" s="456"/>
      <c r="CB15" s="456"/>
      <c r="CC15" s="457"/>
      <c r="CD15" s="593" t="s">
        <v>147</v>
      </c>
      <c r="CE15" s="594"/>
      <c r="CF15" s="594"/>
      <c r="CG15" s="594"/>
      <c r="CH15" s="594"/>
      <c r="CI15" s="594"/>
      <c r="CJ15" s="594"/>
      <c r="CK15" s="594"/>
      <c r="CL15" s="594"/>
      <c r="CM15" s="594"/>
      <c r="CN15" s="594"/>
      <c r="CO15" s="594"/>
      <c r="CP15" s="594"/>
      <c r="CQ15" s="594"/>
      <c r="CR15" s="594"/>
      <c r="CS15" s="59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5"/>
      <c r="C16" s="556"/>
      <c r="D16" s="556"/>
      <c r="E16" s="556"/>
      <c r="F16" s="556"/>
      <c r="G16" s="556"/>
      <c r="H16" s="556"/>
      <c r="I16" s="556"/>
      <c r="J16" s="556"/>
      <c r="K16" s="557"/>
      <c r="L16" s="573" t="s">
        <v>148</v>
      </c>
      <c r="M16" s="604"/>
      <c r="N16" s="604"/>
      <c r="O16" s="604"/>
      <c r="P16" s="604"/>
      <c r="Q16" s="605"/>
      <c r="R16" s="596" t="s">
        <v>149</v>
      </c>
      <c r="S16" s="597"/>
      <c r="T16" s="597"/>
      <c r="U16" s="597"/>
      <c r="V16" s="598"/>
      <c r="W16" s="482"/>
      <c r="X16" s="483"/>
      <c r="Y16" s="483"/>
      <c r="Z16" s="483"/>
      <c r="AA16" s="483"/>
      <c r="AB16" s="472"/>
      <c r="AC16" s="579">
        <v>18.3</v>
      </c>
      <c r="AD16" s="580"/>
      <c r="AE16" s="580"/>
      <c r="AF16" s="580"/>
      <c r="AG16" s="581"/>
      <c r="AH16" s="579">
        <v>19.5</v>
      </c>
      <c r="AI16" s="580"/>
      <c r="AJ16" s="580"/>
      <c r="AK16" s="580"/>
      <c r="AL16" s="582"/>
      <c r="AM16" s="521"/>
      <c r="AN16" s="522"/>
      <c r="AO16" s="522"/>
      <c r="AP16" s="522"/>
      <c r="AQ16" s="522"/>
      <c r="AR16" s="522"/>
      <c r="AS16" s="522"/>
      <c r="AT16" s="523"/>
      <c r="AU16" s="524"/>
      <c r="AV16" s="525"/>
      <c r="AW16" s="525"/>
      <c r="AX16" s="525"/>
      <c r="AY16" s="526" t="s">
        <v>150</v>
      </c>
      <c r="AZ16" s="527"/>
      <c r="BA16" s="527"/>
      <c r="BB16" s="527"/>
      <c r="BC16" s="527"/>
      <c r="BD16" s="527"/>
      <c r="BE16" s="527"/>
      <c r="BF16" s="527"/>
      <c r="BG16" s="527"/>
      <c r="BH16" s="527"/>
      <c r="BI16" s="527"/>
      <c r="BJ16" s="527"/>
      <c r="BK16" s="527"/>
      <c r="BL16" s="527"/>
      <c r="BM16" s="528"/>
      <c r="BN16" s="492">
        <v>2929485</v>
      </c>
      <c r="BO16" s="493"/>
      <c r="BP16" s="493"/>
      <c r="BQ16" s="493"/>
      <c r="BR16" s="493"/>
      <c r="BS16" s="493"/>
      <c r="BT16" s="493"/>
      <c r="BU16" s="494"/>
      <c r="BV16" s="492">
        <v>2765962</v>
      </c>
      <c r="BW16" s="493"/>
      <c r="BX16" s="493"/>
      <c r="BY16" s="493"/>
      <c r="BZ16" s="493"/>
      <c r="CA16" s="493"/>
      <c r="CB16" s="493"/>
      <c r="CC16" s="494"/>
      <c r="CD16" s="201"/>
      <c r="CE16" s="602"/>
      <c r="CF16" s="602"/>
      <c r="CG16" s="602"/>
      <c r="CH16" s="602"/>
      <c r="CI16" s="602"/>
      <c r="CJ16" s="602"/>
      <c r="CK16" s="602"/>
      <c r="CL16" s="602"/>
      <c r="CM16" s="602"/>
      <c r="CN16" s="602"/>
      <c r="CO16" s="602"/>
      <c r="CP16" s="602"/>
      <c r="CQ16" s="602"/>
      <c r="CR16" s="602"/>
      <c r="CS16" s="603"/>
      <c r="CT16" s="489"/>
      <c r="CU16" s="490"/>
      <c r="CV16" s="490"/>
      <c r="CW16" s="490"/>
      <c r="CX16" s="490"/>
      <c r="CY16" s="490"/>
      <c r="CZ16" s="490"/>
      <c r="DA16" s="491"/>
      <c r="DB16" s="489"/>
      <c r="DC16" s="490"/>
      <c r="DD16" s="490"/>
      <c r="DE16" s="490"/>
      <c r="DF16" s="490"/>
      <c r="DG16" s="490"/>
      <c r="DH16" s="490"/>
      <c r="DI16" s="491"/>
      <c r="DJ16" s="186"/>
      <c r="DK16" s="186"/>
      <c r="DL16" s="186"/>
      <c r="DM16" s="186"/>
      <c r="DN16" s="186"/>
      <c r="DO16" s="186"/>
    </row>
    <row r="17" spans="1:119" ht="18.75" customHeight="1" thickBot="1" x14ac:dyDescent="0.2">
      <c r="A17" s="187"/>
      <c r="B17" s="558"/>
      <c r="C17" s="559"/>
      <c r="D17" s="559"/>
      <c r="E17" s="559"/>
      <c r="F17" s="559"/>
      <c r="G17" s="559"/>
      <c r="H17" s="559"/>
      <c r="I17" s="559"/>
      <c r="J17" s="559"/>
      <c r="K17" s="560"/>
      <c r="L17" s="202"/>
      <c r="M17" s="599" t="s">
        <v>151</v>
      </c>
      <c r="N17" s="600"/>
      <c r="O17" s="600"/>
      <c r="P17" s="600"/>
      <c r="Q17" s="601"/>
      <c r="R17" s="596" t="s">
        <v>152</v>
      </c>
      <c r="S17" s="597"/>
      <c r="T17" s="597"/>
      <c r="U17" s="597"/>
      <c r="V17" s="598"/>
      <c r="W17" s="508" t="s">
        <v>153</v>
      </c>
      <c r="X17" s="509"/>
      <c r="Y17" s="509"/>
      <c r="Z17" s="509"/>
      <c r="AA17" s="509"/>
      <c r="AB17" s="499"/>
      <c r="AC17" s="543">
        <v>2319</v>
      </c>
      <c r="AD17" s="544"/>
      <c r="AE17" s="544"/>
      <c r="AF17" s="544"/>
      <c r="AG17" s="586"/>
      <c r="AH17" s="543">
        <v>2412</v>
      </c>
      <c r="AI17" s="544"/>
      <c r="AJ17" s="544"/>
      <c r="AK17" s="544"/>
      <c r="AL17" s="545"/>
      <c r="AM17" s="521"/>
      <c r="AN17" s="522"/>
      <c r="AO17" s="522"/>
      <c r="AP17" s="522"/>
      <c r="AQ17" s="522"/>
      <c r="AR17" s="522"/>
      <c r="AS17" s="522"/>
      <c r="AT17" s="523"/>
      <c r="AU17" s="524"/>
      <c r="AV17" s="525"/>
      <c r="AW17" s="525"/>
      <c r="AX17" s="525"/>
      <c r="AY17" s="526" t="s">
        <v>154</v>
      </c>
      <c r="AZ17" s="527"/>
      <c r="BA17" s="527"/>
      <c r="BB17" s="527"/>
      <c r="BC17" s="527"/>
      <c r="BD17" s="527"/>
      <c r="BE17" s="527"/>
      <c r="BF17" s="527"/>
      <c r="BG17" s="527"/>
      <c r="BH17" s="527"/>
      <c r="BI17" s="527"/>
      <c r="BJ17" s="527"/>
      <c r="BK17" s="527"/>
      <c r="BL17" s="527"/>
      <c r="BM17" s="528"/>
      <c r="BN17" s="492">
        <v>1724065</v>
      </c>
      <c r="BO17" s="493"/>
      <c r="BP17" s="493"/>
      <c r="BQ17" s="493"/>
      <c r="BR17" s="493"/>
      <c r="BS17" s="493"/>
      <c r="BT17" s="493"/>
      <c r="BU17" s="494"/>
      <c r="BV17" s="492">
        <v>1703424</v>
      </c>
      <c r="BW17" s="493"/>
      <c r="BX17" s="493"/>
      <c r="BY17" s="493"/>
      <c r="BZ17" s="493"/>
      <c r="CA17" s="493"/>
      <c r="CB17" s="493"/>
      <c r="CC17" s="494"/>
      <c r="CD17" s="201"/>
      <c r="CE17" s="602"/>
      <c r="CF17" s="602"/>
      <c r="CG17" s="602"/>
      <c r="CH17" s="602"/>
      <c r="CI17" s="602"/>
      <c r="CJ17" s="602"/>
      <c r="CK17" s="602"/>
      <c r="CL17" s="602"/>
      <c r="CM17" s="602"/>
      <c r="CN17" s="602"/>
      <c r="CO17" s="602"/>
      <c r="CP17" s="602"/>
      <c r="CQ17" s="602"/>
      <c r="CR17" s="602"/>
      <c r="CS17" s="603"/>
      <c r="CT17" s="489"/>
      <c r="CU17" s="490"/>
      <c r="CV17" s="490"/>
      <c r="CW17" s="490"/>
      <c r="CX17" s="490"/>
      <c r="CY17" s="490"/>
      <c r="CZ17" s="490"/>
      <c r="DA17" s="491"/>
      <c r="DB17" s="489"/>
      <c r="DC17" s="490"/>
      <c r="DD17" s="490"/>
      <c r="DE17" s="490"/>
      <c r="DF17" s="490"/>
      <c r="DG17" s="490"/>
      <c r="DH17" s="490"/>
      <c r="DI17" s="491"/>
      <c r="DJ17" s="186"/>
      <c r="DK17" s="186"/>
      <c r="DL17" s="186"/>
      <c r="DM17" s="186"/>
      <c r="DN17" s="186"/>
      <c r="DO17" s="186"/>
    </row>
    <row r="18" spans="1:119" ht="18.75" customHeight="1" thickBot="1" x14ac:dyDescent="0.2">
      <c r="A18" s="187"/>
      <c r="B18" s="606" t="s">
        <v>155</v>
      </c>
      <c r="C18" s="535"/>
      <c r="D18" s="535"/>
      <c r="E18" s="607"/>
      <c r="F18" s="607"/>
      <c r="G18" s="607"/>
      <c r="H18" s="607"/>
      <c r="I18" s="607"/>
      <c r="J18" s="607"/>
      <c r="K18" s="607"/>
      <c r="L18" s="608">
        <v>67.58</v>
      </c>
      <c r="M18" s="608"/>
      <c r="N18" s="608"/>
      <c r="O18" s="608"/>
      <c r="P18" s="608"/>
      <c r="Q18" s="608"/>
      <c r="R18" s="609"/>
      <c r="S18" s="609"/>
      <c r="T18" s="609"/>
      <c r="U18" s="609"/>
      <c r="V18" s="610"/>
      <c r="W18" s="510"/>
      <c r="X18" s="511"/>
      <c r="Y18" s="511"/>
      <c r="Z18" s="511"/>
      <c r="AA18" s="511"/>
      <c r="AB18" s="502"/>
      <c r="AC18" s="611">
        <v>65.3</v>
      </c>
      <c r="AD18" s="612"/>
      <c r="AE18" s="612"/>
      <c r="AF18" s="612"/>
      <c r="AG18" s="613"/>
      <c r="AH18" s="611">
        <v>64.7</v>
      </c>
      <c r="AI18" s="612"/>
      <c r="AJ18" s="612"/>
      <c r="AK18" s="612"/>
      <c r="AL18" s="614"/>
      <c r="AM18" s="521"/>
      <c r="AN18" s="522"/>
      <c r="AO18" s="522"/>
      <c r="AP18" s="522"/>
      <c r="AQ18" s="522"/>
      <c r="AR18" s="522"/>
      <c r="AS18" s="522"/>
      <c r="AT18" s="523"/>
      <c r="AU18" s="524"/>
      <c r="AV18" s="525"/>
      <c r="AW18" s="525"/>
      <c r="AX18" s="525"/>
      <c r="AY18" s="526" t="s">
        <v>156</v>
      </c>
      <c r="AZ18" s="527"/>
      <c r="BA18" s="527"/>
      <c r="BB18" s="527"/>
      <c r="BC18" s="527"/>
      <c r="BD18" s="527"/>
      <c r="BE18" s="527"/>
      <c r="BF18" s="527"/>
      <c r="BG18" s="527"/>
      <c r="BH18" s="527"/>
      <c r="BI18" s="527"/>
      <c r="BJ18" s="527"/>
      <c r="BK18" s="527"/>
      <c r="BL18" s="527"/>
      <c r="BM18" s="528"/>
      <c r="BN18" s="492">
        <v>3108925</v>
      </c>
      <c r="BO18" s="493"/>
      <c r="BP18" s="493"/>
      <c r="BQ18" s="493"/>
      <c r="BR18" s="493"/>
      <c r="BS18" s="493"/>
      <c r="BT18" s="493"/>
      <c r="BU18" s="494"/>
      <c r="BV18" s="492">
        <v>3025174</v>
      </c>
      <c r="BW18" s="493"/>
      <c r="BX18" s="493"/>
      <c r="BY18" s="493"/>
      <c r="BZ18" s="493"/>
      <c r="CA18" s="493"/>
      <c r="CB18" s="493"/>
      <c r="CC18" s="494"/>
      <c r="CD18" s="201"/>
      <c r="CE18" s="602"/>
      <c r="CF18" s="602"/>
      <c r="CG18" s="602"/>
      <c r="CH18" s="602"/>
      <c r="CI18" s="602"/>
      <c r="CJ18" s="602"/>
      <c r="CK18" s="602"/>
      <c r="CL18" s="602"/>
      <c r="CM18" s="602"/>
      <c r="CN18" s="602"/>
      <c r="CO18" s="602"/>
      <c r="CP18" s="602"/>
      <c r="CQ18" s="602"/>
      <c r="CR18" s="602"/>
      <c r="CS18" s="603"/>
      <c r="CT18" s="489"/>
      <c r="CU18" s="490"/>
      <c r="CV18" s="490"/>
      <c r="CW18" s="490"/>
      <c r="CX18" s="490"/>
      <c r="CY18" s="490"/>
      <c r="CZ18" s="490"/>
      <c r="DA18" s="491"/>
      <c r="DB18" s="489"/>
      <c r="DC18" s="490"/>
      <c r="DD18" s="490"/>
      <c r="DE18" s="490"/>
      <c r="DF18" s="490"/>
      <c r="DG18" s="490"/>
      <c r="DH18" s="490"/>
      <c r="DI18" s="491"/>
      <c r="DJ18" s="186"/>
      <c r="DK18" s="186"/>
      <c r="DL18" s="186"/>
      <c r="DM18" s="186"/>
      <c r="DN18" s="186"/>
      <c r="DO18" s="186"/>
    </row>
    <row r="19" spans="1:119" ht="18.75" customHeight="1" thickBot="1" x14ac:dyDescent="0.2">
      <c r="A19" s="187"/>
      <c r="B19" s="606" t="s">
        <v>157</v>
      </c>
      <c r="C19" s="535"/>
      <c r="D19" s="535"/>
      <c r="E19" s="607"/>
      <c r="F19" s="607"/>
      <c r="G19" s="607"/>
      <c r="H19" s="607"/>
      <c r="I19" s="607"/>
      <c r="J19" s="607"/>
      <c r="K19" s="607"/>
      <c r="L19" s="615">
        <v>105</v>
      </c>
      <c r="M19" s="615"/>
      <c r="N19" s="615"/>
      <c r="O19" s="615"/>
      <c r="P19" s="615"/>
      <c r="Q19" s="615"/>
      <c r="R19" s="616"/>
      <c r="S19" s="616"/>
      <c r="T19" s="616"/>
      <c r="U19" s="616"/>
      <c r="V19" s="617"/>
      <c r="W19" s="449"/>
      <c r="X19" s="450"/>
      <c r="Y19" s="450"/>
      <c r="Z19" s="450"/>
      <c r="AA19" s="450"/>
      <c r="AB19" s="450"/>
      <c r="AC19" s="624"/>
      <c r="AD19" s="624"/>
      <c r="AE19" s="624"/>
      <c r="AF19" s="624"/>
      <c r="AG19" s="624"/>
      <c r="AH19" s="624"/>
      <c r="AI19" s="624"/>
      <c r="AJ19" s="624"/>
      <c r="AK19" s="624"/>
      <c r="AL19" s="625"/>
      <c r="AM19" s="521"/>
      <c r="AN19" s="522"/>
      <c r="AO19" s="522"/>
      <c r="AP19" s="522"/>
      <c r="AQ19" s="522"/>
      <c r="AR19" s="522"/>
      <c r="AS19" s="522"/>
      <c r="AT19" s="523"/>
      <c r="AU19" s="524"/>
      <c r="AV19" s="525"/>
      <c r="AW19" s="525"/>
      <c r="AX19" s="525"/>
      <c r="AY19" s="526" t="s">
        <v>158</v>
      </c>
      <c r="AZ19" s="527"/>
      <c r="BA19" s="527"/>
      <c r="BB19" s="527"/>
      <c r="BC19" s="527"/>
      <c r="BD19" s="527"/>
      <c r="BE19" s="527"/>
      <c r="BF19" s="527"/>
      <c r="BG19" s="527"/>
      <c r="BH19" s="527"/>
      <c r="BI19" s="527"/>
      <c r="BJ19" s="527"/>
      <c r="BK19" s="527"/>
      <c r="BL19" s="527"/>
      <c r="BM19" s="528"/>
      <c r="BN19" s="492">
        <v>3975352</v>
      </c>
      <c r="BO19" s="493"/>
      <c r="BP19" s="493"/>
      <c r="BQ19" s="493"/>
      <c r="BR19" s="493"/>
      <c r="BS19" s="493"/>
      <c r="BT19" s="493"/>
      <c r="BU19" s="494"/>
      <c r="BV19" s="492">
        <v>3518485</v>
      </c>
      <c r="BW19" s="493"/>
      <c r="BX19" s="493"/>
      <c r="BY19" s="493"/>
      <c r="BZ19" s="493"/>
      <c r="CA19" s="493"/>
      <c r="CB19" s="493"/>
      <c r="CC19" s="494"/>
      <c r="CD19" s="201"/>
      <c r="CE19" s="602"/>
      <c r="CF19" s="602"/>
      <c r="CG19" s="602"/>
      <c r="CH19" s="602"/>
      <c r="CI19" s="602"/>
      <c r="CJ19" s="602"/>
      <c r="CK19" s="602"/>
      <c r="CL19" s="602"/>
      <c r="CM19" s="602"/>
      <c r="CN19" s="602"/>
      <c r="CO19" s="602"/>
      <c r="CP19" s="602"/>
      <c r="CQ19" s="602"/>
      <c r="CR19" s="602"/>
      <c r="CS19" s="603"/>
      <c r="CT19" s="489"/>
      <c r="CU19" s="490"/>
      <c r="CV19" s="490"/>
      <c r="CW19" s="490"/>
      <c r="CX19" s="490"/>
      <c r="CY19" s="490"/>
      <c r="CZ19" s="490"/>
      <c r="DA19" s="491"/>
      <c r="DB19" s="489"/>
      <c r="DC19" s="490"/>
      <c r="DD19" s="490"/>
      <c r="DE19" s="490"/>
      <c r="DF19" s="490"/>
      <c r="DG19" s="490"/>
      <c r="DH19" s="490"/>
      <c r="DI19" s="491"/>
      <c r="DJ19" s="186"/>
      <c r="DK19" s="186"/>
      <c r="DL19" s="186"/>
      <c r="DM19" s="186"/>
      <c r="DN19" s="186"/>
      <c r="DO19" s="186"/>
    </row>
    <row r="20" spans="1:119" ht="18.75" customHeight="1" thickBot="1" x14ac:dyDescent="0.2">
      <c r="A20" s="187"/>
      <c r="B20" s="606" t="s">
        <v>159</v>
      </c>
      <c r="C20" s="535"/>
      <c r="D20" s="535"/>
      <c r="E20" s="607"/>
      <c r="F20" s="607"/>
      <c r="G20" s="607"/>
      <c r="H20" s="607"/>
      <c r="I20" s="607"/>
      <c r="J20" s="607"/>
      <c r="K20" s="607"/>
      <c r="L20" s="615">
        <v>2769</v>
      </c>
      <c r="M20" s="615"/>
      <c r="N20" s="615"/>
      <c r="O20" s="615"/>
      <c r="P20" s="615"/>
      <c r="Q20" s="615"/>
      <c r="R20" s="616"/>
      <c r="S20" s="616"/>
      <c r="T20" s="616"/>
      <c r="U20" s="616"/>
      <c r="V20" s="617"/>
      <c r="W20" s="510"/>
      <c r="X20" s="511"/>
      <c r="Y20" s="511"/>
      <c r="Z20" s="511"/>
      <c r="AA20" s="511"/>
      <c r="AB20" s="511"/>
      <c r="AC20" s="618"/>
      <c r="AD20" s="618"/>
      <c r="AE20" s="618"/>
      <c r="AF20" s="618"/>
      <c r="AG20" s="618"/>
      <c r="AH20" s="618"/>
      <c r="AI20" s="618"/>
      <c r="AJ20" s="618"/>
      <c r="AK20" s="618"/>
      <c r="AL20" s="619"/>
      <c r="AM20" s="620"/>
      <c r="AN20" s="547"/>
      <c r="AO20" s="547"/>
      <c r="AP20" s="547"/>
      <c r="AQ20" s="547"/>
      <c r="AR20" s="547"/>
      <c r="AS20" s="547"/>
      <c r="AT20" s="548"/>
      <c r="AU20" s="621"/>
      <c r="AV20" s="622"/>
      <c r="AW20" s="622"/>
      <c r="AX20" s="623"/>
      <c r="AY20" s="526"/>
      <c r="AZ20" s="527"/>
      <c r="BA20" s="527"/>
      <c r="BB20" s="527"/>
      <c r="BC20" s="527"/>
      <c r="BD20" s="527"/>
      <c r="BE20" s="527"/>
      <c r="BF20" s="527"/>
      <c r="BG20" s="527"/>
      <c r="BH20" s="527"/>
      <c r="BI20" s="527"/>
      <c r="BJ20" s="527"/>
      <c r="BK20" s="527"/>
      <c r="BL20" s="527"/>
      <c r="BM20" s="528"/>
      <c r="BN20" s="492"/>
      <c r="BO20" s="493"/>
      <c r="BP20" s="493"/>
      <c r="BQ20" s="493"/>
      <c r="BR20" s="493"/>
      <c r="BS20" s="493"/>
      <c r="BT20" s="493"/>
      <c r="BU20" s="494"/>
      <c r="BV20" s="492"/>
      <c r="BW20" s="493"/>
      <c r="BX20" s="493"/>
      <c r="BY20" s="493"/>
      <c r="BZ20" s="493"/>
      <c r="CA20" s="493"/>
      <c r="CB20" s="493"/>
      <c r="CC20" s="494"/>
      <c r="CD20" s="201"/>
      <c r="CE20" s="602"/>
      <c r="CF20" s="602"/>
      <c r="CG20" s="602"/>
      <c r="CH20" s="602"/>
      <c r="CI20" s="602"/>
      <c r="CJ20" s="602"/>
      <c r="CK20" s="602"/>
      <c r="CL20" s="602"/>
      <c r="CM20" s="602"/>
      <c r="CN20" s="602"/>
      <c r="CO20" s="602"/>
      <c r="CP20" s="602"/>
      <c r="CQ20" s="602"/>
      <c r="CR20" s="602"/>
      <c r="CS20" s="603"/>
      <c r="CT20" s="489"/>
      <c r="CU20" s="490"/>
      <c r="CV20" s="490"/>
      <c r="CW20" s="490"/>
      <c r="CX20" s="490"/>
      <c r="CY20" s="490"/>
      <c r="CZ20" s="490"/>
      <c r="DA20" s="491"/>
      <c r="DB20" s="489"/>
      <c r="DC20" s="490"/>
      <c r="DD20" s="490"/>
      <c r="DE20" s="490"/>
      <c r="DF20" s="490"/>
      <c r="DG20" s="490"/>
      <c r="DH20" s="490"/>
      <c r="DI20" s="491"/>
      <c r="DJ20" s="186"/>
      <c r="DK20" s="186"/>
      <c r="DL20" s="186"/>
      <c r="DM20" s="186"/>
      <c r="DN20" s="186"/>
      <c r="DO20" s="186"/>
    </row>
    <row r="21" spans="1:119" ht="18.75" customHeight="1" x14ac:dyDescent="0.15">
      <c r="A21" s="187"/>
      <c r="B21" s="626" t="s">
        <v>160</v>
      </c>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c r="AX21" s="628"/>
      <c r="AY21" s="526"/>
      <c r="AZ21" s="527"/>
      <c r="BA21" s="527"/>
      <c r="BB21" s="527"/>
      <c r="BC21" s="527"/>
      <c r="BD21" s="527"/>
      <c r="BE21" s="527"/>
      <c r="BF21" s="527"/>
      <c r="BG21" s="527"/>
      <c r="BH21" s="527"/>
      <c r="BI21" s="527"/>
      <c r="BJ21" s="527"/>
      <c r="BK21" s="527"/>
      <c r="BL21" s="527"/>
      <c r="BM21" s="528"/>
      <c r="BN21" s="492"/>
      <c r="BO21" s="493"/>
      <c r="BP21" s="493"/>
      <c r="BQ21" s="493"/>
      <c r="BR21" s="493"/>
      <c r="BS21" s="493"/>
      <c r="BT21" s="493"/>
      <c r="BU21" s="494"/>
      <c r="BV21" s="492"/>
      <c r="BW21" s="493"/>
      <c r="BX21" s="493"/>
      <c r="BY21" s="493"/>
      <c r="BZ21" s="493"/>
      <c r="CA21" s="493"/>
      <c r="CB21" s="493"/>
      <c r="CC21" s="494"/>
      <c r="CD21" s="201"/>
      <c r="CE21" s="602"/>
      <c r="CF21" s="602"/>
      <c r="CG21" s="602"/>
      <c r="CH21" s="602"/>
      <c r="CI21" s="602"/>
      <c r="CJ21" s="602"/>
      <c r="CK21" s="602"/>
      <c r="CL21" s="602"/>
      <c r="CM21" s="602"/>
      <c r="CN21" s="602"/>
      <c r="CO21" s="602"/>
      <c r="CP21" s="602"/>
      <c r="CQ21" s="602"/>
      <c r="CR21" s="602"/>
      <c r="CS21" s="603"/>
      <c r="CT21" s="489"/>
      <c r="CU21" s="490"/>
      <c r="CV21" s="490"/>
      <c r="CW21" s="490"/>
      <c r="CX21" s="490"/>
      <c r="CY21" s="490"/>
      <c r="CZ21" s="490"/>
      <c r="DA21" s="491"/>
      <c r="DB21" s="489"/>
      <c r="DC21" s="490"/>
      <c r="DD21" s="490"/>
      <c r="DE21" s="490"/>
      <c r="DF21" s="490"/>
      <c r="DG21" s="490"/>
      <c r="DH21" s="490"/>
      <c r="DI21" s="491"/>
      <c r="DJ21" s="186"/>
      <c r="DK21" s="186"/>
      <c r="DL21" s="186"/>
      <c r="DM21" s="186"/>
      <c r="DN21" s="186"/>
      <c r="DO21" s="186"/>
    </row>
    <row r="22" spans="1:119" ht="18.75" customHeight="1" thickBot="1" x14ac:dyDescent="0.2">
      <c r="A22" s="187"/>
      <c r="B22" s="629" t="s">
        <v>161</v>
      </c>
      <c r="C22" s="630"/>
      <c r="D22" s="631"/>
      <c r="E22" s="504" t="s">
        <v>1</v>
      </c>
      <c r="F22" s="509"/>
      <c r="G22" s="509"/>
      <c r="H22" s="509"/>
      <c r="I22" s="509"/>
      <c r="J22" s="509"/>
      <c r="K22" s="499"/>
      <c r="L22" s="504" t="s">
        <v>162</v>
      </c>
      <c r="M22" s="509"/>
      <c r="N22" s="509"/>
      <c r="O22" s="509"/>
      <c r="P22" s="499"/>
      <c r="Q22" s="638" t="s">
        <v>163</v>
      </c>
      <c r="R22" s="639"/>
      <c r="S22" s="639"/>
      <c r="T22" s="639"/>
      <c r="U22" s="639"/>
      <c r="V22" s="640"/>
      <c r="W22" s="644" t="s">
        <v>164</v>
      </c>
      <c r="X22" s="630"/>
      <c r="Y22" s="631"/>
      <c r="Z22" s="504" t="s">
        <v>1</v>
      </c>
      <c r="AA22" s="509"/>
      <c r="AB22" s="509"/>
      <c r="AC22" s="509"/>
      <c r="AD22" s="509"/>
      <c r="AE22" s="509"/>
      <c r="AF22" s="509"/>
      <c r="AG22" s="499"/>
      <c r="AH22" s="657" t="s">
        <v>165</v>
      </c>
      <c r="AI22" s="509"/>
      <c r="AJ22" s="509"/>
      <c r="AK22" s="509"/>
      <c r="AL22" s="499"/>
      <c r="AM22" s="657" t="s">
        <v>166</v>
      </c>
      <c r="AN22" s="658"/>
      <c r="AO22" s="658"/>
      <c r="AP22" s="658"/>
      <c r="AQ22" s="658"/>
      <c r="AR22" s="659"/>
      <c r="AS22" s="638" t="s">
        <v>163</v>
      </c>
      <c r="AT22" s="639"/>
      <c r="AU22" s="639"/>
      <c r="AV22" s="639"/>
      <c r="AW22" s="639"/>
      <c r="AX22" s="663"/>
      <c r="AY22" s="665"/>
      <c r="AZ22" s="666"/>
      <c r="BA22" s="666"/>
      <c r="BB22" s="666"/>
      <c r="BC22" s="666"/>
      <c r="BD22" s="666"/>
      <c r="BE22" s="666"/>
      <c r="BF22" s="666"/>
      <c r="BG22" s="666"/>
      <c r="BH22" s="666"/>
      <c r="BI22" s="666"/>
      <c r="BJ22" s="666"/>
      <c r="BK22" s="666"/>
      <c r="BL22" s="666"/>
      <c r="BM22" s="667"/>
      <c r="BN22" s="668"/>
      <c r="BO22" s="669"/>
      <c r="BP22" s="669"/>
      <c r="BQ22" s="669"/>
      <c r="BR22" s="669"/>
      <c r="BS22" s="669"/>
      <c r="BT22" s="669"/>
      <c r="BU22" s="670"/>
      <c r="BV22" s="668"/>
      <c r="BW22" s="669"/>
      <c r="BX22" s="669"/>
      <c r="BY22" s="669"/>
      <c r="BZ22" s="669"/>
      <c r="CA22" s="669"/>
      <c r="CB22" s="669"/>
      <c r="CC22" s="670"/>
      <c r="CD22" s="201"/>
      <c r="CE22" s="602"/>
      <c r="CF22" s="602"/>
      <c r="CG22" s="602"/>
      <c r="CH22" s="602"/>
      <c r="CI22" s="602"/>
      <c r="CJ22" s="602"/>
      <c r="CK22" s="602"/>
      <c r="CL22" s="602"/>
      <c r="CM22" s="602"/>
      <c r="CN22" s="602"/>
      <c r="CO22" s="602"/>
      <c r="CP22" s="602"/>
      <c r="CQ22" s="602"/>
      <c r="CR22" s="602"/>
      <c r="CS22" s="603"/>
      <c r="CT22" s="489"/>
      <c r="CU22" s="490"/>
      <c r="CV22" s="490"/>
      <c r="CW22" s="490"/>
      <c r="CX22" s="490"/>
      <c r="CY22" s="490"/>
      <c r="CZ22" s="490"/>
      <c r="DA22" s="491"/>
      <c r="DB22" s="489"/>
      <c r="DC22" s="490"/>
      <c r="DD22" s="490"/>
      <c r="DE22" s="490"/>
      <c r="DF22" s="490"/>
      <c r="DG22" s="490"/>
      <c r="DH22" s="490"/>
      <c r="DI22" s="491"/>
      <c r="DJ22" s="186"/>
      <c r="DK22" s="186"/>
      <c r="DL22" s="186"/>
      <c r="DM22" s="186"/>
      <c r="DN22" s="186"/>
      <c r="DO22" s="186"/>
    </row>
    <row r="23" spans="1:119" ht="18.75" customHeight="1" x14ac:dyDescent="0.15">
      <c r="A23" s="187"/>
      <c r="B23" s="632"/>
      <c r="C23" s="633"/>
      <c r="D23" s="634"/>
      <c r="E23" s="478"/>
      <c r="F23" s="483"/>
      <c r="G23" s="483"/>
      <c r="H23" s="483"/>
      <c r="I23" s="483"/>
      <c r="J23" s="483"/>
      <c r="K23" s="472"/>
      <c r="L23" s="478"/>
      <c r="M23" s="483"/>
      <c r="N23" s="483"/>
      <c r="O23" s="483"/>
      <c r="P23" s="472"/>
      <c r="Q23" s="641"/>
      <c r="R23" s="642"/>
      <c r="S23" s="642"/>
      <c r="T23" s="642"/>
      <c r="U23" s="642"/>
      <c r="V23" s="643"/>
      <c r="W23" s="645"/>
      <c r="X23" s="633"/>
      <c r="Y23" s="634"/>
      <c r="Z23" s="478"/>
      <c r="AA23" s="483"/>
      <c r="AB23" s="483"/>
      <c r="AC23" s="483"/>
      <c r="AD23" s="483"/>
      <c r="AE23" s="483"/>
      <c r="AF23" s="483"/>
      <c r="AG23" s="472"/>
      <c r="AH23" s="478"/>
      <c r="AI23" s="483"/>
      <c r="AJ23" s="483"/>
      <c r="AK23" s="483"/>
      <c r="AL23" s="472"/>
      <c r="AM23" s="660"/>
      <c r="AN23" s="661"/>
      <c r="AO23" s="661"/>
      <c r="AP23" s="661"/>
      <c r="AQ23" s="661"/>
      <c r="AR23" s="662"/>
      <c r="AS23" s="641"/>
      <c r="AT23" s="642"/>
      <c r="AU23" s="642"/>
      <c r="AV23" s="642"/>
      <c r="AW23" s="642"/>
      <c r="AX23" s="664"/>
      <c r="AY23" s="452" t="s">
        <v>167</v>
      </c>
      <c r="AZ23" s="453"/>
      <c r="BA23" s="453"/>
      <c r="BB23" s="453"/>
      <c r="BC23" s="453"/>
      <c r="BD23" s="453"/>
      <c r="BE23" s="453"/>
      <c r="BF23" s="453"/>
      <c r="BG23" s="453"/>
      <c r="BH23" s="453"/>
      <c r="BI23" s="453"/>
      <c r="BJ23" s="453"/>
      <c r="BK23" s="453"/>
      <c r="BL23" s="453"/>
      <c r="BM23" s="454"/>
      <c r="BN23" s="492">
        <v>6881266</v>
      </c>
      <c r="BO23" s="493"/>
      <c r="BP23" s="493"/>
      <c r="BQ23" s="493"/>
      <c r="BR23" s="493"/>
      <c r="BS23" s="493"/>
      <c r="BT23" s="493"/>
      <c r="BU23" s="494"/>
      <c r="BV23" s="492">
        <v>7112683</v>
      </c>
      <c r="BW23" s="493"/>
      <c r="BX23" s="493"/>
      <c r="BY23" s="493"/>
      <c r="BZ23" s="493"/>
      <c r="CA23" s="493"/>
      <c r="CB23" s="493"/>
      <c r="CC23" s="494"/>
      <c r="CD23" s="201"/>
      <c r="CE23" s="602"/>
      <c r="CF23" s="602"/>
      <c r="CG23" s="602"/>
      <c r="CH23" s="602"/>
      <c r="CI23" s="602"/>
      <c r="CJ23" s="602"/>
      <c r="CK23" s="602"/>
      <c r="CL23" s="602"/>
      <c r="CM23" s="602"/>
      <c r="CN23" s="602"/>
      <c r="CO23" s="602"/>
      <c r="CP23" s="602"/>
      <c r="CQ23" s="602"/>
      <c r="CR23" s="602"/>
      <c r="CS23" s="603"/>
      <c r="CT23" s="489"/>
      <c r="CU23" s="490"/>
      <c r="CV23" s="490"/>
      <c r="CW23" s="490"/>
      <c r="CX23" s="490"/>
      <c r="CY23" s="490"/>
      <c r="CZ23" s="490"/>
      <c r="DA23" s="491"/>
      <c r="DB23" s="489"/>
      <c r="DC23" s="490"/>
      <c r="DD23" s="490"/>
      <c r="DE23" s="490"/>
      <c r="DF23" s="490"/>
      <c r="DG23" s="490"/>
      <c r="DH23" s="490"/>
      <c r="DI23" s="491"/>
      <c r="DJ23" s="186"/>
      <c r="DK23" s="186"/>
      <c r="DL23" s="186"/>
      <c r="DM23" s="186"/>
      <c r="DN23" s="186"/>
      <c r="DO23" s="186"/>
    </row>
    <row r="24" spans="1:119" ht="18.75" customHeight="1" thickBot="1" x14ac:dyDescent="0.2">
      <c r="A24" s="187"/>
      <c r="B24" s="632"/>
      <c r="C24" s="633"/>
      <c r="D24" s="634"/>
      <c r="E24" s="542" t="s">
        <v>168</v>
      </c>
      <c r="F24" s="522"/>
      <c r="G24" s="522"/>
      <c r="H24" s="522"/>
      <c r="I24" s="522"/>
      <c r="J24" s="522"/>
      <c r="K24" s="523"/>
      <c r="L24" s="543">
        <v>1</v>
      </c>
      <c r="M24" s="544"/>
      <c r="N24" s="544"/>
      <c r="O24" s="544"/>
      <c r="P24" s="586"/>
      <c r="Q24" s="543">
        <v>7580</v>
      </c>
      <c r="R24" s="544"/>
      <c r="S24" s="544"/>
      <c r="T24" s="544"/>
      <c r="U24" s="544"/>
      <c r="V24" s="586"/>
      <c r="W24" s="645"/>
      <c r="X24" s="633"/>
      <c r="Y24" s="634"/>
      <c r="Z24" s="542" t="s">
        <v>169</v>
      </c>
      <c r="AA24" s="522"/>
      <c r="AB24" s="522"/>
      <c r="AC24" s="522"/>
      <c r="AD24" s="522"/>
      <c r="AE24" s="522"/>
      <c r="AF24" s="522"/>
      <c r="AG24" s="523"/>
      <c r="AH24" s="543">
        <v>79</v>
      </c>
      <c r="AI24" s="544"/>
      <c r="AJ24" s="544"/>
      <c r="AK24" s="544"/>
      <c r="AL24" s="586"/>
      <c r="AM24" s="543">
        <v>255644</v>
      </c>
      <c r="AN24" s="544"/>
      <c r="AO24" s="544"/>
      <c r="AP24" s="544"/>
      <c r="AQ24" s="544"/>
      <c r="AR24" s="586"/>
      <c r="AS24" s="543">
        <v>3236</v>
      </c>
      <c r="AT24" s="544"/>
      <c r="AU24" s="544"/>
      <c r="AV24" s="544"/>
      <c r="AW24" s="544"/>
      <c r="AX24" s="545"/>
      <c r="AY24" s="665" t="s">
        <v>170</v>
      </c>
      <c r="AZ24" s="666"/>
      <c r="BA24" s="666"/>
      <c r="BB24" s="666"/>
      <c r="BC24" s="666"/>
      <c r="BD24" s="666"/>
      <c r="BE24" s="666"/>
      <c r="BF24" s="666"/>
      <c r="BG24" s="666"/>
      <c r="BH24" s="666"/>
      <c r="BI24" s="666"/>
      <c r="BJ24" s="666"/>
      <c r="BK24" s="666"/>
      <c r="BL24" s="666"/>
      <c r="BM24" s="667"/>
      <c r="BN24" s="492">
        <v>6766319</v>
      </c>
      <c r="BO24" s="493"/>
      <c r="BP24" s="493"/>
      <c r="BQ24" s="493"/>
      <c r="BR24" s="493"/>
      <c r="BS24" s="493"/>
      <c r="BT24" s="493"/>
      <c r="BU24" s="494"/>
      <c r="BV24" s="492">
        <v>6992061</v>
      </c>
      <c r="BW24" s="493"/>
      <c r="BX24" s="493"/>
      <c r="BY24" s="493"/>
      <c r="BZ24" s="493"/>
      <c r="CA24" s="493"/>
      <c r="CB24" s="493"/>
      <c r="CC24" s="494"/>
      <c r="CD24" s="201"/>
      <c r="CE24" s="602"/>
      <c r="CF24" s="602"/>
      <c r="CG24" s="602"/>
      <c r="CH24" s="602"/>
      <c r="CI24" s="602"/>
      <c r="CJ24" s="602"/>
      <c r="CK24" s="602"/>
      <c r="CL24" s="602"/>
      <c r="CM24" s="602"/>
      <c r="CN24" s="602"/>
      <c r="CO24" s="602"/>
      <c r="CP24" s="602"/>
      <c r="CQ24" s="602"/>
      <c r="CR24" s="602"/>
      <c r="CS24" s="603"/>
      <c r="CT24" s="489"/>
      <c r="CU24" s="490"/>
      <c r="CV24" s="490"/>
      <c r="CW24" s="490"/>
      <c r="CX24" s="490"/>
      <c r="CY24" s="490"/>
      <c r="CZ24" s="490"/>
      <c r="DA24" s="491"/>
      <c r="DB24" s="489"/>
      <c r="DC24" s="490"/>
      <c r="DD24" s="490"/>
      <c r="DE24" s="490"/>
      <c r="DF24" s="490"/>
      <c r="DG24" s="490"/>
      <c r="DH24" s="490"/>
      <c r="DI24" s="491"/>
      <c r="DJ24" s="186"/>
      <c r="DK24" s="186"/>
      <c r="DL24" s="186"/>
      <c r="DM24" s="186"/>
      <c r="DN24" s="186"/>
      <c r="DO24" s="186"/>
    </row>
    <row r="25" spans="1:119" s="186" customFormat="1" ht="18.75" customHeight="1" x14ac:dyDescent="0.15">
      <c r="A25" s="187"/>
      <c r="B25" s="632"/>
      <c r="C25" s="633"/>
      <c r="D25" s="634"/>
      <c r="E25" s="542" t="s">
        <v>171</v>
      </c>
      <c r="F25" s="522"/>
      <c r="G25" s="522"/>
      <c r="H25" s="522"/>
      <c r="I25" s="522"/>
      <c r="J25" s="522"/>
      <c r="K25" s="523"/>
      <c r="L25" s="543">
        <v>1</v>
      </c>
      <c r="M25" s="544"/>
      <c r="N25" s="544"/>
      <c r="O25" s="544"/>
      <c r="P25" s="586"/>
      <c r="Q25" s="543">
        <v>5690</v>
      </c>
      <c r="R25" s="544"/>
      <c r="S25" s="544"/>
      <c r="T25" s="544"/>
      <c r="U25" s="544"/>
      <c r="V25" s="586"/>
      <c r="W25" s="645"/>
      <c r="X25" s="633"/>
      <c r="Y25" s="634"/>
      <c r="Z25" s="542" t="s">
        <v>172</v>
      </c>
      <c r="AA25" s="522"/>
      <c r="AB25" s="522"/>
      <c r="AC25" s="522"/>
      <c r="AD25" s="522"/>
      <c r="AE25" s="522"/>
      <c r="AF25" s="522"/>
      <c r="AG25" s="523"/>
      <c r="AH25" s="543" t="s">
        <v>127</v>
      </c>
      <c r="AI25" s="544"/>
      <c r="AJ25" s="544"/>
      <c r="AK25" s="544"/>
      <c r="AL25" s="586"/>
      <c r="AM25" s="543" t="s">
        <v>173</v>
      </c>
      <c r="AN25" s="544"/>
      <c r="AO25" s="544"/>
      <c r="AP25" s="544"/>
      <c r="AQ25" s="544"/>
      <c r="AR25" s="586"/>
      <c r="AS25" s="543" t="s">
        <v>127</v>
      </c>
      <c r="AT25" s="544"/>
      <c r="AU25" s="544"/>
      <c r="AV25" s="544"/>
      <c r="AW25" s="544"/>
      <c r="AX25" s="545"/>
      <c r="AY25" s="452" t="s">
        <v>174</v>
      </c>
      <c r="AZ25" s="453"/>
      <c r="BA25" s="453"/>
      <c r="BB25" s="453"/>
      <c r="BC25" s="453"/>
      <c r="BD25" s="453"/>
      <c r="BE25" s="453"/>
      <c r="BF25" s="453"/>
      <c r="BG25" s="453"/>
      <c r="BH25" s="453"/>
      <c r="BI25" s="453"/>
      <c r="BJ25" s="453"/>
      <c r="BK25" s="453"/>
      <c r="BL25" s="453"/>
      <c r="BM25" s="454"/>
      <c r="BN25" s="455">
        <v>210036</v>
      </c>
      <c r="BO25" s="456"/>
      <c r="BP25" s="456"/>
      <c r="BQ25" s="456"/>
      <c r="BR25" s="456"/>
      <c r="BS25" s="456"/>
      <c r="BT25" s="456"/>
      <c r="BU25" s="457"/>
      <c r="BV25" s="455">
        <v>81465</v>
      </c>
      <c r="BW25" s="456"/>
      <c r="BX25" s="456"/>
      <c r="BY25" s="456"/>
      <c r="BZ25" s="456"/>
      <c r="CA25" s="456"/>
      <c r="CB25" s="456"/>
      <c r="CC25" s="457"/>
      <c r="CD25" s="201"/>
      <c r="CE25" s="602"/>
      <c r="CF25" s="602"/>
      <c r="CG25" s="602"/>
      <c r="CH25" s="602"/>
      <c r="CI25" s="602"/>
      <c r="CJ25" s="602"/>
      <c r="CK25" s="602"/>
      <c r="CL25" s="602"/>
      <c r="CM25" s="602"/>
      <c r="CN25" s="602"/>
      <c r="CO25" s="602"/>
      <c r="CP25" s="602"/>
      <c r="CQ25" s="602"/>
      <c r="CR25" s="602"/>
      <c r="CS25" s="603"/>
      <c r="CT25" s="489"/>
      <c r="CU25" s="490"/>
      <c r="CV25" s="490"/>
      <c r="CW25" s="490"/>
      <c r="CX25" s="490"/>
      <c r="CY25" s="490"/>
      <c r="CZ25" s="490"/>
      <c r="DA25" s="491"/>
      <c r="DB25" s="489"/>
      <c r="DC25" s="490"/>
      <c r="DD25" s="490"/>
      <c r="DE25" s="490"/>
      <c r="DF25" s="490"/>
      <c r="DG25" s="490"/>
      <c r="DH25" s="490"/>
      <c r="DI25" s="491"/>
    </row>
    <row r="26" spans="1:119" s="186" customFormat="1" ht="18.75" customHeight="1" x14ac:dyDescent="0.15">
      <c r="A26" s="187"/>
      <c r="B26" s="632"/>
      <c r="C26" s="633"/>
      <c r="D26" s="634"/>
      <c r="E26" s="542" t="s">
        <v>175</v>
      </c>
      <c r="F26" s="522"/>
      <c r="G26" s="522"/>
      <c r="H26" s="522"/>
      <c r="I26" s="522"/>
      <c r="J26" s="522"/>
      <c r="K26" s="523"/>
      <c r="L26" s="543">
        <v>1</v>
      </c>
      <c r="M26" s="544"/>
      <c r="N26" s="544"/>
      <c r="O26" s="544"/>
      <c r="P26" s="586"/>
      <c r="Q26" s="543">
        <v>5310</v>
      </c>
      <c r="R26" s="544"/>
      <c r="S26" s="544"/>
      <c r="T26" s="544"/>
      <c r="U26" s="544"/>
      <c r="V26" s="586"/>
      <c r="W26" s="645"/>
      <c r="X26" s="633"/>
      <c r="Y26" s="634"/>
      <c r="Z26" s="542" t="s">
        <v>176</v>
      </c>
      <c r="AA26" s="655"/>
      <c r="AB26" s="655"/>
      <c r="AC26" s="655"/>
      <c r="AD26" s="655"/>
      <c r="AE26" s="655"/>
      <c r="AF26" s="655"/>
      <c r="AG26" s="656"/>
      <c r="AH26" s="543">
        <v>3</v>
      </c>
      <c r="AI26" s="544"/>
      <c r="AJ26" s="544"/>
      <c r="AK26" s="544"/>
      <c r="AL26" s="586"/>
      <c r="AM26" s="543">
        <v>10812</v>
      </c>
      <c r="AN26" s="544"/>
      <c r="AO26" s="544"/>
      <c r="AP26" s="544"/>
      <c r="AQ26" s="544"/>
      <c r="AR26" s="586"/>
      <c r="AS26" s="543">
        <v>3604</v>
      </c>
      <c r="AT26" s="544"/>
      <c r="AU26" s="544"/>
      <c r="AV26" s="544"/>
      <c r="AW26" s="544"/>
      <c r="AX26" s="545"/>
      <c r="AY26" s="495" t="s">
        <v>177</v>
      </c>
      <c r="AZ26" s="496"/>
      <c r="BA26" s="496"/>
      <c r="BB26" s="496"/>
      <c r="BC26" s="496"/>
      <c r="BD26" s="496"/>
      <c r="BE26" s="496"/>
      <c r="BF26" s="496"/>
      <c r="BG26" s="496"/>
      <c r="BH26" s="496"/>
      <c r="BI26" s="496"/>
      <c r="BJ26" s="496"/>
      <c r="BK26" s="496"/>
      <c r="BL26" s="496"/>
      <c r="BM26" s="497"/>
      <c r="BN26" s="492" t="s">
        <v>173</v>
      </c>
      <c r="BO26" s="493"/>
      <c r="BP26" s="493"/>
      <c r="BQ26" s="493"/>
      <c r="BR26" s="493"/>
      <c r="BS26" s="493"/>
      <c r="BT26" s="493"/>
      <c r="BU26" s="494"/>
      <c r="BV26" s="492" t="s">
        <v>173</v>
      </c>
      <c r="BW26" s="493"/>
      <c r="BX26" s="493"/>
      <c r="BY26" s="493"/>
      <c r="BZ26" s="493"/>
      <c r="CA26" s="493"/>
      <c r="CB26" s="493"/>
      <c r="CC26" s="494"/>
      <c r="CD26" s="201"/>
      <c r="CE26" s="602"/>
      <c r="CF26" s="602"/>
      <c r="CG26" s="602"/>
      <c r="CH26" s="602"/>
      <c r="CI26" s="602"/>
      <c r="CJ26" s="602"/>
      <c r="CK26" s="602"/>
      <c r="CL26" s="602"/>
      <c r="CM26" s="602"/>
      <c r="CN26" s="602"/>
      <c r="CO26" s="602"/>
      <c r="CP26" s="602"/>
      <c r="CQ26" s="602"/>
      <c r="CR26" s="602"/>
      <c r="CS26" s="603"/>
      <c r="CT26" s="489"/>
      <c r="CU26" s="490"/>
      <c r="CV26" s="490"/>
      <c r="CW26" s="490"/>
      <c r="CX26" s="490"/>
      <c r="CY26" s="490"/>
      <c r="CZ26" s="490"/>
      <c r="DA26" s="491"/>
      <c r="DB26" s="489"/>
      <c r="DC26" s="490"/>
      <c r="DD26" s="490"/>
      <c r="DE26" s="490"/>
      <c r="DF26" s="490"/>
      <c r="DG26" s="490"/>
      <c r="DH26" s="490"/>
      <c r="DI26" s="491"/>
    </row>
    <row r="27" spans="1:119" ht="18.75" customHeight="1" thickBot="1" x14ac:dyDescent="0.2">
      <c r="A27" s="187"/>
      <c r="B27" s="632"/>
      <c r="C27" s="633"/>
      <c r="D27" s="634"/>
      <c r="E27" s="542" t="s">
        <v>178</v>
      </c>
      <c r="F27" s="522"/>
      <c r="G27" s="522"/>
      <c r="H27" s="522"/>
      <c r="I27" s="522"/>
      <c r="J27" s="522"/>
      <c r="K27" s="523"/>
      <c r="L27" s="543">
        <v>1</v>
      </c>
      <c r="M27" s="544"/>
      <c r="N27" s="544"/>
      <c r="O27" s="544"/>
      <c r="P27" s="586"/>
      <c r="Q27" s="543">
        <v>3030</v>
      </c>
      <c r="R27" s="544"/>
      <c r="S27" s="544"/>
      <c r="T27" s="544"/>
      <c r="U27" s="544"/>
      <c r="V27" s="586"/>
      <c r="W27" s="645"/>
      <c r="X27" s="633"/>
      <c r="Y27" s="634"/>
      <c r="Z27" s="542" t="s">
        <v>179</v>
      </c>
      <c r="AA27" s="522"/>
      <c r="AB27" s="522"/>
      <c r="AC27" s="522"/>
      <c r="AD27" s="522"/>
      <c r="AE27" s="522"/>
      <c r="AF27" s="522"/>
      <c r="AG27" s="523"/>
      <c r="AH27" s="543" t="s">
        <v>173</v>
      </c>
      <c r="AI27" s="544"/>
      <c r="AJ27" s="544"/>
      <c r="AK27" s="544"/>
      <c r="AL27" s="586"/>
      <c r="AM27" s="543" t="s">
        <v>173</v>
      </c>
      <c r="AN27" s="544"/>
      <c r="AO27" s="544"/>
      <c r="AP27" s="544"/>
      <c r="AQ27" s="544"/>
      <c r="AR27" s="586"/>
      <c r="AS27" s="543" t="s">
        <v>127</v>
      </c>
      <c r="AT27" s="544"/>
      <c r="AU27" s="544"/>
      <c r="AV27" s="544"/>
      <c r="AW27" s="544"/>
      <c r="AX27" s="545"/>
      <c r="AY27" s="587" t="s">
        <v>180</v>
      </c>
      <c r="AZ27" s="588"/>
      <c r="BA27" s="588"/>
      <c r="BB27" s="588"/>
      <c r="BC27" s="588"/>
      <c r="BD27" s="588"/>
      <c r="BE27" s="588"/>
      <c r="BF27" s="588"/>
      <c r="BG27" s="588"/>
      <c r="BH27" s="588"/>
      <c r="BI27" s="588"/>
      <c r="BJ27" s="588"/>
      <c r="BK27" s="588"/>
      <c r="BL27" s="588"/>
      <c r="BM27" s="589"/>
      <c r="BN27" s="668" t="s">
        <v>127</v>
      </c>
      <c r="BO27" s="669"/>
      <c r="BP27" s="669"/>
      <c r="BQ27" s="669"/>
      <c r="BR27" s="669"/>
      <c r="BS27" s="669"/>
      <c r="BT27" s="669"/>
      <c r="BU27" s="670"/>
      <c r="BV27" s="668" t="s">
        <v>173</v>
      </c>
      <c r="BW27" s="669"/>
      <c r="BX27" s="669"/>
      <c r="BY27" s="669"/>
      <c r="BZ27" s="669"/>
      <c r="CA27" s="669"/>
      <c r="CB27" s="669"/>
      <c r="CC27" s="670"/>
      <c r="CD27" s="203"/>
      <c r="CE27" s="602"/>
      <c r="CF27" s="602"/>
      <c r="CG27" s="602"/>
      <c r="CH27" s="602"/>
      <c r="CI27" s="602"/>
      <c r="CJ27" s="602"/>
      <c r="CK27" s="602"/>
      <c r="CL27" s="602"/>
      <c r="CM27" s="602"/>
      <c r="CN27" s="602"/>
      <c r="CO27" s="602"/>
      <c r="CP27" s="602"/>
      <c r="CQ27" s="602"/>
      <c r="CR27" s="602"/>
      <c r="CS27" s="603"/>
      <c r="CT27" s="489"/>
      <c r="CU27" s="490"/>
      <c r="CV27" s="490"/>
      <c r="CW27" s="490"/>
      <c r="CX27" s="490"/>
      <c r="CY27" s="490"/>
      <c r="CZ27" s="490"/>
      <c r="DA27" s="491"/>
      <c r="DB27" s="489"/>
      <c r="DC27" s="490"/>
      <c r="DD27" s="490"/>
      <c r="DE27" s="490"/>
      <c r="DF27" s="490"/>
      <c r="DG27" s="490"/>
      <c r="DH27" s="490"/>
      <c r="DI27" s="491"/>
      <c r="DJ27" s="186"/>
      <c r="DK27" s="186"/>
      <c r="DL27" s="186"/>
      <c r="DM27" s="186"/>
      <c r="DN27" s="186"/>
      <c r="DO27" s="186"/>
    </row>
    <row r="28" spans="1:119" ht="18.75" customHeight="1" x14ac:dyDescent="0.15">
      <c r="A28" s="187"/>
      <c r="B28" s="632"/>
      <c r="C28" s="633"/>
      <c r="D28" s="634"/>
      <c r="E28" s="542" t="s">
        <v>181</v>
      </c>
      <c r="F28" s="522"/>
      <c r="G28" s="522"/>
      <c r="H28" s="522"/>
      <c r="I28" s="522"/>
      <c r="J28" s="522"/>
      <c r="K28" s="523"/>
      <c r="L28" s="543">
        <v>1</v>
      </c>
      <c r="M28" s="544"/>
      <c r="N28" s="544"/>
      <c r="O28" s="544"/>
      <c r="P28" s="586"/>
      <c r="Q28" s="543">
        <v>2500</v>
      </c>
      <c r="R28" s="544"/>
      <c r="S28" s="544"/>
      <c r="T28" s="544"/>
      <c r="U28" s="544"/>
      <c r="V28" s="586"/>
      <c r="W28" s="645"/>
      <c r="X28" s="633"/>
      <c r="Y28" s="634"/>
      <c r="Z28" s="542" t="s">
        <v>182</v>
      </c>
      <c r="AA28" s="522"/>
      <c r="AB28" s="522"/>
      <c r="AC28" s="522"/>
      <c r="AD28" s="522"/>
      <c r="AE28" s="522"/>
      <c r="AF28" s="522"/>
      <c r="AG28" s="523"/>
      <c r="AH28" s="543" t="s">
        <v>173</v>
      </c>
      <c r="AI28" s="544"/>
      <c r="AJ28" s="544"/>
      <c r="AK28" s="544"/>
      <c r="AL28" s="586"/>
      <c r="AM28" s="543" t="s">
        <v>173</v>
      </c>
      <c r="AN28" s="544"/>
      <c r="AO28" s="544"/>
      <c r="AP28" s="544"/>
      <c r="AQ28" s="544"/>
      <c r="AR28" s="586"/>
      <c r="AS28" s="543" t="s">
        <v>173</v>
      </c>
      <c r="AT28" s="544"/>
      <c r="AU28" s="544"/>
      <c r="AV28" s="544"/>
      <c r="AW28" s="544"/>
      <c r="AX28" s="545"/>
      <c r="AY28" s="671" t="s">
        <v>183</v>
      </c>
      <c r="AZ28" s="672"/>
      <c r="BA28" s="672"/>
      <c r="BB28" s="673"/>
      <c r="BC28" s="452" t="s">
        <v>48</v>
      </c>
      <c r="BD28" s="453"/>
      <c r="BE28" s="453"/>
      <c r="BF28" s="453"/>
      <c r="BG28" s="453"/>
      <c r="BH28" s="453"/>
      <c r="BI28" s="453"/>
      <c r="BJ28" s="453"/>
      <c r="BK28" s="453"/>
      <c r="BL28" s="453"/>
      <c r="BM28" s="454"/>
      <c r="BN28" s="455">
        <v>869277</v>
      </c>
      <c r="BO28" s="456"/>
      <c r="BP28" s="456"/>
      <c r="BQ28" s="456"/>
      <c r="BR28" s="456"/>
      <c r="BS28" s="456"/>
      <c r="BT28" s="456"/>
      <c r="BU28" s="457"/>
      <c r="BV28" s="455">
        <v>675208</v>
      </c>
      <c r="BW28" s="456"/>
      <c r="BX28" s="456"/>
      <c r="BY28" s="456"/>
      <c r="BZ28" s="456"/>
      <c r="CA28" s="456"/>
      <c r="CB28" s="456"/>
      <c r="CC28" s="457"/>
      <c r="CD28" s="201"/>
      <c r="CE28" s="602"/>
      <c r="CF28" s="602"/>
      <c r="CG28" s="602"/>
      <c r="CH28" s="602"/>
      <c r="CI28" s="602"/>
      <c r="CJ28" s="602"/>
      <c r="CK28" s="602"/>
      <c r="CL28" s="602"/>
      <c r="CM28" s="602"/>
      <c r="CN28" s="602"/>
      <c r="CO28" s="602"/>
      <c r="CP28" s="602"/>
      <c r="CQ28" s="602"/>
      <c r="CR28" s="602"/>
      <c r="CS28" s="603"/>
      <c r="CT28" s="489"/>
      <c r="CU28" s="490"/>
      <c r="CV28" s="490"/>
      <c r="CW28" s="490"/>
      <c r="CX28" s="490"/>
      <c r="CY28" s="490"/>
      <c r="CZ28" s="490"/>
      <c r="DA28" s="491"/>
      <c r="DB28" s="489"/>
      <c r="DC28" s="490"/>
      <c r="DD28" s="490"/>
      <c r="DE28" s="490"/>
      <c r="DF28" s="490"/>
      <c r="DG28" s="490"/>
      <c r="DH28" s="490"/>
      <c r="DI28" s="491"/>
      <c r="DJ28" s="186"/>
      <c r="DK28" s="186"/>
      <c r="DL28" s="186"/>
      <c r="DM28" s="186"/>
      <c r="DN28" s="186"/>
      <c r="DO28" s="186"/>
    </row>
    <row r="29" spans="1:119" ht="18.75" customHeight="1" x14ac:dyDescent="0.15">
      <c r="A29" s="187"/>
      <c r="B29" s="632"/>
      <c r="C29" s="633"/>
      <c r="D29" s="634"/>
      <c r="E29" s="542" t="s">
        <v>184</v>
      </c>
      <c r="F29" s="522"/>
      <c r="G29" s="522"/>
      <c r="H29" s="522"/>
      <c r="I29" s="522"/>
      <c r="J29" s="522"/>
      <c r="K29" s="523"/>
      <c r="L29" s="543">
        <v>10</v>
      </c>
      <c r="M29" s="544"/>
      <c r="N29" s="544"/>
      <c r="O29" s="544"/>
      <c r="P29" s="586"/>
      <c r="Q29" s="543">
        <v>2280</v>
      </c>
      <c r="R29" s="544"/>
      <c r="S29" s="544"/>
      <c r="T29" s="544"/>
      <c r="U29" s="544"/>
      <c r="V29" s="586"/>
      <c r="W29" s="646"/>
      <c r="X29" s="647"/>
      <c r="Y29" s="648"/>
      <c r="Z29" s="542" t="s">
        <v>185</v>
      </c>
      <c r="AA29" s="522"/>
      <c r="AB29" s="522"/>
      <c r="AC29" s="522"/>
      <c r="AD29" s="522"/>
      <c r="AE29" s="522"/>
      <c r="AF29" s="522"/>
      <c r="AG29" s="523"/>
      <c r="AH29" s="543">
        <v>79</v>
      </c>
      <c r="AI29" s="544"/>
      <c r="AJ29" s="544"/>
      <c r="AK29" s="544"/>
      <c r="AL29" s="586"/>
      <c r="AM29" s="543">
        <v>255644</v>
      </c>
      <c r="AN29" s="544"/>
      <c r="AO29" s="544"/>
      <c r="AP29" s="544"/>
      <c r="AQ29" s="544"/>
      <c r="AR29" s="586"/>
      <c r="AS29" s="543">
        <v>3236</v>
      </c>
      <c r="AT29" s="544"/>
      <c r="AU29" s="544"/>
      <c r="AV29" s="544"/>
      <c r="AW29" s="544"/>
      <c r="AX29" s="545"/>
      <c r="AY29" s="674"/>
      <c r="AZ29" s="675"/>
      <c r="BA29" s="675"/>
      <c r="BB29" s="676"/>
      <c r="BC29" s="526" t="s">
        <v>186</v>
      </c>
      <c r="BD29" s="527"/>
      <c r="BE29" s="527"/>
      <c r="BF29" s="527"/>
      <c r="BG29" s="527"/>
      <c r="BH29" s="527"/>
      <c r="BI29" s="527"/>
      <c r="BJ29" s="527"/>
      <c r="BK29" s="527"/>
      <c r="BL29" s="527"/>
      <c r="BM29" s="528"/>
      <c r="BN29" s="492">
        <v>143570</v>
      </c>
      <c r="BO29" s="493"/>
      <c r="BP29" s="493"/>
      <c r="BQ29" s="493"/>
      <c r="BR29" s="493"/>
      <c r="BS29" s="493"/>
      <c r="BT29" s="493"/>
      <c r="BU29" s="494"/>
      <c r="BV29" s="492">
        <v>143380</v>
      </c>
      <c r="BW29" s="493"/>
      <c r="BX29" s="493"/>
      <c r="BY29" s="493"/>
      <c r="BZ29" s="493"/>
      <c r="CA29" s="493"/>
      <c r="CB29" s="493"/>
      <c r="CC29" s="494"/>
      <c r="CD29" s="203"/>
      <c r="CE29" s="602"/>
      <c r="CF29" s="602"/>
      <c r="CG29" s="602"/>
      <c r="CH29" s="602"/>
      <c r="CI29" s="602"/>
      <c r="CJ29" s="602"/>
      <c r="CK29" s="602"/>
      <c r="CL29" s="602"/>
      <c r="CM29" s="602"/>
      <c r="CN29" s="602"/>
      <c r="CO29" s="602"/>
      <c r="CP29" s="602"/>
      <c r="CQ29" s="602"/>
      <c r="CR29" s="602"/>
      <c r="CS29" s="603"/>
      <c r="CT29" s="489"/>
      <c r="CU29" s="490"/>
      <c r="CV29" s="490"/>
      <c r="CW29" s="490"/>
      <c r="CX29" s="490"/>
      <c r="CY29" s="490"/>
      <c r="CZ29" s="490"/>
      <c r="DA29" s="491"/>
      <c r="DB29" s="489"/>
      <c r="DC29" s="490"/>
      <c r="DD29" s="490"/>
      <c r="DE29" s="490"/>
      <c r="DF29" s="490"/>
      <c r="DG29" s="490"/>
      <c r="DH29" s="490"/>
      <c r="DI29" s="491"/>
      <c r="DJ29" s="186"/>
      <c r="DK29" s="186"/>
      <c r="DL29" s="186"/>
      <c r="DM29" s="186"/>
      <c r="DN29" s="186"/>
      <c r="DO29" s="186"/>
    </row>
    <row r="30" spans="1:119" ht="18.75" customHeight="1" thickBot="1" x14ac:dyDescent="0.2">
      <c r="A30" s="187"/>
      <c r="B30" s="635"/>
      <c r="C30" s="636"/>
      <c r="D30" s="637"/>
      <c r="E30" s="546"/>
      <c r="F30" s="547"/>
      <c r="G30" s="547"/>
      <c r="H30" s="547"/>
      <c r="I30" s="547"/>
      <c r="J30" s="547"/>
      <c r="K30" s="548"/>
      <c r="L30" s="649"/>
      <c r="M30" s="650"/>
      <c r="N30" s="650"/>
      <c r="O30" s="650"/>
      <c r="P30" s="651"/>
      <c r="Q30" s="649"/>
      <c r="R30" s="650"/>
      <c r="S30" s="650"/>
      <c r="T30" s="650"/>
      <c r="U30" s="650"/>
      <c r="V30" s="651"/>
      <c r="W30" s="652" t="s">
        <v>187</v>
      </c>
      <c r="X30" s="653"/>
      <c r="Y30" s="653"/>
      <c r="Z30" s="653"/>
      <c r="AA30" s="653"/>
      <c r="AB30" s="653"/>
      <c r="AC30" s="653"/>
      <c r="AD30" s="653"/>
      <c r="AE30" s="653"/>
      <c r="AF30" s="653"/>
      <c r="AG30" s="654"/>
      <c r="AH30" s="611">
        <v>97.9</v>
      </c>
      <c r="AI30" s="612"/>
      <c r="AJ30" s="612"/>
      <c r="AK30" s="612"/>
      <c r="AL30" s="612"/>
      <c r="AM30" s="612"/>
      <c r="AN30" s="612"/>
      <c r="AO30" s="612"/>
      <c r="AP30" s="612"/>
      <c r="AQ30" s="612"/>
      <c r="AR30" s="612"/>
      <c r="AS30" s="612"/>
      <c r="AT30" s="612"/>
      <c r="AU30" s="612"/>
      <c r="AV30" s="612"/>
      <c r="AW30" s="612"/>
      <c r="AX30" s="614"/>
      <c r="AY30" s="677"/>
      <c r="AZ30" s="678"/>
      <c r="BA30" s="678"/>
      <c r="BB30" s="679"/>
      <c r="BC30" s="665" t="s">
        <v>50</v>
      </c>
      <c r="BD30" s="666"/>
      <c r="BE30" s="666"/>
      <c r="BF30" s="666"/>
      <c r="BG30" s="666"/>
      <c r="BH30" s="666"/>
      <c r="BI30" s="666"/>
      <c r="BJ30" s="666"/>
      <c r="BK30" s="666"/>
      <c r="BL30" s="666"/>
      <c r="BM30" s="667"/>
      <c r="BN30" s="668">
        <v>181405</v>
      </c>
      <c r="BO30" s="669"/>
      <c r="BP30" s="669"/>
      <c r="BQ30" s="669"/>
      <c r="BR30" s="669"/>
      <c r="BS30" s="669"/>
      <c r="BT30" s="669"/>
      <c r="BU30" s="670"/>
      <c r="BV30" s="668">
        <v>107697</v>
      </c>
      <c r="BW30" s="669"/>
      <c r="BX30" s="669"/>
      <c r="BY30" s="669"/>
      <c r="BZ30" s="669"/>
      <c r="CA30" s="669"/>
      <c r="CB30" s="669"/>
      <c r="CC30" s="67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516" t="s">
        <v>194</v>
      </c>
      <c r="D33" s="516"/>
      <c r="E33" s="481" t="s">
        <v>195</v>
      </c>
      <c r="F33" s="481"/>
      <c r="G33" s="481"/>
      <c r="H33" s="481"/>
      <c r="I33" s="481"/>
      <c r="J33" s="481"/>
      <c r="K33" s="481"/>
      <c r="L33" s="481"/>
      <c r="M33" s="481"/>
      <c r="N33" s="481"/>
      <c r="O33" s="481"/>
      <c r="P33" s="481"/>
      <c r="Q33" s="481"/>
      <c r="R33" s="481"/>
      <c r="S33" s="481"/>
      <c r="T33" s="216"/>
      <c r="U33" s="516" t="s">
        <v>194</v>
      </c>
      <c r="V33" s="516"/>
      <c r="W33" s="481" t="s">
        <v>196</v>
      </c>
      <c r="X33" s="481"/>
      <c r="Y33" s="481"/>
      <c r="Z33" s="481"/>
      <c r="AA33" s="481"/>
      <c r="AB33" s="481"/>
      <c r="AC33" s="481"/>
      <c r="AD33" s="481"/>
      <c r="AE33" s="481"/>
      <c r="AF33" s="481"/>
      <c r="AG33" s="481"/>
      <c r="AH33" s="481"/>
      <c r="AI33" s="481"/>
      <c r="AJ33" s="481"/>
      <c r="AK33" s="481"/>
      <c r="AL33" s="216"/>
      <c r="AM33" s="516" t="s">
        <v>194</v>
      </c>
      <c r="AN33" s="516"/>
      <c r="AO33" s="481" t="s">
        <v>195</v>
      </c>
      <c r="AP33" s="481"/>
      <c r="AQ33" s="481"/>
      <c r="AR33" s="481"/>
      <c r="AS33" s="481"/>
      <c r="AT33" s="481"/>
      <c r="AU33" s="481"/>
      <c r="AV33" s="481"/>
      <c r="AW33" s="481"/>
      <c r="AX33" s="481"/>
      <c r="AY33" s="481"/>
      <c r="AZ33" s="481"/>
      <c r="BA33" s="481"/>
      <c r="BB33" s="481"/>
      <c r="BC33" s="481"/>
      <c r="BD33" s="217"/>
      <c r="BE33" s="481" t="s">
        <v>197</v>
      </c>
      <c r="BF33" s="481"/>
      <c r="BG33" s="481" t="s">
        <v>198</v>
      </c>
      <c r="BH33" s="481"/>
      <c r="BI33" s="481"/>
      <c r="BJ33" s="481"/>
      <c r="BK33" s="481"/>
      <c r="BL33" s="481"/>
      <c r="BM33" s="481"/>
      <c r="BN33" s="481"/>
      <c r="BO33" s="481"/>
      <c r="BP33" s="481"/>
      <c r="BQ33" s="481"/>
      <c r="BR33" s="481"/>
      <c r="BS33" s="481"/>
      <c r="BT33" s="481"/>
      <c r="BU33" s="481"/>
      <c r="BV33" s="217"/>
      <c r="BW33" s="516" t="s">
        <v>197</v>
      </c>
      <c r="BX33" s="516"/>
      <c r="BY33" s="481" t="s">
        <v>199</v>
      </c>
      <c r="BZ33" s="481"/>
      <c r="CA33" s="481"/>
      <c r="CB33" s="481"/>
      <c r="CC33" s="481"/>
      <c r="CD33" s="481"/>
      <c r="CE33" s="481"/>
      <c r="CF33" s="481"/>
      <c r="CG33" s="481"/>
      <c r="CH33" s="481"/>
      <c r="CI33" s="481"/>
      <c r="CJ33" s="481"/>
      <c r="CK33" s="481"/>
      <c r="CL33" s="481"/>
      <c r="CM33" s="481"/>
      <c r="CN33" s="216"/>
      <c r="CO33" s="516" t="s">
        <v>194</v>
      </c>
      <c r="CP33" s="516"/>
      <c r="CQ33" s="481" t="s">
        <v>200</v>
      </c>
      <c r="CR33" s="481"/>
      <c r="CS33" s="481"/>
      <c r="CT33" s="481"/>
      <c r="CU33" s="481"/>
      <c r="CV33" s="481"/>
      <c r="CW33" s="481"/>
      <c r="CX33" s="481"/>
      <c r="CY33" s="481"/>
      <c r="CZ33" s="481"/>
      <c r="DA33" s="481"/>
      <c r="DB33" s="481"/>
      <c r="DC33" s="481"/>
      <c r="DD33" s="481"/>
      <c r="DE33" s="481"/>
      <c r="DF33" s="216"/>
      <c r="DG33" s="680" t="s">
        <v>201</v>
      </c>
      <c r="DH33" s="680"/>
      <c r="DI33" s="218"/>
      <c r="DJ33" s="186"/>
      <c r="DK33" s="186"/>
      <c r="DL33" s="186"/>
      <c r="DM33" s="186"/>
      <c r="DN33" s="186"/>
      <c r="DO33" s="186"/>
    </row>
    <row r="34" spans="1:119" ht="32.25" customHeight="1" x14ac:dyDescent="0.15">
      <c r="A34" s="187"/>
      <c r="B34" s="213"/>
      <c r="C34" s="681">
        <f>IF(E34="","",1)</f>
        <v>1</v>
      </c>
      <c r="D34" s="681"/>
      <c r="E34" s="682" t="str">
        <f>IF('各会計、関係団体の財政状況及び健全化判断比率'!B7="","",'各会計、関係団体の財政状況及び健全化判断比率'!B7)</f>
        <v>一般会計</v>
      </c>
      <c r="F34" s="682"/>
      <c r="G34" s="682"/>
      <c r="H34" s="682"/>
      <c r="I34" s="682"/>
      <c r="J34" s="682"/>
      <c r="K34" s="682"/>
      <c r="L34" s="682"/>
      <c r="M34" s="682"/>
      <c r="N34" s="682"/>
      <c r="O34" s="682"/>
      <c r="P34" s="682"/>
      <c r="Q34" s="682"/>
      <c r="R34" s="682"/>
      <c r="S34" s="682"/>
      <c r="T34" s="214"/>
      <c r="U34" s="681">
        <f>IF(W34="","",MAX(C34:D43)+1)</f>
        <v>2</v>
      </c>
      <c r="V34" s="681"/>
      <c r="W34" s="682" t="str">
        <f>IF('各会計、関係団体の財政状況及び健全化判断比率'!B28="","",'各会計、関係団体の財政状況及び健全化判断比率'!B28)</f>
        <v>苓北町国民健康保険特別会計</v>
      </c>
      <c r="X34" s="682"/>
      <c r="Y34" s="682"/>
      <c r="Z34" s="682"/>
      <c r="AA34" s="682"/>
      <c r="AB34" s="682"/>
      <c r="AC34" s="682"/>
      <c r="AD34" s="682"/>
      <c r="AE34" s="682"/>
      <c r="AF34" s="682"/>
      <c r="AG34" s="682"/>
      <c r="AH34" s="682"/>
      <c r="AI34" s="682"/>
      <c r="AJ34" s="682"/>
      <c r="AK34" s="682"/>
      <c r="AL34" s="214"/>
      <c r="AM34" s="681" t="str">
        <f>IF(AO34="","",MAX(C34:D43,U34:V43)+1)</f>
        <v/>
      </c>
      <c r="AN34" s="681"/>
      <c r="AO34" s="682"/>
      <c r="AP34" s="682"/>
      <c r="AQ34" s="682"/>
      <c r="AR34" s="682"/>
      <c r="AS34" s="682"/>
      <c r="AT34" s="682"/>
      <c r="AU34" s="682"/>
      <c r="AV34" s="682"/>
      <c r="AW34" s="682"/>
      <c r="AX34" s="682"/>
      <c r="AY34" s="682"/>
      <c r="AZ34" s="682"/>
      <c r="BA34" s="682"/>
      <c r="BB34" s="682"/>
      <c r="BC34" s="682"/>
      <c r="BD34" s="214"/>
      <c r="BE34" s="681">
        <f>IF(BG34="","",MAX(C34:D43,U34:V43,AM34:AN43)+1)</f>
        <v>5</v>
      </c>
      <c r="BF34" s="681"/>
      <c r="BG34" s="682" t="str">
        <f>IF('各会計、関係団体の財政状況及び健全化判断比率'!B31="","",'各会計、関係団体の財政状況及び健全化判断比率'!B31)</f>
        <v>苓北町水道特別会計</v>
      </c>
      <c r="BH34" s="682"/>
      <c r="BI34" s="682"/>
      <c r="BJ34" s="682"/>
      <c r="BK34" s="682"/>
      <c r="BL34" s="682"/>
      <c r="BM34" s="682"/>
      <c r="BN34" s="682"/>
      <c r="BO34" s="682"/>
      <c r="BP34" s="682"/>
      <c r="BQ34" s="682"/>
      <c r="BR34" s="682"/>
      <c r="BS34" s="682"/>
      <c r="BT34" s="682"/>
      <c r="BU34" s="682"/>
      <c r="BV34" s="214"/>
      <c r="BW34" s="681">
        <f>IF(BY34="","",MAX(C34:D43,U34:V43,AM34:AN43,BE34:BF43)+1)</f>
        <v>10</v>
      </c>
      <c r="BX34" s="681"/>
      <c r="BY34" s="682" t="str">
        <f>IF('各会計、関係団体の財政状況及び健全化判断比率'!B68="","",'各会計、関係団体の財政状況及び健全化判断比率'!B68)</f>
        <v>熊本県市町村総合事務組合</v>
      </c>
      <c r="BZ34" s="682"/>
      <c r="CA34" s="682"/>
      <c r="CB34" s="682"/>
      <c r="CC34" s="682"/>
      <c r="CD34" s="682"/>
      <c r="CE34" s="682"/>
      <c r="CF34" s="682"/>
      <c r="CG34" s="682"/>
      <c r="CH34" s="682"/>
      <c r="CI34" s="682"/>
      <c r="CJ34" s="682"/>
      <c r="CK34" s="682"/>
      <c r="CL34" s="682"/>
      <c r="CM34" s="682"/>
      <c r="CN34" s="214"/>
      <c r="CO34" s="681" t="str">
        <f>IF(CQ34="","",MAX(C34:D43,U34:V43,AM34:AN43,BE34:BF43,BW34:BX43)+1)</f>
        <v/>
      </c>
      <c r="CP34" s="681"/>
      <c r="CQ34" s="682" t="str">
        <f>IF('各会計、関係団体の財政状況及び健全化判断比率'!BS7="","",'各会計、関係団体の財政状況及び健全化判断比率'!BS7)</f>
        <v/>
      </c>
      <c r="CR34" s="682"/>
      <c r="CS34" s="682"/>
      <c r="CT34" s="682"/>
      <c r="CU34" s="682"/>
      <c r="CV34" s="682"/>
      <c r="CW34" s="682"/>
      <c r="CX34" s="682"/>
      <c r="CY34" s="682"/>
      <c r="CZ34" s="682"/>
      <c r="DA34" s="682"/>
      <c r="DB34" s="682"/>
      <c r="DC34" s="682"/>
      <c r="DD34" s="682"/>
      <c r="DE34" s="682"/>
      <c r="DF34" s="211"/>
      <c r="DG34" s="683" t="str">
        <f>IF('各会計、関係団体の財政状況及び健全化判断比率'!BR7="","",'各会計、関係団体の財政状況及び健全化判断比率'!BR7)</f>
        <v/>
      </c>
      <c r="DH34" s="683"/>
      <c r="DI34" s="218"/>
      <c r="DJ34" s="186"/>
      <c r="DK34" s="186"/>
      <c r="DL34" s="186"/>
      <c r="DM34" s="186"/>
      <c r="DN34" s="186"/>
      <c r="DO34" s="186"/>
    </row>
    <row r="35" spans="1:119" ht="32.25" customHeight="1" x14ac:dyDescent="0.15">
      <c r="A35" s="187"/>
      <c r="B35" s="213"/>
      <c r="C35" s="681" t="str">
        <f>IF(E35="","",C34+1)</f>
        <v/>
      </c>
      <c r="D35" s="681"/>
      <c r="E35" s="682" t="str">
        <f>IF('各会計、関係団体の財政状況及び健全化判断比率'!B8="","",'各会計、関係団体の財政状況及び健全化判断比率'!B8)</f>
        <v/>
      </c>
      <c r="F35" s="682"/>
      <c r="G35" s="682"/>
      <c r="H35" s="682"/>
      <c r="I35" s="682"/>
      <c r="J35" s="682"/>
      <c r="K35" s="682"/>
      <c r="L35" s="682"/>
      <c r="M35" s="682"/>
      <c r="N35" s="682"/>
      <c r="O35" s="682"/>
      <c r="P35" s="682"/>
      <c r="Q35" s="682"/>
      <c r="R35" s="682"/>
      <c r="S35" s="682"/>
      <c r="T35" s="214"/>
      <c r="U35" s="681">
        <f>IF(W35="","",U34+1)</f>
        <v>3</v>
      </c>
      <c r="V35" s="681"/>
      <c r="W35" s="682" t="str">
        <f>IF('各会計、関係団体の財政状況及び健全化判断比率'!B29="","",'各会計、関係団体の財政状況及び健全化判断比率'!B29)</f>
        <v>苓北町介護保険特別会計</v>
      </c>
      <c r="X35" s="682"/>
      <c r="Y35" s="682"/>
      <c r="Z35" s="682"/>
      <c r="AA35" s="682"/>
      <c r="AB35" s="682"/>
      <c r="AC35" s="682"/>
      <c r="AD35" s="682"/>
      <c r="AE35" s="682"/>
      <c r="AF35" s="682"/>
      <c r="AG35" s="682"/>
      <c r="AH35" s="682"/>
      <c r="AI35" s="682"/>
      <c r="AJ35" s="682"/>
      <c r="AK35" s="682"/>
      <c r="AL35" s="214"/>
      <c r="AM35" s="681" t="str">
        <f t="shared" ref="AM35:AM43" si="0">IF(AO35="","",AM34+1)</f>
        <v/>
      </c>
      <c r="AN35" s="681"/>
      <c r="AO35" s="682"/>
      <c r="AP35" s="682"/>
      <c r="AQ35" s="682"/>
      <c r="AR35" s="682"/>
      <c r="AS35" s="682"/>
      <c r="AT35" s="682"/>
      <c r="AU35" s="682"/>
      <c r="AV35" s="682"/>
      <c r="AW35" s="682"/>
      <c r="AX35" s="682"/>
      <c r="AY35" s="682"/>
      <c r="AZ35" s="682"/>
      <c r="BA35" s="682"/>
      <c r="BB35" s="682"/>
      <c r="BC35" s="682"/>
      <c r="BD35" s="214"/>
      <c r="BE35" s="681">
        <f t="shared" ref="BE35:BE43" si="1">IF(BG35="","",BE34+1)</f>
        <v>6</v>
      </c>
      <c r="BF35" s="681"/>
      <c r="BG35" s="682" t="str">
        <f>IF('各会計、関係団体の財政状況及び健全化判断比率'!B32="","",'各会計、関係団体の財政状況及び健全化判断比率'!B32)</f>
        <v>苓北町下水道特別会計</v>
      </c>
      <c r="BH35" s="682"/>
      <c r="BI35" s="682"/>
      <c r="BJ35" s="682"/>
      <c r="BK35" s="682"/>
      <c r="BL35" s="682"/>
      <c r="BM35" s="682"/>
      <c r="BN35" s="682"/>
      <c r="BO35" s="682"/>
      <c r="BP35" s="682"/>
      <c r="BQ35" s="682"/>
      <c r="BR35" s="682"/>
      <c r="BS35" s="682"/>
      <c r="BT35" s="682"/>
      <c r="BU35" s="682"/>
      <c r="BV35" s="214"/>
      <c r="BW35" s="681">
        <f t="shared" ref="BW35:BW43" si="2">IF(BY35="","",BW34+1)</f>
        <v>11</v>
      </c>
      <c r="BX35" s="681"/>
      <c r="BY35" s="682" t="str">
        <f>IF('各会計、関係団体の財政状況及び健全化判断比率'!B69="","",'各会計、関係団体の財政状況及び健全化判断比率'!B69)</f>
        <v>天草広域連合</v>
      </c>
      <c r="BZ35" s="682"/>
      <c r="CA35" s="682"/>
      <c r="CB35" s="682"/>
      <c r="CC35" s="682"/>
      <c r="CD35" s="682"/>
      <c r="CE35" s="682"/>
      <c r="CF35" s="682"/>
      <c r="CG35" s="682"/>
      <c r="CH35" s="682"/>
      <c r="CI35" s="682"/>
      <c r="CJ35" s="682"/>
      <c r="CK35" s="682"/>
      <c r="CL35" s="682"/>
      <c r="CM35" s="682"/>
      <c r="CN35" s="214"/>
      <c r="CO35" s="681" t="str">
        <f t="shared" ref="CO35:CO43" si="3">IF(CQ35="","",CO34+1)</f>
        <v/>
      </c>
      <c r="CP35" s="681"/>
      <c r="CQ35" s="682" t="str">
        <f>IF('各会計、関係団体の財政状況及び健全化判断比率'!BS8="","",'各会計、関係団体の財政状況及び健全化判断比率'!BS8)</f>
        <v/>
      </c>
      <c r="CR35" s="682"/>
      <c r="CS35" s="682"/>
      <c r="CT35" s="682"/>
      <c r="CU35" s="682"/>
      <c r="CV35" s="682"/>
      <c r="CW35" s="682"/>
      <c r="CX35" s="682"/>
      <c r="CY35" s="682"/>
      <c r="CZ35" s="682"/>
      <c r="DA35" s="682"/>
      <c r="DB35" s="682"/>
      <c r="DC35" s="682"/>
      <c r="DD35" s="682"/>
      <c r="DE35" s="682"/>
      <c r="DF35" s="211"/>
      <c r="DG35" s="683" t="str">
        <f>IF('各会計、関係団体の財政状況及び健全化判断比率'!BR8="","",'各会計、関係団体の財政状況及び健全化判断比率'!BR8)</f>
        <v/>
      </c>
      <c r="DH35" s="683"/>
      <c r="DI35" s="218"/>
      <c r="DJ35" s="186"/>
      <c r="DK35" s="186"/>
      <c r="DL35" s="186"/>
      <c r="DM35" s="186"/>
      <c r="DN35" s="186"/>
      <c r="DO35" s="186"/>
    </row>
    <row r="36" spans="1:119" ht="32.25" customHeight="1" x14ac:dyDescent="0.15">
      <c r="A36" s="187"/>
      <c r="B36" s="213"/>
      <c r="C36" s="681" t="str">
        <f>IF(E36="","",C35+1)</f>
        <v/>
      </c>
      <c r="D36" s="681"/>
      <c r="E36" s="682" t="str">
        <f>IF('各会計、関係団体の財政状況及び健全化判断比率'!B9="","",'各会計、関係団体の財政状況及び健全化判断比率'!B9)</f>
        <v/>
      </c>
      <c r="F36" s="682"/>
      <c r="G36" s="682"/>
      <c r="H36" s="682"/>
      <c r="I36" s="682"/>
      <c r="J36" s="682"/>
      <c r="K36" s="682"/>
      <c r="L36" s="682"/>
      <c r="M36" s="682"/>
      <c r="N36" s="682"/>
      <c r="O36" s="682"/>
      <c r="P36" s="682"/>
      <c r="Q36" s="682"/>
      <c r="R36" s="682"/>
      <c r="S36" s="682"/>
      <c r="T36" s="214"/>
      <c r="U36" s="681">
        <f t="shared" ref="U36:U43" si="4">IF(W36="","",U35+1)</f>
        <v>4</v>
      </c>
      <c r="V36" s="681"/>
      <c r="W36" s="682" t="str">
        <f>IF('各会計、関係団体の財政状況及び健全化判断比率'!B30="","",'各会計、関係団体の財政状況及び健全化判断比率'!B30)</f>
        <v>苓北町後期高齢者医療特別会計</v>
      </c>
      <c r="X36" s="682"/>
      <c r="Y36" s="682"/>
      <c r="Z36" s="682"/>
      <c r="AA36" s="682"/>
      <c r="AB36" s="682"/>
      <c r="AC36" s="682"/>
      <c r="AD36" s="682"/>
      <c r="AE36" s="682"/>
      <c r="AF36" s="682"/>
      <c r="AG36" s="682"/>
      <c r="AH36" s="682"/>
      <c r="AI36" s="682"/>
      <c r="AJ36" s="682"/>
      <c r="AK36" s="682"/>
      <c r="AL36" s="214"/>
      <c r="AM36" s="681" t="str">
        <f t="shared" si="0"/>
        <v/>
      </c>
      <c r="AN36" s="681"/>
      <c r="AO36" s="682"/>
      <c r="AP36" s="682"/>
      <c r="AQ36" s="682"/>
      <c r="AR36" s="682"/>
      <c r="AS36" s="682"/>
      <c r="AT36" s="682"/>
      <c r="AU36" s="682"/>
      <c r="AV36" s="682"/>
      <c r="AW36" s="682"/>
      <c r="AX36" s="682"/>
      <c r="AY36" s="682"/>
      <c r="AZ36" s="682"/>
      <c r="BA36" s="682"/>
      <c r="BB36" s="682"/>
      <c r="BC36" s="682"/>
      <c r="BD36" s="214"/>
      <c r="BE36" s="681">
        <f t="shared" si="1"/>
        <v>7</v>
      </c>
      <c r="BF36" s="681"/>
      <c r="BG36" s="682" t="str">
        <f>IF('各会計、関係団体の財政状況及び健全化判断比率'!B33="","",'各会計、関係団体の財政状況及び健全化判断比率'!B33)</f>
        <v>苓北町農業集落排水特別会計</v>
      </c>
      <c r="BH36" s="682"/>
      <c r="BI36" s="682"/>
      <c r="BJ36" s="682"/>
      <c r="BK36" s="682"/>
      <c r="BL36" s="682"/>
      <c r="BM36" s="682"/>
      <c r="BN36" s="682"/>
      <c r="BO36" s="682"/>
      <c r="BP36" s="682"/>
      <c r="BQ36" s="682"/>
      <c r="BR36" s="682"/>
      <c r="BS36" s="682"/>
      <c r="BT36" s="682"/>
      <c r="BU36" s="682"/>
      <c r="BV36" s="214"/>
      <c r="BW36" s="681">
        <f t="shared" si="2"/>
        <v>12</v>
      </c>
      <c r="BX36" s="681"/>
      <c r="BY36" s="682" t="str">
        <f>IF('各会計、関係団体の財政状況及び健全化判断比率'!B70="","",'各会計、関係団体の財政状況及び健全化判断比率'!B70)</f>
        <v>熊本県後期高齢者医療広域連合（一般会計）</v>
      </c>
      <c r="BZ36" s="682"/>
      <c r="CA36" s="682"/>
      <c r="CB36" s="682"/>
      <c r="CC36" s="682"/>
      <c r="CD36" s="682"/>
      <c r="CE36" s="682"/>
      <c r="CF36" s="682"/>
      <c r="CG36" s="682"/>
      <c r="CH36" s="682"/>
      <c r="CI36" s="682"/>
      <c r="CJ36" s="682"/>
      <c r="CK36" s="682"/>
      <c r="CL36" s="682"/>
      <c r="CM36" s="682"/>
      <c r="CN36" s="214"/>
      <c r="CO36" s="681" t="str">
        <f t="shared" si="3"/>
        <v/>
      </c>
      <c r="CP36" s="681"/>
      <c r="CQ36" s="682" t="str">
        <f>IF('各会計、関係団体の財政状況及び健全化判断比率'!BS9="","",'各会計、関係団体の財政状況及び健全化判断比率'!BS9)</f>
        <v/>
      </c>
      <c r="CR36" s="682"/>
      <c r="CS36" s="682"/>
      <c r="CT36" s="682"/>
      <c r="CU36" s="682"/>
      <c r="CV36" s="682"/>
      <c r="CW36" s="682"/>
      <c r="CX36" s="682"/>
      <c r="CY36" s="682"/>
      <c r="CZ36" s="682"/>
      <c r="DA36" s="682"/>
      <c r="DB36" s="682"/>
      <c r="DC36" s="682"/>
      <c r="DD36" s="682"/>
      <c r="DE36" s="682"/>
      <c r="DF36" s="211"/>
      <c r="DG36" s="683" t="str">
        <f>IF('各会計、関係団体の財政状況及び健全化判断比率'!BR9="","",'各会計、関係団体の財政状況及び健全化判断比率'!BR9)</f>
        <v/>
      </c>
      <c r="DH36" s="683"/>
      <c r="DI36" s="218"/>
      <c r="DJ36" s="186"/>
      <c r="DK36" s="186"/>
      <c r="DL36" s="186"/>
      <c r="DM36" s="186"/>
      <c r="DN36" s="186"/>
      <c r="DO36" s="186"/>
    </row>
    <row r="37" spans="1:119" ht="32.25" customHeight="1" x14ac:dyDescent="0.15">
      <c r="A37" s="187"/>
      <c r="B37" s="213"/>
      <c r="C37" s="681" t="str">
        <f>IF(E37="","",C36+1)</f>
        <v/>
      </c>
      <c r="D37" s="681"/>
      <c r="E37" s="682" t="str">
        <f>IF('各会計、関係団体の財政状況及び健全化判断比率'!B10="","",'各会計、関係団体の財政状況及び健全化判断比率'!B10)</f>
        <v/>
      </c>
      <c r="F37" s="682"/>
      <c r="G37" s="682"/>
      <c r="H37" s="682"/>
      <c r="I37" s="682"/>
      <c r="J37" s="682"/>
      <c r="K37" s="682"/>
      <c r="L37" s="682"/>
      <c r="M37" s="682"/>
      <c r="N37" s="682"/>
      <c r="O37" s="682"/>
      <c r="P37" s="682"/>
      <c r="Q37" s="682"/>
      <c r="R37" s="682"/>
      <c r="S37" s="682"/>
      <c r="T37" s="214"/>
      <c r="U37" s="681" t="str">
        <f t="shared" si="4"/>
        <v/>
      </c>
      <c r="V37" s="681"/>
      <c r="W37" s="682"/>
      <c r="X37" s="682"/>
      <c r="Y37" s="682"/>
      <c r="Z37" s="682"/>
      <c r="AA37" s="682"/>
      <c r="AB37" s="682"/>
      <c r="AC37" s="682"/>
      <c r="AD37" s="682"/>
      <c r="AE37" s="682"/>
      <c r="AF37" s="682"/>
      <c r="AG37" s="682"/>
      <c r="AH37" s="682"/>
      <c r="AI37" s="682"/>
      <c r="AJ37" s="682"/>
      <c r="AK37" s="682"/>
      <c r="AL37" s="214"/>
      <c r="AM37" s="681" t="str">
        <f t="shared" si="0"/>
        <v/>
      </c>
      <c r="AN37" s="681"/>
      <c r="AO37" s="682"/>
      <c r="AP37" s="682"/>
      <c r="AQ37" s="682"/>
      <c r="AR37" s="682"/>
      <c r="AS37" s="682"/>
      <c r="AT37" s="682"/>
      <c r="AU37" s="682"/>
      <c r="AV37" s="682"/>
      <c r="AW37" s="682"/>
      <c r="AX37" s="682"/>
      <c r="AY37" s="682"/>
      <c r="AZ37" s="682"/>
      <c r="BA37" s="682"/>
      <c r="BB37" s="682"/>
      <c r="BC37" s="682"/>
      <c r="BD37" s="214"/>
      <c r="BE37" s="681">
        <f t="shared" si="1"/>
        <v>8</v>
      </c>
      <c r="BF37" s="681"/>
      <c r="BG37" s="682" t="str">
        <f>IF('各会計、関係団体の財政状況及び健全化判断比率'!B34="","",'各会計、関係団体の財政状況及び健全化判断比率'!B34)</f>
        <v>苓北町特定地域生活排水処理事業特別会計</v>
      </c>
      <c r="BH37" s="682"/>
      <c r="BI37" s="682"/>
      <c r="BJ37" s="682"/>
      <c r="BK37" s="682"/>
      <c r="BL37" s="682"/>
      <c r="BM37" s="682"/>
      <c r="BN37" s="682"/>
      <c r="BO37" s="682"/>
      <c r="BP37" s="682"/>
      <c r="BQ37" s="682"/>
      <c r="BR37" s="682"/>
      <c r="BS37" s="682"/>
      <c r="BT37" s="682"/>
      <c r="BU37" s="682"/>
      <c r="BV37" s="214"/>
      <c r="BW37" s="681">
        <f t="shared" si="2"/>
        <v>13</v>
      </c>
      <c r="BX37" s="681"/>
      <c r="BY37" s="682" t="str">
        <f>IF('各会計、関係団体の財政状況及び健全化判断比率'!B71="","",'各会計、関係団体の財政状況及び健全化判断比率'!B71)</f>
        <v>熊本県後期高齢者医療広域連合（特別会計）</v>
      </c>
      <c r="BZ37" s="682"/>
      <c r="CA37" s="682"/>
      <c r="CB37" s="682"/>
      <c r="CC37" s="682"/>
      <c r="CD37" s="682"/>
      <c r="CE37" s="682"/>
      <c r="CF37" s="682"/>
      <c r="CG37" s="682"/>
      <c r="CH37" s="682"/>
      <c r="CI37" s="682"/>
      <c r="CJ37" s="682"/>
      <c r="CK37" s="682"/>
      <c r="CL37" s="682"/>
      <c r="CM37" s="682"/>
      <c r="CN37" s="214"/>
      <c r="CO37" s="681" t="str">
        <f t="shared" si="3"/>
        <v/>
      </c>
      <c r="CP37" s="681"/>
      <c r="CQ37" s="682" t="str">
        <f>IF('各会計、関係団体の財政状況及び健全化判断比率'!BS10="","",'各会計、関係団体の財政状況及び健全化判断比率'!BS10)</f>
        <v/>
      </c>
      <c r="CR37" s="682"/>
      <c r="CS37" s="682"/>
      <c r="CT37" s="682"/>
      <c r="CU37" s="682"/>
      <c r="CV37" s="682"/>
      <c r="CW37" s="682"/>
      <c r="CX37" s="682"/>
      <c r="CY37" s="682"/>
      <c r="CZ37" s="682"/>
      <c r="DA37" s="682"/>
      <c r="DB37" s="682"/>
      <c r="DC37" s="682"/>
      <c r="DD37" s="682"/>
      <c r="DE37" s="682"/>
      <c r="DF37" s="211"/>
      <c r="DG37" s="683" t="str">
        <f>IF('各会計、関係団体の財政状況及び健全化判断比率'!BR10="","",'各会計、関係団体の財政状況及び健全化判断比率'!BR10)</f>
        <v/>
      </c>
      <c r="DH37" s="683"/>
      <c r="DI37" s="218"/>
      <c r="DJ37" s="186"/>
      <c r="DK37" s="186"/>
      <c r="DL37" s="186"/>
      <c r="DM37" s="186"/>
      <c r="DN37" s="186"/>
      <c r="DO37" s="186"/>
    </row>
    <row r="38" spans="1:119" ht="32.25" customHeight="1" x14ac:dyDescent="0.15">
      <c r="A38" s="187"/>
      <c r="B38" s="213"/>
      <c r="C38" s="681" t="str">
        <f t="shared" ref="C38:C43" si="5">IF(E38="","",C37+1)</f>
        <v/>
      </c>
      <c r="D38" s="681"/>
      <c r="E38" s="682" t="str">
        <f>IF('各会計、関係団体の財政状況及び健全化判断比率'!B11="","",'各会計、関係団体の財政状況及び健全化判断比率'!B11)</f>
        <v/>
      </c>
      <c r="F38" s="682"/>
      <c r="G38" s="682"/>
      <c r="H38" s="682"/>
      <c r="I38" s="682"/>
      <c r="J38" s="682"/>
      <c r="K38" s="682"/>
      <c r="L38" s="682"/>
      <c r="M38" s="682"/>
      <c r="N38" s="682"/>
      <c r="O38" s="682"/>
      <c r="P38" s="682"/>
      <c r="Q38" s="682"/>
      <c r="R38" s="682"/>
      <c r="S38" s="682"/>
      <c r="T38" s="214"/>
      <c r="U38" s="681" t="str">
        <f t="shared" si="4"/>
        <v/>
      </c>
      <c r="V38" s="681"/>
      <c r="W38" s="682"/>
      <c r="X38" s="682"/>
      <c r="Y38" s="682"/>
      <c r="Z38" s="682"/>
      <c r="AA38" s="682"/>
      <c r="AB38" s="682"/>
      <c r="AC38" s="682"/>
      <c r="AD38" s="682"/>
      <c r="AE38" s="682"/>
      <c r="AF38" s="682"/>
      <c r="AG38" s="682"/>
      <c r="AH38" s="682"/>
      <c r="AI38" s="682"/>
      <c r="AJ38" s="682"/>
      <c r="AK38" s="682"/>
      <c r="AL38" s="214"/>
      <c r="AM38" s="681" t="str">
        <f t="shared" si="0"/>
        <v/>
      </c>
      <c r="AN38" s="681"/>
      <c r="AO38" s="682"/>
      <c r="AP38" s="682"/>
      <c r="AQ38" s="682"/>
      <c r="AR38" s="682"/>
      <c r="AS38" s="682"/>
      <c r="AT38" s="682"/>
      <c r="AU38" s="682"/>
      <c r="AV38" s="682"/>
      <c r="AW38" s="682"/>
      <c r="AX38" s="682"/>
      <c r="AY38" s="682"/>
      <c r="AZ38" s="682"/>
      <c r="BA38" s="682"/>
      <c r="BB38" s="682"/>
      <c r="BC38" s="682"/>
      <c r="BD38" s="214"/>
      <c r="BE38" s="681">
        <f t="shared" si="1"/>
        <v>9</v>
      </c>
      <c r="BF38" s="681"/>
      <c r="BG38" s="682" t="str">
        <f>IF('各会計、関係団体の財政状況及び健全化判断比率'!B35="","",'各会計、関係団体の財政状況及び健全化判断比率'!B35)</f>
        <v>苓北町宅地造成事業特別会計</v>
      </c>
      <c r="BH38" s="682"/>
      <c r="BI38" s="682"/>
      <c r="BJ38" s="682"/>
      <c r="BK38" s="682"/>
      <c r="BL38" s="682"/>
      <c r="BM38" s="682"/>
      <c r="BN38" s="682"/>
      <c r="BO38" s="682"/>
      <c r="BP38" s="682"/>
      <c r="BQ38" s="682"/>
      <c r="BR38" s="682"/>
      <c r="BS38" s="682"/>
      <c r="BT38" s="682"/>
      <c r="BU38" s="682"/>
      <c r="BV38" s="214"/>
      <c r="BW38" s="681" t="str">
        <f t="shared" si="2"/>
        <v/>
      </c>
      <c r="BX38" s="681"/>
      <c r="BY38" s="682" t="str">
        <f>IF('各会計、関係団体の財政状況及び健全化判断比率'!B72="","",'各会計、関係団体の財政状況及び健全化判断比率'!B72)</f>
        <v/>
      </c>
      <c r="BZ38" s="682"/>
      <c r="CA38" s="682"/>
      <c r="CB38" s="682"/>
      <c r="CC38" s="682"/>
      <c r="CD38" s="682"/>
      <c r="CE38" s="682"/>
      <c r="CF38" s="682"/>
      <c r="CG38" s="682"/>
      <c r="CH38" s="682"/>
      <c r="CI38" s="682"/>
      <c r="CJ38" s="682"/>
      <c r="CK38" s="682"/>
      <c r="CL38" s="682"/>
      <c r="CM38" s="682"/>
      <c r="CN38" s="214"/>
      <c r="CO38" s="681" t="str">
        <f t="shared" si="3"/>
        <v/>
      </c>
      <c r="CP38" s="681"/>
      <c r="CQ38" s="682" t="str">
        <f>IF('各会計、関係団体の財政状況及び健全化判断比率'!BS11="","",'各会計、関係団体の財政状況及び健全化判断比率'!BS11)</f>
        <v/>
      </c>
      <c r="CR38" s="682"/>
      <c r="CS38" s="682"/>
      <c r="CT38" s="682"/>
      <c r="CU38" s="682"/>
      <c r="CV38" s="682"/>
      <c r="CW38" s="682"/>
      <c r="CX38" s="682"/>
      <c r="CY38" s="682"/>
      <c r="CZ38" s="682"/>
      <c r="DA38" s="682"/>
      <c r="DB38" s="682"/>
      <c r="DC38" s="682"/>
      <c r="DD38" s="682"/>
      <c r="DE38" s="682"/>
      <c r="DF38" s="211"/>
      <c r="DG38" s="683" t="str">
        <f>IF('各会計、関係団体の財政状況及び健全化判断比率'!BR11="","",'各会計、関係団体の財政状況及び健全化判断比率'!BR11)</f>
        <v/>
      </c>
      <c r="DH38" s="683"/>
      <c r="DI38" s="218"/>
      <c r="DJ38" s="186"/>
      <c r="DK38" s="186"/>
      <c r="DL38" s="186"/>
      <c r="DM38" s="186"/>
      <c r="DN38" s="186"/>
      <c r="DO38" s="186"/>
    </row>
    <row r="39" spans="1:119" ht="32.25" customHeight="1" x14ac:dyDescent="0.15">
      <c r="A39" s="187"/>
      <c r="B39" s="213"/>
      <c r="C39" s="681" t="str">
        <f t="shared" si="5"/>
        <v/>
      </c>
      <c r="D39" s="681"/>
      <c r="E39" s="682" t="str">
        <f>IF('各会計、関係団体の財政状況及び健全化判断比率'!B12="","",'各会計、関係団体の財政状況及び健全化判断比率'!B12)</f>
        <v/>
      </c>
      <c r="F39" s="682"/>
      <c r="G39" s="682"/>
      <c r="H39" s="682"/>
      <c r="I39" s="682"/>
      <c r="J39" s="682"/>
      <c r="K39" s="682"/>
      <c r="L39" s="682"/>
      <c r="M39" s="682"/>
      <c r="N39" s="682"/>
      <c r="O39" s="682"/>
      <c r="P39" s="682"/>
      <c r="Q39" s="682"/>
      <c r="R39" s="682"/>
      <c r="S39" s="682"/>
      <c r="T39" s="214"/>
      <c r="U39" s="681" t="str">
        <f t="shared" si="4"/>
        <v/>
      </c>
      <c r="V39" s="681"/>
      <c r="W39" s="682"/>
      <c r="X39" s="682"/>
      <c r="Y39" s="682"/>
      <c r="Z39" s="682"/>
      <c r="AA39" s="682"/>
      <c r="AB39" s="682"/>
      <c r="AC39" s="682"/>
      <c r="AD39" s="682"/>
      <c r="AE39" s="682"/>
      <c r="AF39" s="682"/>
      <c r="AG39" s="682"/>
      <c r="AH39" s="682"/>
      <c r="AI39" s="682"/>
      <c r="AJ39" s="682"/>
      <c r="AK39" s="682"/>
      <c r="AL39" s="214"/>
      <c r="AM39" s="681" t="str">
        <f t="shared" si="0"/>
        <v/>
      </c>
      <c r="AN39" s="681"/>
      <c r="AO39" s="682"/>
      <c r="AP39" s="682"/>
      <c r="AQ39" s="682"/>
      <c r="AR39" s="682"/>
      <c r="AS39" s="682"/>
      <c r="AT39" s="682"/>
      <c r="AU39" s="682"/>
      <c r="AV39" s="682"/>
      <c r="AW39" s="682"/>
      <c r="AX39" s="682"/>
      <c r="AY39" s="682"/>
      <c r="AZ39" s="682"/>
      <c r="BA39" s="682"/>
      <c r="BB39" s="682"/>
      <c r="BC39" s="682"/>
      <c r="BD39" s="214"/>
      <c r="BE39" s="681" t="str">
        <f t="shared" si="1"/>
        <v/>
      </c>
      <c r="BF39" s="681"/>
      <c r="BG39" s="682"/>
      <c r="BH39" s="682"/>
      <c r="BI39" s="682"/>
      <c r="BJ39" s="682"/>
      <c r="BK39" s="682"/>
      <c r="BL39" s="682"/>
      <c r="BM39" s="682"/>
      <c r="BN39" s="682"/>
      <c r="BO39" s="682"/>
      <c r="BP39" s="682"/>
      <c r="BQ39" s="682"/>
      <c r="BR39" s="682"/>
      <c r="BS39" s="682"/>
      <c r="BT39" s="682"/>
      <c r="BU39" s="682"/>
      <c r="BV39" s="214"/>
      <c r="BW39" s="681" t="str">
        <f t="shared" si="2"/>
        <v/>
      </c>
      <c r="BX39" s="681"/>
      <c r="BY39" s="682" t="str">
        <f>IF('各会計、関係団体の財政状況及び健全化判断比率'!B73="","",'各会計、関係団体の財政状況及び健全化判断比率'!B73)</f>
        <v/>
      </c>
      <c r="BZ39" s="682"/>
      <c r="CA39" s="682"/>
      <c r="CB39" s="682"/>
      <c r="CC39" s="682"/>
      <c r="CD39" s="682"/>
      <c r="CE39" s="682"/>
      <c r="CF39" s="682"/>
      <c r="CG39" s="682"/>
      <c r="CH39" s="682"/>
      <c r="CI39" s="682"/>
      <c r="CJ39" s="682"/>
      <c r="CK39" s="682"/>
      <c r="CL39" s="682"/>
      <c r="CM39" s="682"/>
      <c r="CN39" s="214"/>
      <c r="CO39" s="681" t="str">
        <f t="shared" si="3"/>
        <v/>
      </c>
      <c r="CP39" s="681"/>
      <c r="CQ39" s="682" t="str">
        <f>IF('各会計、関係団体の財政状況及び健全化判断比率'!BS12="","",'各会計、関係団体の財政状況及び健全化判断比率'!BS12)</f>
        <v/>
      </c>
      <c r="CR39" s="682"/>
      <c r="CS39" s="682"/>
      <c r="CT39" s="682"/>
      <c r="CU39" s="682"/>
      <c r="CV39" s="682"/>
      <c r="CW39" s="682"/>
      <c r="CX39" s="682"/>
      <c r="CY39" s="682"/>
      <c r="CZ39" s="682"/>
      <c r="DA39" s="682"/>
      <c r="DB39" s="682"/>
      <c r="DC39" s="682"/>
      <c r="DD39" s="682"/>
      <c r="DE39" s="682"/>
      <c r="DF39" s="211"/>
      <c r="DG39" s="683" t="str">
        <f>IF('各会計、関係団体の財政状況及び健全化判断比率'!BR12="","",'各会計、関係団体の財政状況及び健全化判断比率'!BR12)</f>
        <v/>
      </c>
      <c r="DH39" s="683"/>
      <c r="DI39" s="218"/>
      <c r="DJ39" s="186"/>
      <c r="DK39" s="186"/>
      <c r="DL39" s="186"/>
      <c r="DM39" s="186"/>
      <c r="DN39" s="186"/>
      <c r="DO39" s="186"/>
    </row>
    <row r="40" spans="1:119" ht="32.25" customHeight="1" x14ac:dyDescent="0.15">
      <c r="A40" s="187"/>
      <c r="B40" s="213"/>
      <c r="C40" s="681" t="str">
        <f t="shared" si="5"/>
        <v/>
      </c>
      <c r="D40" s="681"/>
      <c r="E40" s="682" t="str">
        <f>IF('各会計、関係団体の財政状況及び健全化判断比率'!B13="","",'各会計、関係団体の財政状況及び健全化判断比率'!B13)</f>
        <v/>
      </c>
      <c r="F40" s="682"/>
      <c r="G40" s="682"/>
      <c r="H40" s="682"/>
      <c r="I40" s="682"/>
      <c r="J40" s="682"/>
      <c r="K40" s="682"/>
      <c r="L40" s="682"/>
      <c r="M40" s="682"/>
      <c r="N40" s="682"/>
      <c r="O40" s="682"/>
      <c r="P40" s="682"/>
      <c r="Q40" s="682"/>
      <c r="R40" s="682"/>
      <c r="S40" s="682"/>
      <c r="T40" s="214"/>
      <c r="U40" s="681" t="str">
        <f t="shared" si="4"/>
        <v/>
      </c>
      <c r="V40" s="681"/>
      <c r="W40" s="682"/>
      <c r="X40" s="682"/>
      <c r="Y40" s="682"/>
      <c r="Z40" s="682"/>
      <c r="AA40" s="682"/>
      <c r="AB40" s="682"/>
      <c r="AC40" s="682"/>
      <c r="AD40" s="682"/>
      <c r="AE40" s="682"/>
      <c r="AF40" s="682"/>
      <c r="AG40" s="682"/>
      <c r="AH40" s="682"/>
      <c r="AI40" s="682"/>
      <c r="AJ40" s="682"/>
      <c r="AK40" s="682"/>
      <c r="AL40" s="214"/>
      <c r="AM40" s="681" t="str">
        <f t="shared" si="0"/>
        <v/>
      </c>
      <c r="AN40" s="681"/>
      <c r="AO40" s="682"/>
      <c r="AP40" s="682"/>
      <c r="AQ40" s="682"/>
      <c r="AR40" s="682"/>
      <c r="AS40" s="682"/>
      <c r="AT40" s="682"/>
      <c r="AU40" s="682"/>
      <c r="AV40" s="682"/>
      <c r="AW40" s="682"/>
      <c r="AX40" s="682"/>
      <c r="AY40" s="682"/>
      <c r="AZ40" s="682"/>
      <c r="BA40" s="682"/>
      <c r="BB40" s="682"/>
      <c r="BC40" s="682"/>
      <c r="BD40" s="214"/>
      <c r="BE40" s="681" t="str">
        <f t="shared" si="1"/>
        <v/>
      </c>
      <c r="BF40" s="681"/>
      <c r="BG40" s="682"/>
      <c r="BH40" s="682"/>
      <c r="BI40" s="682"/>
      <c r="BJ40" s="682"/>
      <c r="BK40" s="682"/>
      <c r="BL40" s="682"/>
      <c r="BM40" s="682"/>
      <c r="BN40" s="682"/>
      <c r="BO40" s="682"/>
      <c r="BP40" s="682"/>
      <c r="BQ40" s="682"/>
      <c r="BR40" s="682"/>
      <c r="BS40" s="682"/>
      <c r="BT40" s="682"/>
      <c r="BU40" s="682"/>
      <c r="BV40" s="214"/>
      <c r="BW40" s="681" t="str">
        <f t="shared" si="2"/>
        <v/>
      </c>
      <c r="BX40" s="681"/>
      <c r="BY40" s="682" t="str">
        <f>IF('各会計、関係団体の財政状況及び健全化判断比率'!B74="","",'各会計、関係団体の財政状況及び健全化判断比率'!B74)</f>
        <v/>
      </c>
      <c r="BZ40" s="682"/>
      <c r="CA40" s="682"/>
      <c r="CB40" s="682"/>
      <c r="CC40" s="682"/>
      <c r="CD40" s="682"/>
      <c r="CE40" s="682"/>
      <c r="CF40" s="682"/>
      <c r="CG40" s="682"/>
      <c r="CH40" s="682"/>
      <c r="CI40" s="682"/>
      <c r="CJ40" s="682"/>
      <c r="CK40" s="682"/>
      <c r="CL40" s="682"/>
      <c r="CM40" s="682"/>
      <c r="CN40" s="214"/>
      <c r="CO40" s="681" t="str">
        <f t="shared" si="3"/>
        <v/>
      </c>
      <c r="CP40" s="681"/>
      <c r="CQ40" s="682" t="str">
        <f>IF('各会計、関係団体の財政状況及び健全化判断比率'!BS13="","",'各会計、関係団体の財政状況及び健全化判断比率'!BS13)</f>
        <v/>
      </c>
      <c r="CR40" s="682"/>
      <c r="CS40" s="682"/>
      <c r="CT40" s="682"/>
      <c r="CU40" s="682"/>
      <c r="CV40" s="682"/>
      <c r="CW40" s="682"/>
      <c r="CX40" s="682"/>
      <c r="CY40" s="682"/>
      <c r="CZ40" s="682"/>
      <c r="DA40" s="682"/>
      <c r="DB40" s="682"/>
      <c r="DC40" s="682"/>
      <c r="DD40" s="682"/>
      <c r="DE40" s="682"/>
      <c r="DF40" s="211"/>
      <c r="DG40" s="683" t="str">
        <f>IF('各会計、関係団体の財政状況及び健全化判断比率'!BR13="","",'各会計、関係団体の財政状況及び健全化判断比率'!BR13)</f>
        <v/>
      </c>
      <c r="DH40" s="683"/>
      <c r="DI40" s="218"/>
      <c r="DJ40" s="186"/>
      <c r="DK40" s="186"/>
      <c r="DL40" s="186"/>
      <c r="DM40" s="186"/>
      <c r="DN40" s="186"/>
      <c r="DO40" s="186"/>
    </row>
    <row r="41" spans="1:119" ht="32.25" customHeight="1" x14ac:dyDescent="0.15">
      <c r="A41" s="187"/>
      <c r="B41" s="213"/>
      <c r="C41" s="681" t="str">
        <f t="shared" si="5"/>
        <v/>
      </c>
      <c r="D41" s="681"/>
      <c r="E41" s="682" t="str">
        <f>IF('各会計、関係団体の財政状況及び健全化判断比率'!B14="","",'各会計、関係団体の財政状況及び健全化判断比率'!B14)</f>
        <v/>
      </c>
      <c r="F41" s="682"/>
      <c r="G41" s="682"/>
      <c r="H41" s="682"/>
      <c r="I41" s="682"/>
      <c r="J41" s="682"/>
      <c r="K41" s="682"/>
      <c r="L41" s="682"/>
      <c r="M41" s="682"/>
      <c r="N41" s="682"/>
      <c r="O41" s="682"/>
      <c r="P41" s="682"/>
      <c r="Q41" s="682"/>
      <c r="R41" s="682"/>
      <c r="S41" s="682"/>
      <c r="T41" s="214"/>
      <c r="U41" s="681" t="str">
        <f t="shared" si="4"/>
        <v/>
      </c>
      <c r="V41" s="681"/>
      <c r="W41" s="682"/>
      <c r="X41" s="682"/>
      <c r="Y41" s="682"/>
      <c r="Z41" s="682"/>
      <c r="AA41" s="682"/>
      <c r="AB41" s="682"/>
      <c r="AC41" s="682"/>
      <c r="AD41" s="682"/>
      <c r="AE41" s="682"/>
      <c r="AF41" s="682"/>
      <c r="AG41" s="682"/>
      <c r="AH41" s="682"/>
      <c r="AI41" s="682"/>
      <c r="AJ41" s="682"/>
      <c r="AK41" s="682"/>
      <c r="AL41" s="214"/>
      <c r="AM41" s="681" t="str">
        <f t="shared" si="0"/>
        <v/>
      </c>
      <c r="AN41" s="681"/>
      <c r="AO41" s="682"/>
      <c r="AP41" s="682"/>
      <c r="AQ41" s="682"/>
      <c r="AR41" s="682"/>
      <c r="AS41" s="682"/>
      <c r="AT41" s="682"/>
      <c r="AU41" s="682"/>
      <c r="AV41" s="682"/>
      <c r="AW41" s="682"/>
      <c r="AX41" s="682"/>
      <c r="AY41" s="682"/>
      <c r="AZ41" s="682"/>
      <c r="BA41" s="682"/>
      <c r="BB41" s="682"/>
      <c r="BC41" s="682"/>
      <c r="BD41" s="214"/>
      <c r="BE41" s="681" t="str">
        <f t="shared" si="1"/>
        <v/>
      </c>
      <c r="BF41" s="681"/>
      <c r="BG41" s="682"/>
      <c r="BH41" s="682"/>
      <c r="BI41" s="682"/>
      <c r="BJ41" s="682"/>
      <c r="BK41" s="682"/>
      <c r="BL41" s="682"/>
      <c r="BM41" s="682"/>
      <c r="BN41" s="682"/>
      <c r="BO41" s="682"/>
      <c r="BP41" s="682"/>
      <c r="BQ41" s="682"/>
      <c r="BR41" s="682"/>
      <c r="BS41" s="682"/>
      <c r="BT41" s="682"/>
      <c r="BU41" s="682"/>
      <c r="BV41" s="214"/>
      <c r="BW41" s="681" t="str">
        <f t="shared" si="2"/>
        <v/>
      </c>
      <c r="BX41" s="681"/>
      <c r="BY41" s="682" t="str">
        <f>IF('各会計、関係団体の財政状況及び健全化判断比率'!B75="","",'各会計、関係団体の財政状況及び健全化判断比率'!B75)</f>
        <v/>
      </c>
      <c r="BZ41" s="682"/>
      <c r="CA41" s="682"/>
      <c r="CB41" s="682"/>
      <c r="CC41" s="682"/>
      <c r="CD41" s="682"/>
      <c r="CE41" s="682"/>
      <c r="CF41" s="682"/>
      <c r="CG41" s="682"/>
      <c r="CH41" s="682"/>
      <c r="CI41" s="682"/>
      <c r="CJ41" s="682"/>
      <c r="CK41" s="682"/>
      <c r="CL41" s="682"/>
      <c r="CM41" s="682"/>
      <c r="CN41" s="214"/>
      <c r="CO41" s="681" t="str">
        <f t="shared" si="3"/>
        <v/>
      </c>
      <c r="CP41" s="681"/>
      <c r="CQ41" s="682" t="str">
        <f>IF('各会計、関係団体の財政状況及び健全化判断比率'!BS14="","",'各会計、関係団体の財政状況及び健全化判断比率'!BS14)</f>
        <v/>
      </c>
      <c r="CR41" s="682"/>
      <c r="CS41" s="682"/>
      <c r="CT41" s="682"/>
      <c r="CU41" s="682"/>
      <c r="CV41" s="682"/>
      <c r="CW41" s="682"/>
      <c r="CX41" s="682"/>
      <c r="CY41" s="682"/>
      <c r="CZ41" s="682"/>
      <c r="DA41" s="682"/>
      <c r="DB41" s="682"/>
      <c r="DC41" s="682"/>
      <c r="DD41" s="682"/>
      <c r="DE41" s="682"/>
      <c r="DF41" s="211"/>
      <c r="DG41" s="683" t="str">
        <f>IF('各会計、関係団体の財政状況及び健全化判断比率'!BR14="","",'各会計、関係団体の財政状況及び健全化判断比率'!BR14)</f>
        <v/>
      </c>
      <c r="DH41" s="683"/>
      <c r="DI41" s="218"/>
      <c r="DJ41" s="186"/>
      <c r="DK41" s="186"/>
      <c r="DL41" s="186"/>
      <c r="DM41" s="186"/>
      <c r="DN41" s="186"/>
      <c r="DO41" s="186"/>
    </row>
    <row r="42" spans="1:119" ht="32.25" customHeight="1" x14ac:dyDescent="0.15">
      <c r="A42" s="186"/>
      <c r="B42" s="213"/>
      <c r="C42" s="681" t="str">
        <f t="shared" si="5"/>
        <v/>
      </c>
      <c r="D42" s="681"/>
      <c r="E42" s="682" t="str">
        <f>IF('各会計、関係団体の財政状況及び健全化判断比率'!B15="","",'各会計、関係団体の財政状況及び健全化判断比率'!B15)</f>
        <v/>
      </c>
      <c r="F42" s="682"/>
      <c r="G42" s="682"/>
      <c r="H42" s="682"/>
      <c r="I42" s="682"/>
      <c r="J42" s="682"/>
      <c r="K42" s="682"/>
      <c r="L42" s="682"/>
      <c r="M42" s="682"/>
      <c r="N42" s="682"/>
      <c r="O42" s="682"/>
      <c r="P42" s="682"/>
      <c r="Q42" s="682"/>
      <c r="R42" s="682"/>
      <c r="S42" s="682"/>
      <c r="T42" s="214"/>
      <c r="U42" s="681" t="str">
        <f t="shared" si="4"/>
        <v/>
      </c>
      <c r="V42" s="681"/>
      <c r="W42" s="682"/>
      <c r="X42" s="682"/>
      <c r="Y42" s="682"/>
      <c r="Z42" s="682"/>
      <c r="AA42" s="682"/>
      <c r="AB42" s="682"/>
      <c r="AC42" s="682"/>
      <c r="AD42" s="682"/>
      <c r="AE42" s="682"/>
      <c r="AF42" s="682"/>
      <c r="AG42" s="682"/>
      <c r="AH42" s="682"/>
      <c r="AI42" s="682"/>
      <c r="AJ42" s="682"/>
      <c r="AK42" s="682"/>
      <c r="AL42" s="214"/>
      <c r="AM42" s="681" t="str">
        <f t="shared" si="0"/>
        <v/>
      </c>
      <c r="AN42" s="681"/>
      <c r="AO42" s="682"/>
      <c r="AP42" s="682"/>
      <c r="AQ42" s="682"/>
      <c r="AR42" s="682"/>
      <c r="AS42" s="682"/>
      <c r="AT42" s="682"/>
      <c r="AU42" s="682"/>
      <c r="AV42" s="682"/>
      <c r="AW42" s="682"/>
      <c r="AX42" s="682"/>
      <c r="AY42" s="682"/>
      <c r="AZ42" s="682"/>
      <c r="BA42" s="682"/>
      <c r="BB42" s="682"/>
      <c r="BC42" s="682"/>
      <c r="BD42" s="214"/>
      <c r="BE42" s="681" t="str">
        <f t="shared" si="1"/>
        <v/>
      </c>
      <c r="BF42" s="681"/>
      <c r="BG42" s="682"/>
      <c r="BH42" s="682"/>
      <c r="BI42" s="682"/>
      <c r="BJ42" s="682"/>
      <c r="BK42" s="682"/>
      <c r="BL42" s="682"/>
      <c r="BM42" s="682"/>
      <c r="BN42" s="682"/>
      <c r="BO42" s="682"/>
      <c r="BP42" s="682"/>
      <c r="BQ42" s="682"/>
      <c r="BR42" s="682"/>
      <c r="BS42" s="682"/>
      <c r="BT42" s="682"/>
      <c r="BU42" s="682"/>
      <c r="BV42" s="214"/>
      <c r="BW42" s="681" t="str">
        <f t="shared" si="2"/>
        <v/>
      </c>
      <c r="BX42" s="681"/>
      <c r="BY42" s="682" t="str">
        <f>IF('各会計、関係団体の財政状況及び健全化判断比率'!B76="","",'各会計、関係団体の財政状況及び健全化判断比率'!B76)</f>
        <v/>
      </c>
      <c r="BZ42" s="682"/>
      <c r="CA42" s="682"/>
      <c r="CB42" s="682"/>
      <c r="CC42" s="682"/>
      <c r="CD42" s="682"/>
      <c r="CE42" s="682"/>
      <c r="CF42" s="682"/>
      <c r="CG42" s="682"/>
      <c r="CH42" s="682"/>
      <c r="CI42" s="682"/>
      <c r="CJ42" s="682"/>
      <c r="CK42" s="682"/>
      <c r="CL42" s="682"/>
      <c r="CM42" s="682"/>
      <c r="CN42" s="214"/>
      <c r="CO42" s="681" t="str">
        <f t="shared" si="3"/>
        <v/>
      </c>
      <c r="CP42" s="681"/>
      <c r="CQ42" s="682" t="str">
        <f>IF('各会計、関係団体の財政状況及び健全化判断比率'!BS15="","",'各会計、関係団体の財政状況及び健全化判断比率'!BS15)</f>
        <v/>
      </c>
      <c r="CR42" s="682"/>
      <c r="CS42" s="682"/>
      <c r="CT42" s="682"/>
      <c r="CU42" s="682"/>
      <c r="CV42" s="682"/>
      <c r="CW42" s="682"/>
      <c r="CX42" s="682"/>
      <c r="CY42" s="682"/>
      <c r="CZ42" s="682"/>
      <c r="DA42" s="682"/>
      <c r="DB42" s="682"/>
      <c r="DC42" s="682"/>
      <c r="DD42" s="682"/>
      <c r="DE42" s="682"/>
      <c r="DF42" s="211"/>
      <c r="DG42" s="683" t="str">
        <f>IF('各会計、関係団体の財政状況及び健全化判断比率'!BR15="","",'各会計、関係団体の財政状況及び健全化判断比率'!BR15)</f>
        <v/>
      </c>
      <c r="DH42" s="683"/>
      <c r="DI42" s="218"/>
      <c r="DJ42" s="186"/>
      <c r="DK42" s="186"/>
      <c r="DL42" s="186"/>
      <c r="DM42" s="186"/>
      <c r="DN42" s="186"/>
      <c r="DO42" s="186"/>
    </row>
    <row r="43" spans="1:119" ht="32.25" customHeight="1" x14ac:dyDescent="0.15">
      <c r="A43" s="186"/>
      <c r="B43" s="213"/>
      <c r="C43" s="681" t="str">
        <f t="shared" si="5"/>
        <v/>
      </c>
      <c r="D43" s="681"/>
      <c r="E43" s="682" t="str">
        <f>IF('各会計、関係団体の財政状況及び健全化判断比率'!B16="","",'各会計、関係団体の財政状況及び健全化判断比率'!B16)</f>
        <v/>
      </c>
      <c r="F43" s="682"/>
      <c r="G43" s="682"/>
      <c r="H43" s="682"/>
      <c r="I43" s="682"/>
      <c r="J43" s="682"/>
      <c r="K43" s="682"/>
      <c r="L43" s="682"/>
      <c r="M43" s="682"/>
      <c r="N43" s="682"/>
      <c r="O43" s="682"/>
      <c r="P43" s="682"/>
      <c r="Q43" s="682"/>
      <c r="R43" s="682"/>
      <c r="S43" s="682"/>
      <c r="T43" s="214"/>
      <c r="U43" s="681" t="str">
        <f t="shared" si="4"/>
        <v/>
      </c>
      <c r="V43" s="681"/>
      <c r="W43" s="682"/>
      <c r="X43" s="682"/>
      <c r="Y43" s="682"/>
      <c r="Z43" s="682"/>
      <c r="AA43" s="682"/>
      <c r="AB43" s="682"/>
      <c r="AC43" s="682"/>
      <c r="AD43" s="682"/>
      <c r="AE43" s="682"/>
      <c r="AF43" s="682"/>
      <c r="AG43" s="682"/>
      <c r="AH43" s="682"/>
      <c r="AI43" s="682"/>
      <c r="AJ43" s="682"/>
      <c r="AK43" s="682"/>
      <c r="AL43" s="214"/>
      <c r="AM43" s="681" t="str">
        <f t="shared" si="0"/>
        <v/>
      </c>
      <c r="AN43" s="681"/>
      <c r="AO43" s="682"/>
      <c r="AP43" s="682"/>
      <c r="AQ43" s="682"/>
      <c r="AR43" s="682"/>
      <c r="AS43" s="682"/>
      <c r="AT43" s="682"/>
      <c r="AU43" s="682"/>
      <c r="AV43" s="682"/>
      <c r="AW43" s="682"/>
      <c r="AX43" s="682"/>
      <c r="AY43" s="682"/>
      <c r="AZ43" s="682"/>
      <c r="BA43" s="682"/>
      <c r="BB43" s="682"/>
      <c r="BC43" s="682"/>
      <c r="BD43" s="214"/>
      <c r="BE43" s="681" t="str">
        <f t="shared" si="1"/>
        <v/>
      </c>
      <c r="BF43" s="681"/>
      <c r="BG43" s="682"/>
      <c r="BH43" s="682"/>
      <c r="BI43" s="682"/>
      <c r="BJ43" s="682"/>
      <c r="BK43" s="682"/>
      <c r="BL43" s="682"/>
      <c r="BM43" s="682"/>
      <c r="BN43" s="682"/>
      <c r="BO43" s="682"/>
      <c r="BP43" s="682"/>
      <c r="BQ43" s="682"/>
      <c r="BR43" s="682"/>
      <c r="BS43" s="682"/>
      <c r="BT43" s="682"/>
      <c r="BU43" s="682"/>
      <c r="BV43" s="214"/>
      <c r="BW43" s="681" t="str">
        <f t="shared" si="2"/>
        <v/>
      </c>
      <c r="BX43" s="681"/>
      <c r="BY43" s="682" t="str">
        <f>IF('各会計、関係団体の財政状況及び健全化判断比率'!B77="","",'各会計、関係団体の財政状況及び健全化判断比率'!B77)</f>
        <v/>
      </c>
      <c r="BZ43" s="682"/>
      <c r="CA43" s="682"/>
      <c r="CB43" s="682"/>
      <c r="CC43" s="682"/>
      <c r="CD43" s="682"/>
      <c r="CE43" s="682"/>
      <c r="CF43" s="682"/>
      <c r="CG43" s="682"/>
      <c r="CH43" s="682"/>
      <c r="CI43" s="682"/>
      <c r="CJ43" s="682"/>
      <c r="CK43" s="682"/>
      <c r="CL43" s="682"/>
      <c r="CM43" s="682"/>
      <c r="CN43" s="214"/>
      <c r="CO43" s="681" t="str">
        <f t="shared" si="3"/>
        <v/>
      </c>
      <c r="CP43" s="681"/>
      <c r="CQ43" s="682" t="str">
        <f>IF('各会計、関係団体の財政状況及び健全化判断比率'!BS16="","",'各会計、関係団体の財政状況及び健全化判断比率'!BS16)</f>
        <v/>
      </c>
      <c r="CR43" s="682"/>
      <c r="CS43" s="682"/>
      <c r="CT43" s="682"/>
      <c r="CU43" s="682"/>
      <c r="CV43" s="682"/>
      <c r="CW43" s="682"/>
      <c r="CX43" s="682"/>
      <c r="CY43" s="682"/>
      <c r="CZ43" s="682"/>
      <c r="DA43" s="682"/>
      <c r="DB43" s="682"/>
      <c r="DC43" s="682"/>
      <c r="DD43" s="682"/>
      <c r="DE43" s="682"/>
      <c r="DF43" s="211"/>
      <c r="DG43" s="683" t="str">
        <f>IF('各会計、関係団体の財政状況及び健全化判断比率'!BR16="","",'各会計、関係団体の財政状況及び健全化判断比率'!BR16)</f>
        <v/>
      </c>
      <c r="DH43" s="68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6nqFezDOxFwXpHWKhKOGKuEXa7vTTFekW6BCY04M2OLGPEsQDIglNb/ypiWWtxEEQx+GWsxgou7cIde1TdS6g==" saltValue="lmBWip3eV2wFvmbi+ezj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73" t="s">
        <v>571</v>
      </c>
      <c r="D34" s="1273"/>
      <c r="E34" s="1274"/>
      <c r="F34" s="32">
        <v>3.79</v>
      </c>
      <c r="G34" s="33">
        <v>3.18</v>
      </c>
      <c r="H34" s="33">
        <v>2.9</v>
      </c>
      <c r="I34" s="33">
        <v>3.3</v>
      </c>
      <c r="J34" s="34">
        <v>3.47</v>
      </c>
      <c r="K34" s="22"/>
      <c r="L34" s="22"/>
      <c r="M34" s="22"/>
      <c r="N34" s="22"/>
      <c r="O34" s="22"/>
      <c r="P34" s="22"/>
    </row>
    <row r="35" spans="1:16" ht="39" customHeight="1" x14ac:dyDescent="0.15">
      <c r="A35" s="22"/>
      <c r="B35" s="35"/>
      <c r="C35" s="1267" t="s">
        <v>572</v>
      </c>
      <c r="D35" s="1268"/>
      <c r="E35" s="1269"/>
      <c r="F35" s="36">
        <v>0.17</v>
      </c>
      <c r="G35" s="37">
        <v>1.54</v>
      </c>
      <c r="H35" s="37">
        <v>1.39</v>
      </c>
      <c r="I35" s="37">
        <v>0.81</v>
      </c>
      <c r="J35" s="38">
        <v>0.66</v>
      </c>
      <c r="K35" s="22"/>
      <c r="L35" s="22"/>
      <c r="M35" s="22"/>
      <c r="N35" s="22"/>
      <c r="O35" s="22"/>
      <c r="P35" s="22"/>
    </row>
    <row r="36" spans="1:16" ht="39" customHeight="1" x14ac:dyDescent="0.15">
      <c r="A36" s="22"/>
      <c r="B36" s="35"/>
      <c r="C36" s="1267" t="s">
        <v>573</v>
      </c>
      <c r="D36" s="1268"/>
      <c r="E36" s="1269"/>
      <c r="F36" s="36">
        <v>0.9</v>
      </c>
      <c r="G36" s="37">
        <v>0.93</v>
      </c>
      <c r="H36" s="37">
        <v>0.67</v>
      </c>
      <c r="I36" s="37">
        <v>0.67</v>
      </c>
      <c r="J36" s="38">
        <v>0.64</v>
      </c>
      <c r="K36" s="22"/>
      <c r="L36" s="22"/>
      <c r="M36" s="22"/>
      <c r="N36" s="22"/>
      <c r="O36" s="22"/>
      <c r="P36" s="22"/>
    </row>
    <row r="37" spans="1:16" ht="39" customHeight="1" x14ac:dyDescent="0.15">
      <c r="A37" s="22"/>
      <c r="B37" s="35"/>
      <c r="C37" s="1267" t="s">
        <v>574</v>
      </c>
      <c r="D37" s="1268"/>
      <c r="E37" s="1269"/>
      <c r="F37" s="36">
        <v>0.49</v>
      </c>
      <c r="G37" s="37">
        <v>0.14000000000000001</v>
      </c>
      <c r="H37" s="37">
        <v>0.28000000000000003</v>
      </c>
      <c r="I37" s="37">
        <v>0.39</v>
      </c>
      <c r="J37" s="38">
        <v>0.38</v>
      </c>
      <c r="K37" s="22"/>
      <c r="L37" s="22"/>
      <c r="M37" s="22"/>
      <c r="N37" s="22"/>
      <c r="O37" s="22"/>
      <c r="P37" s="22"/>
    </row>
    <row r="38" spans="1:16" ht="39" customHeight="1" x14ac:dyDescent="0.15">
      <c r="A38" s="22"/>
      <c r="B38" s="35"/>
      <c r="C38" s="1267" t="s">
        <v>575</v>
      </c>
      <c r="D38" s="1268"/>
      <c r="E38" s="1269"/>
      <c r="F38" s="36">
        <v>0.57999999999999996</v>
      </c>
      <c r="G38" s="37">
        <v>0.55000000000000004</v>
      </c>
      <c r="H38" s="37">
        <v>0.56000000000000005</v>
      </c>
      <c r="I38" s="37">
        <v>0.13</v>
      </c>
      <c r="J38" s="38">
        <v>0.12</v>
      </c>
      <c r="K38" s="22"/>
      <c r="L38" s="22"/>
      <c r="M38" s="22"/>
      <c r="N38" s="22"/>
      <c r="O38" s="22"/>
      <c r="P38" s="22"/>
    </row>
    <row r="39" spans="1:16" ht="39" customHeight="1" x14ac:dyDescent="0.15">
      <c r="A39" s="22"/>
      <c r="B39" s="35"/>
      <c r="C39" s="1267" t="s">
        <v>576</v>
      </c>
      <c r="D39" s="1268"/>
      <c r="E39" s="1269"/>
      <c r="F39" s="36">
        <v>0.04</v>
      </c>
      <c r="G39" s="37">
        <v>0.08</v>
      </c>
      <c r="H39" s="37">
        <v>0.13</v>
      </c>
      <c r="I39" s="37">
        <v>0.11</v>
      </c>
      <c r="J39" s="38">
        <v>0.06</v>
      </c>
      <c r="K39" s="22"/>
      <c r="L39" s="22"/>
      <c r="M39" s="22"/>
      <c r="N39" s="22"/>
      <c r="O39" s="22"/>
      <c r="P39" s="22"/>
    </row>
    <row r="40" spans="1:16" ht="39" customHeight="1" x14ac:dyDescent="0.15">
      <c r="A40" s="22"/>
      <c r="B40" s="35"/>
      <c r="C40" s="1267" t="s">
        <v>577</v>
      </c>
      <c r="D40" s="1268"/>
      <c r="E40" s="1269"/>
      <c r="F40" s="36">
        <v>0.04</v>
      </c>
      <c r="G40" s="37">
        <v>0.04</v>
      </c>
      <c r="H40" s="37">
        <v>7.0000000000000007E-2</v>
      </c>
      <c r="I40" s="37">
        <v>0.02</v>
      </c>
      <c r="J40" s="38">
        <v>0.03</v>
      </c>
      <c r="K40" s="22"/>
      <c r="L40" s="22"/>
      <c r="M40" s="22"/>
      <c r="N40" s="22"/>
      <c r="O40" s="22"/>
      <c r="P40" s="22"/>
    </row>
    <row r="41" spans="1:16" ht="39" customHeight="1" x14ac:dyDescent="0.15">
      <c r="A41" s="22"/>
      <c r="B41" s="35"/>
      <c r="C41" s="1267" t="s">
        <v>578</v>
      </c>
      <c r="D41" s="1268"/>
      <c r="E41" s="1269"/>
      <c r="F41" s="36">
        <v>0.01</v>
      </c>
      <c r="G41" s="37">
        <v>0.01</v>
      </c>
      <c r="H41" s="37">
        <v>0</v>
      </c>
      <c r="I41" s="37">
        <v>0.01</v>
      </c>
      <c r="J41" s="38">
        <v>0.01</v>
      </c>
      <c r="K41" s="22"/>
      <c r="L41" s="22"/>
      <c r="M41" s="22"/>
      <c r="N41" s="22"/>
      <c r="O41" s="22"/>
      <c r="P41" s="22"/>
    </row>
    <row r="42" spans="1:16" ht="39" customHeight="1" x14ac:dyDescent="0.15">
      <c r="A42" s="22"/>
      <c r="B42" s="39"/>
      <c r="C42" s="1267" t="s">
        <v>579</v>
      </c>
      <c r="D42" s="1268"/>
      <c r="E42" s="1269"/>
      <c r="F42" s="36" t="s">
        <v>521</v>
      </c>
      <c r="G42" s="37" t="s">
        <v>521</v>
      </c>
      <c r="H42" s="37" t="s">
        <v>521</v>
      </c>
      <c r="I42" s="37" t="s">
        <v>521</v>
      </c>
      <c r="J42" s="38" t="s">
        <v>521</v>
      </c>
      <c r="K42" s="22"/>
      <c r="L42" s="22"/>
      <c r="M42" s="22"/>
      <c r="N42" s="22"/>
      <c r="O42" s="22"/>
      <c r="P42" s="22"/>
    </row>
    <row r="43" spans="1:16" ht="39" customHeight="1" thickBot="1" x14ac:dyDescent="0.2">
      <c r="A43" s="22"/>
      <c r="B43" s="40"/>
      <c r="C43" s="1270" t="s">
        <v>580</v>
      </c>
      <c r="D43" s="1271"/>
      <c r="E43" s="1272"/>
      <c r="F43" s="41">
        <v>0.03</v>
      </c>
      <c r="G43" s="42">
        <v>0.04</v>
      </c>
      <c r="H43" s="42">
        <v>0.02</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7Cl5F/ulUbCVgHduK4NjwvSh6Ssqc0kitALmIHxlwaKqWsxCYFxQZIdFqd2SKRac2ici+COwI/yibk6PEUyiQ==" saltValue="FKxXWVxUewJ0FuFvMEd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5" t="s">
        <v>11</v>
      </c>
      <c r="C45" s="1276"/>
      <c r="D45" s="58"/>
      <c r="E45" s="1281" t="s">
        <v>12</v>
      </c>
      <c r="F45" s="1281"/>
      <c r="G45" s="1281"/>
      <c r="H45" s="1281"/>
      <c r="I45" s="1281"/>
      <c r="J45" s="1282"/>
      <c r="K45" s="59">
        <v>672</v>
      </c>
      <c r="L45" s="60">
        <v>668</v>
      </c>
      <c r="M45" s="60">
        <v>719</v>
      </c>
      <c r="N45" s="60">
        <v>758</v>
      </c>
      <c r="O45" s="61">
        <v>760</v>
      </c>
      <c r="P45" s="48"/>
      <c r="Q45" s="48"/>
      <c r="R45" s="48"/>
      <c r="S45" s="48"/>
      <c r="T45" s="48"/>
      <c r="U45" s="48"/>
    </row>
    <row r="46" spans="1:21" ht="30.75" customHeight="1" x14ac:dyDescent="0.15">
      <c r="A46" s="48"/>
      <c r="B46" s="1277"/>
      <c r="C46" s="1278"/>
      <c r="D46" s="62"/>
      <c r="E46" s="1283" t="s">
        <v>13</v>
      </c>
      <c r="F46" s="1283"/>
      <c r="G46" s="1283"/>
      <c r="H46" s="1283"/>
      <c r="I46" s="1283"/>
      <c r="J46" s="1284"/>
      <c r="K46" s="63" t="s">
        <v>521</v>
      </c>
      <c r="L46" s="64" t="s">
        <v>521</v>
      </c>
      <c r="M46" s="64" t="s">
        <v>521</v>
      </c>
      <c r="N46" s="64" t="s">
        <v>521</v>
      </c>
      <c r="O46" s="65" t="s">
        <v>521</v>
      </c>
      <c r="P46" s="48"/>
      <c r="Q46" s="48"/>
      <c r="R46" s="48"/>
      <c r="S46" s="48"/>
      <c r="T46" s="48"/>
      <c r="U46" s="48"/>
    </row>
    <row r="47" spans="1:21" ht="30.75" customHeight="1" x14ac:dyDescent="0.15">
      <c r="A47" s="48"/>
      <c r="B47" s="1277"/>
      <c r="C47" s="1278"/>
      <c r="D47" s="62"/>
      <c r="E47" s="1283" t="s">
        <v>14</v>
      </c>
      <c r="F47" s="1283"/>
      <c r="G47" s="1283"/>
      <c r="H47" s="1283"/>
      <c r="I47" s="1283"/>
      <c r="J47" s="1284"/>
      <c r="K47" s="63" t="s">
        <v>521</v>
      </c>
      <c r="L47" s="64" t="s">
        <v>521</v>
      </c>
      <c r="M47" s="64" t="s">
        <v>521</v>
      </c>
      <c r="N47" s="64" t="s">
        <v>521</v>
      </c>
      <c r="O47" s="65" t="s">
        <v>521</v>
      </c>
      <c r="P47" s="48"/>
      <c r="Q47" s="48"/>
      <c r="R47" s="48"/>
      <c r="S47" s="48"/>
      <c r="T47" s="48"/>
      <c r="U47" s="48"/>
    </row>
    <row r="48" spans="1:21" ht="30.75" customHeight="1" x14ac:dyDescent="0.15">
      <c r="A48" s="48"/>
      <c r="B48" s="1277"/>
      <c r="C48" s="1278"/>
      <c r="D48" s="62"/>
      <c r="E48" s="1283" t="s">
        <v>15</v>
      </c>
      <c r="F48" s="1283"/>
      <c r="G48" s="1283"/>
      <c r="H48" s="1283"/>
      <c r="I48" s="1283"/>
      <c r="J48" s="1284"/>
      <c r="K48" s="63">
        <v>289</v>
      </c>
      <c r="L48" s="64">
        <v>261</v>
      </c>
      <c r="M48" s="64">
        <v>263</v>
      </c>
      <c r="N48" s="64">
        <v>261</v>
      </c>
      <c r="O48" s="65">
        <v>234</v>
      </c>
      <c r="P48" s="48"/>
      <c r="Q48" s="48"/>
      <c r="R48" s="48"/>
      <c r="S48" s="48"/>
      <c r="T48" s="48"/>
      <c r="U48" s="48"/>
    </row>
    <row r="49" spans="1:21" ht="30.75" customHeight="1" x14ac:dyDescent="0.15">
      <c r="A49" s="48"/>
      <c r="B49" s="1277"/>
      <c r="C49" s="1278"/>
      <c r="D49" s="62"/>
      <c r="E49" s="1283" t="s">
        <v>16</v>
      </c>
      <c r="F49" s="1283"/>
      <c r="G49" s="1283"/>
      <c r="H49" s="1283"/>
      <c r="I49" s="1283"/>
      <c r="J49" s="1284"/>
      <c r="K49" s="63">
        <v>0</v>
      </c>
      <c r="L49" s="64">
        <v>0</v>
      </c>
      <c r="M49" s="64">
        <v>0</v>
      </c>
      <c r="N49" s="64" t="s">
        <v>521</v>
      </c>
      <c r="O49" s="65" t="s">
        <v>521</v>
      </c>
      <c r="P49" s="48"/>
      <c r="Q49" s="48"/>
      <c r="R49" s="48"/>
      <c r="S49" s="48"/>
      <c r="T49" s="48"/>
      <c r="U49" s="48"/>
    </row>
    <row r="50" spans="1:21" ht="30.75" customHeight="1" x14ac:dyDescent="0.15">
      <c r="A50" s="48"/>
      <c r="B50" s="1277"/>
      <c r="C50" s="1278"/>
      <c r="D50" s="62"/>
      <c r="E50" s="1283" t="s">
        <v>17</v>
      </c>
      <c r="F50" s="1283"/>
      <c r="G50" s="1283"/>
      <c r="H50" s="1283"/>
      <c r="I50" s="1283"/>
      <c r="J50" s="1284"/>
      <c r="K50" s="63" t="s">
        <v>521</v>
      </c>
      <c r="L50" s="64" t="s">
        <v>521</v>
      </c>
      <c r="M50" s="64" t="s">
        <v>521</v>
      </c>
      <c r="N50" s="64" t="s">
        <v>521</v>
      </c>
      <c r="O50" s="65" t="s">
        <v>521</v>
      </c>
      <c r="P50" s="48"/>
      <c r="Q50" s="48"/>
      <c r="R50" s="48"/>
      <c r="S50" s="48"/>
      <c r="T50" s="48"/>
      <c r="U50" s="48"/>
    </row>
    <row r="51" spans="1:21" ht="30.75" customHeight="1" x14ac:dyDescent="0.15">
      <c r="A51" s="48"/>
      <c r="B51" s="1279"/>
      <c r="C51" s="1280"/>
      <c r="D51" s="66"/>
      <c r="E51" s="1283" t="s">
        <v>18</v>
      </c>
      <c r="F51" s="1283"/>
      <c r="G51" s="1283"/>
      <c r="H51" s="1283"/>
      <c r="I51" s="1283"/>
      <c r="J51" s="1284"/>
      <c r="K51" s="63">
        <v>0</v>
      </c>
      <c r="L51" s="64">
        <v>0</v>
      </c>
      <c r="M51" s="64">
        <v>0</v>
      </c>
      <c r="N51" s="64">
        <v>0</v>
      </c>
      <c r="O51" s="65">
        <v>0</v>
      </c>
      <c r="P51" s="48"/>
      <c r="Q51" s="48"/>
      <c r="R51" s="48"/>
      <c r="S51" s="48"/>
      <c r="T51" s="48"/>
      <c r="U51" s="48"/>
    </row>
    <row r="52" spans="1:21" ht="30.75" customHeight="1" x14ac:dyDescent="0.15">
      <c r="A52" s="48"/>
      <c r="B52" s="1285" t="s">
        <v>19</v>
      </c>
      <c r="C52" s="1286"/>
      <c r="D52" s="66"/>
      <c r="E52" s="1283" t="s">
        <v>20</v>
      </c>
      <c r="F52" s="1283"/>
      <c r="G52" s="1283"/>
      <c r="H52" s="1283"/>
      <c r="I52" s="1283"/>
      <c r="J52" s="1284"/>
      <c r="K52" s="63">
        <v>617</v>
      </c>
      <c r="L52" s="64">
        <v>614</v>
      </c>
      <c r="M52" s="64">
        <v>623</v>
      </c>
      <c r="N52" s="64">
        <v>632</v>
      </c>
      <c r="O52" s="65">
        <v>634</v>
      </c>
      <c r="P52" s="48"/>
      <c r="Q52" s="48"/>
      <c r="R52" s="48"/>
      <c r="S52" s="48"/>
      <c r="T52" s="48"/>
      <c r="U52" s="48"/>
    </row>
    <row r="53" spans="1:21" ht="30.75" customHeight="1" thickBot="1" x14ac:dyDescent="0.2">
      <c r="A53" s="48"/>
      <c r="B53" s="1287" t="s">
        <v>21</v>
      </c>
      <c r="C53" s="1288"/>
      <c r="D53" s="67"/>
      <c r="E53" s="1289" t="s">
        <v>22</v>
      </c>
      <c r="F53" s="1289"/>
      <c r="G53" s="1289"/>
      <c r="H53" s="1289"/>
      <c r="I53" s="1289"/>
      <c r="J53" s="1290"/>
      <c r="K53" s="68">
        <v>344</v>
      </c>
      <c r="L53" s="69">
        <v>315</v>
      </c>
      <c r="M53" s="69">
        <v>359</v>
      </c>
      <c r="N53" s="69">
        <v>387</v>
      </c>
      <c r="O53" s="70">
        <v>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91" t="s">
        <v>25</v>
      </c>
      <c r="C57" s="1292"/>
      <c r="D57" s="1295" t="s">
        <v>26</v>
      </c>
      <c r="E57" s="1296"/>
      <c r="F57" s="1296"/>
      <c r="G57" s="1296"/>
      <c r="H57" s="1296"/>
      <c r="I57" s="1296"/>
      <c r="J57" s="1297"/>
      <c r="K57" s="83"/>
      <c r="L57" s="84"/>
      <c r="M57" s="84"/>
      <c r="N57" s="84"/>
      <c r="O57" s="85"/>
    </row>
    <row r="58" spans="1:21" ht="31.5" customHeight="1" thickBot="1" x14ac:dyDescent="0.2">
      <c r="B58" s="1293"/>
      <c r="C58" s="1294"/>
      <c r="D58" s="1298" t="s">
        <v>27</v>
      </c>
      <c r="E58" s="1299"/>
      <c r="F58" s="1299"/>
      <c r="G58" s="1299"/>
      <c r="H58" s="1299"/>
      <c r="I58" s="1299"/>
      <c r="J58" s="13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IJVOaChuRoviGJEUlINzEUlnlItDnsSWXoDSTRqAUit7KhrIWW5y0+5wzcNnMs1f7H0SZ7/ISmRcJIlbEmbA==" saltValue="NYLSk9YZVFqAJoZGJNIs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301" t="s">
        <v>30</v>
      </c>
      <c r="C41" s="1302"/>
      <c r="D41" s="102"/>
      <c r="E41" s="1307" t="s">
        <v>31</v>
      </c>
      <c r="F41" s="1307"/>
      <c r="G41" s="1307"/>
      <c r="H41" s="1308"/>
      <c r="I41" s="103">
        <v>7912</v>
      </c>
      <c r="J41" s="104">
        <v>7789</v>
      </c>
      <c r="K41" s="104">
        <v>7489</v>
      </c>
      <c r="L41" s="104">
        <v>7113</v>
      </c>
      <c r="M41" s="105">
        <v>6881</v>
      </c>
    </row>
    <row r="42" spans="2:13" ht="27.75" customHeight="1" x14ac:dyDescent="0.15">
      <c r="B42" s="1303"/>
      <c r="C42" s="1304"/>
      <c r="D42" s="106"/>
      <c r="E42" s="1309" t="s">
        <v>32</v>
      </c>
      <c r="F42" s="1309"/>
      <c r="G42" s="1309"/>
      <c r="H42" s="1310"/>
      <c r="I42" s="107" t="s">
        <v>521</v>
      </c>
      <c r="J42" s="108" t="s">
        <v>521</v>
      </c>
      <c r="K42" s="108" t="s">
        <v>521</v>
      </c>
      <c r="L42" s="108" t="s">
        <v>521</v>
      </c>
      <c r="M42" s="109" t="s">
        <v>521</v>
      </c>
    </row>
    <row r="43" spans="2:13" ht="27.75" customHeight="1" x14ac:dyDescent="0.15">
      <c r="B43" s="1303"/>
      <c r="C43" s="1304"/>
      <c r="D43" s="106"/>
      <c r="E43" s="1309" t="s">
        <v>33</v>
      </c>
      <c r="F43" s="1309"/>
      <c r="G43" s="1309"/>
      <c r="H43" s="1310"/>
      <c r="I43" s="107">
        <v>3019</v>
      </c>
      <c r="J43" s="108">
        <v>2729</v>
      </c>
      <c r="K43" s="108">
        <v>2550</v>
      </c>
      <c r="L43" s="108">
        <v>2374</v>
      </c>
      <c r="M43" s="109">
        <v>2183</v>
      </c>
    </row>
    <row r="44" spans="2:13" ht="27.75" customHeight="1" x14ac:dyDescent="0.15">
      <c r="B44" s="1303"/>
      <c r="C44" s="1304"/>
      <c r="D44" s="106"/>
      <c r="E44" s="1309" t="s">
        <v>34</v>
      </c>
      <c r="F44" s="1309"/>
      <c r="G44" s="1309"/>
      <c r="H44" s="1310"/>
      <c r="I44" s="107">
        <v>0</v>
      </c>
      <c r="J44" s="108">
        <v>0</v>
      </c>
      <c r="K44" s="108" t="s">
        <v>521</v>
      </c>
      <c r="L44" s="108" t="s">
        <v>521</v>
      </c>
      <c r="M44" s="109" t="s">
        <v>521</v>
      </c>
    </row>
    <row r="45" spans="2:13" ht="27.75" customHeight="1" x14ac:dyDescent="0.15">
      <c r="B45" s="1303"/>
      <c r="C45" s="1304"/>
      <c r="D45" s="106"/>
      <c r="E45" s="1309" t="s">
        <v>35</v>
      </c>
      <c r="F45" s="1309"/>
      <c r="G45" s="1309"/>
      <c r="H45" s="1310"/>
      <c r="I45" s="107">
        <v>805</v>
      </c>
      <c r="J45" s="108">
        <v>910</v>
      </c>
      <c r="K45" s="108">
        <v>822</v>
      </c>
      <c r="L45" s="108">
        <v>805</v>
      </c>
      <c r="M45" s="109">
        <v>690</v>
      </c>
    </row>
    <row r="46" spans="2:13" ht="27.75" customHeight="1" x14ac:dyDescent="0.15">
      <c r="B46" s="1303"/>
      <c r="C46" s="1304"/>
      <c r="D46" s="110"/>
      <c r="E46" s="1309" t="s">
        <v>36</v>
      </c>
      <c r="F46" s="1309"/>
      <c r="G46" s="1309"/>
      <c r="H46" s="1310"/>
      <c r="I46" s="107" t="s">
        <v>521</v>
      </c>
      <c r="J46" s="108" t="s">
        <v>521</v>
      </c>
      <c r="K46" s="108" t="s">
        <v>521</v>
      </c>
      <c r="L46" s="108" t="s">
        <v>521</v>
      </c>
      <c r="M46" s="109" t="s">
        <v>521</v>
      </c>
    </row>
    <row r="47" spans="2:13" ht="27.75" customHeight="1" x14ac:dyDescent="0.15">
      <c r="B47" s="1303"/>
      <c r="C47" s="1304"/>
      <c r="D47" s="111"/>
      <c r="E47" s="1311" t="s">
        <v>37</v>
      </c>
      <c r="F47" s="1312"/>
      <c r="G47" s="1312"/>
      <c r="H47" s="1313"/>
      <c r="I47" s="107" t="s">
        <v>521</v>
      </c>
      <c r="J47" s="108" t="s">
        <v>521</v>
      </c>
      <c r="K47" s="108" t="s">
        <v>521</v>
      </c>
      <c r="L47" s="108" t="s">
        <v>521</v>
      </c>
      <c r="M47" s="109" t="s">
        <v>521</v>
      </c>
    </row>
    <row r="48" spans="2:13" ht="27.75" customHeight="1" x14ac:dyDescent="0.15">
      <c r="B48" s="1303"/>
      <c r="C48" s="1304"/>
      <c r="D48" s="106"/>
      <c r="E48" s="1309" t="s">
        <v>38</v>
      </c>
      <c r="F48" s="1309"/>
      <c r="G48" s="1309"/>
      <c r="H48" s="1310"/>
      <c r="I48" s="107" t="s">
        <v>521</v>
      </c>
      <c r="J48" s="108" t="s">
        <v>521</v>
      </c>
      <c r="K48" s="108" t="s">
        <v>521</v>
      </c>
      <c r="L48" s="108" t="s">
        <v>521</v>
      </c>
      <c r="M48" s="109" t="s">
        <v>521</v>
      </c>
    </row>
    <row r="49" spans="2:13" ht="27.75" customHeight="1" x14ac:dyDescent="0.15">
      <c r="B49" s="1305"/>
      <c r="C49" s="1306"/>
      <c r="D49" s="106"/>
      <c r="E49" s="1309" t="s">
        <v>39</v>
      </c>
      <c r="F49" s="1309"/>
      <c r="G49" s="1309"/>
      <c r="H49" s="1310"/>
      <c r="I49" s="107" t="s">
        <v>521</v>
      </c>
      <c r="J49" s="108" t="s">
        <v>521</v>
      </c>
      <c r="K49" s="108" t="s">
        <v>521</v>
      </c>
      <c r="L49" s="108" t="s">
        <v>521</v>
      </c>
      <c r="M49" s="109" t="s">
        <v>521</v>
      </c>
    </row>
    <row r="50" spans="2:13" ht="27.75" customHeight="1" x14ac:dyDescent="0.15">
      <c r="B50" s="1314" t="s">
        <v>40</v>
      </c>
      <c r="C50" s="1315"/>
      <c r="D50" s="112"/>
      <c r="E50" s="1309" t="s">
        <v>41</v>
      </c>
      <c r="F50" s="1309"/>
      <c r="G50" s="1309"/>
      <c r="H50" s="1310"/>
      <c r="I50" s="107">
        <v>1111</v>
      </c>
      <c r="J50" s="108">
        <v>1095</v>
      </c>
      <c r="K50" s="108">
        <v>1015</v>
      </c>
      <c r="L50" s="108">
        <v>1084</v>
      </c>
      <c r="M50" s="109">
        <v>1348</v>
      </c>
    </row>
    <row r="51" spans="2:13" ht="27.75" customHeight="1" x14ac:dyDescent="0.15">
      <c r="B51" s="1303"/>
      <c r="C51" s="1304"/>
      <c r="D51" s="106"/>
      <c r="E51" s="1309" t="s">
        <v>42</v>
      </c>
      <c r="F51" s="1309"/>
      <c r="G51" s="1309"/>
      <c r="H51" s="1310"/>
      <c r="I51" s="107">
        <v>17</v>
      </c>
      <c r="J51" s="108">
        <v>14</v>
      </c>
      <c r="K51" s="108">
        <v>7</v>
      </c>
      <c r="L51" s="108">
        <v>2</v>
      </c>
      <c r="M51" s="109" t="s">
        <v>521</v>
      </c>
    </row>
    <row r="52" spans="2:13" ht="27.75" customHeight="1" x14ac:dyDescent="0.15">
      <c r="B52" s="1305"/>
      <c r="C52" s="1306"/>
      <c r="D52" s="106"/>
      <c r="E52" s="1309" t="s">
        <v>43</v>
      </c>
      <c r="F52" s="1309"/>
      <c r="G52" s="1309"/>
      <c r="H52" s="1310"/>
      <c r="I52" s="107">
        <v>7028</v>
      </c>
      <c r="J52" s="108">
        <v>6828</v>
      </c>
      <c r="K52" s="108">
        <v>6547</v>
      </c>
      <c r="L52" s="108">
        <v>6315</v>
      </c>
      <c r="M52" s="109">
        <v>6032</v>
      </c>
    </row>
    <row r="53" spans="2:13" ht="27.75" customHeight="1" thickBot="1" x14ac:dyDescent="0.2">
      <c r="B53" s="1316" t="s">
        <v>44</v>
      </c>
      <c r="C53" s="1317"/>
      <c r="D53" s="113"/>
      <c r="E53" s="1318" t="s">
        <v>45</v>
      </c>
      <c r="F53" s="1318"/>
      <c r="G53" s="1318"/>
      <c r="H53" s="1319"/>
      <c r="I53" s="114">
        <v>3580</v>
      </c>
      <c r="J53" s="115">
        <v>3491</v>
      </c>
      <c r="K53" s="115">
        <v>3293</v>
      </c>
      <c r="L53" s="115">
        <v>2890</v>
      </c>
      <c r="M53" s="116">
        <v>2374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5zhsWOKLxfJezjZxCuuEbXSyoZdvqFcLpG/t4+zjlpXkgDGQMyL2SJbznNcDS2vUJh5eESrMnZpV2FRs4wTg==" saltValue="60TFpzDEJi4bjtkxHhYW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28" t="s">
        <v>48</v>
      </c>
      <c r="D55" s="1328"/>
      <c r="E55" s="1329"/>
      <c r="F55" s="128">
        <v>583</v>
      </c>
      <c r="G55" s="128">
        <v>675</v>
      </c>
      <c r="H55" s="129">
        <v>869</v>
      </c>
    </row>
    <row r="56" spans="2:8" ht="52.5" customHeight="1" x14ac:dyDescent="0.15">
      <c r="B56" s="130"/>
      <c r="C56" s="1330" t="s">
        <v>49</v>
      </c>
      <c r="D56" s="1330"/>
      <c r="E56" s="1331"/>
      <c r="F56" s="131">
        <v>143</v>
      </c>
      <c r="G56" s="131">
        <v>143</v>
      </c>
      <c r="H56" s="132">
        <v>144</v>
      </c>
    </row>
    <row r="57" spans="2:8" ht="53.25" customHeight="1" x14ac:dyDescent="0.15">
      <c r="B57" s="130"/>
      <c r="C57" s="1332" t="s">
        <v>50</v>
      </c>
      <c r="D57" s="1332"/>
      <c r="E57" s="1333"/>
      <c r="F57" s="133">
        <v>102</v>
      </c>
      <c r="G57" s="133">
        <v>108</v>
      </c>
      <c r="H57" s="134">
        <v>181</v>
      </c>
    </row>
    <row r="58" spans="2:8" ht="45.75" customHeight="1" x14ac:dyDescent="0.15">
      <c r="B58" s="135"/>
      <c r="C58" s="1320" t="s">
        <v>592</v>
      </c>
      <c r="D58" s="1321"/>
      <c r="E58" s="1322"/>
      <c r="F58" s="136">
        <v>15</v>
      </c>
      <c r="G58" s="136">
        <v>15</v>
      </c>
      <c r="H58" s="137">
        <v>55</v>
      </c>
    </row>
    <row r="59" spans="2:8" ht="45.75" customHeight="1" x14ac:dyDescent="0.15">
      <c r="B59" s="135"/>
      <c r="C59" s="1320" t="s">
        <v>593</v>
      </c>
      <c r="D59" s="1321"/>
      <c r="E59" s="1322"/>
      <c r="F59" s="136">
        <v>8</v>
      </c>
      <c r="G59" s="136">
        <v>12</v>
      </c>
      <c r="H59" s="137">
        <v>27</v>
      </c>
    </row>
    <row r="60" spans="2:8" ht="45.75" customHeight="1" x14ac:dyDescent="0.15">
      <c r="B60" s="135"/>
      <c r="C60" s="1320" t="s">
        <v>594</v>
      </c>
      <c r="D60" s="1321"/>
      <c r="E60" s="1322"/>
      <c r="F60" s="136">
        <v>18</v>
      </c>
      <c r="G60" s="136">
        <v>18</v>
      </c>
      <c r="H60" s="137">
        <v>19</v>
      </c>
    </row>
    <row r="61" spans="2:8" ht="45.75" customHeight="1" x14ac:dyDescent="0.15">
      <c r="B61" s="135"/>
      <c r="C61" s="1320" t="s">
        <v>595</v>
      </c>
      <c r="D61" s="1321"/>
      <c r="E61" s="1322"/>
      <c r="F61" s="136">
        <v>17</v>
      </c>
      <c r="G61" s="136">
        <v>17</v>
      </c>
      <c r="H61" s="137">
        <v>17</v>
      </c>
    </row>
    <row r="62" spans="2:8" ht="45.75" customHeight="1" thickBot="1" x14ac:dyDescent="0.2">
      <c r="B62" s="138"/>
      <c r="C62" s="1323" t="s">
        <v>596</v>
      </c>
      <c r="D62" s="1324"/>
      <c r="E62" s="1325"/>
      <c r="F62" s="139">
        <v>0</v>
      </c>
      <c r="G62" s="139">
        <v>0</v>
      </c>
      <c r="H62" s="140">
        <v>13</v>
      </c>
    </row>
    <row r="63" spans="2:8" ht="52.5" customHeight="1" thickBot="1" x14ac:dyDescent="0.2">
      <c r="B63" s="141"/>
      <c r="C63" s="1326" t="s">
        <v>51</v>
      </c>
      <c r="D63" s="1326"/>
      <c r="E63" s="1327"/>
      <c r="F63" s="142">
        <v>829</v>
      </c>
      <c r="G63" s="142">
        <v>926</v>
      </c>
      <c r="H63" s="143">
        <v>1194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uGr7e99z1FaGyF5cyLnSUqTmrxon0ZqAF2xcQOkqqjq99xJ2Xnp589zpln1VdfeZrKBoQzg9xAsOuCRgTt7WgA==" saltValue="fl5aVKdD97WN/rHGpGQ1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Normal="100" zoomScaleSheetLayoutView="55" workbookViewId="0">
      <selection activeCell="BY18" sqref="BY1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430" t="s">
        <v>607</v>
      </c>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2"/>
    </row>
    <row r="44" spans="2:109" ht="13.5" x14ac:dyDescent="0.15">
      <c r="B44" s="389"/>
      <c r="AN44" s="433"/>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c r="CR44" s="434"/>
      <c r="CS44" s="434"/>
      <c r="CT44" s="434"/>
      <c r="CU44" s="434"/>
      <c r="CV44" s="434"/>
      <c r="CW44" s="434"/>
      <c r="CX44" s="434"/>
      <c r="CY44" s="434"/>
      <c r="CZ44" s="434"/>
      <c r="DA44" s="434"/>
      <c r="DB44" s="434"/>
      <c r="DC44" s="435"/>
    </row>
    <row r="45" spans="2:109" ht="13.5" x14ac:dyDescent="0.15">
      <c r="B45" s="389"/>
      <c r="AN45" s="433"/>
      <c r="AO45" s="434"/>
      <c r="AP45" s="434"/>
      <c r="AQ45" s="434"/>
      <c r="AR45" s="434"/>
      <c r="AS45" s="434"/>
      <c r="AT45" s="434"/>
      <c r="AU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434"/>
      <c r="CN45" s="434"/>
      <c r="CO45" s="434"/>
      <c r="CP45" s="434"/>
      <c r="CQ45" s="434"/>
      <c r="CR45" s="434"/>
      <c r="CS45" s="434"/>
      <c r="CT45" s="434"/>
      <c r="CU45" s="434"/>
      <c r="CV45" s="434"/>
      <c r="CW45" s="434"/>
      <c r="CX45" s="434"/>
      <c r="CY45" s="434"/>
      <c r="CZ45" s="434"/>
      <c r="DA45" s="434"/>
      <c r="DB45" s="434"/>
      <c r="DC45" s="435"/>
    </row>
    <row r="46" spans="2:109" ht="13.5" x14ac:dyDescent="0.15">
      <c r="B46" s="389"/>
      <c r="AN46" s="433"/>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434"/>
      <c r="BR46" s="434"/>
      <c r="BS46" s="434"/>
      <c r="BT46" s="434"/>
      <c r="BU46" s="434"/>
      <c r="BV46" s="434"/>
      <c r="BW46" s="434"/>
      <c r="BX46" s="434"/>
      <c r="BY46" s="434"/>
      <c r="BZ46" s="434"/>
      <c r="CA46" s="434"/>
      <c r="CB46" s="434"/>
      <c r="CC46" s="434"/>
      <c r="CD46" s="434"/>
      <c r="CE46" s="434"/>
      <c r="CF46" s="434"/>
      <c r="CG46" s="434"/>
      <c r="CH46" s="434"/>
      <c r="CI46" s="434"/>
      <c r="CJ46" s="434"/>
      <c r="CK46" s="434"/>
      <c r="CL46" s="434"/>
      <c r="CM46" s="434"/>
      <c r="CN46" s="434"/>
      <c r="CO46" s="434"/>
      <c r="CP46" s="434"/>
      <c r="CQ46" s="434"/>
      <c r="CR46" s="434"/>
      <c r="CS46" s="434"/>
      <c r="CT46" s="434"/>
      <c r="CU46" s="434"/>
      <c r="CV46" s="434"/>
      <c r="CW46" s="434"/>
      <c r="CX46" s="434"/>
      <c r="CY46" s="434"/>
      <c r="CZ46" s="434"/>
      <c r="DA46" s="434"/>
      <c r="DB46" s="434"/>
      <c r="DC46" s="435"/>
    </row>
    <row r="47" spans="2:109" ht="13.5" x14ac:dyDescent="0.15">
      <c r="B47" s="389"/>
      <c r="AN47" s="436"/>
      <c r="AO47" s="437"/>
      <c r="AP47" s="437"/>
      <c r="AQ47" s="437"/>
      <c r="AR47" s="437"/>
      <c r="AS47" s="437"/>
      <c r="AT47" s="437"/>
      <c r="AU47" s="437"/>
      <c r="AV47" s="437"/>
      <c r="AW47" s="437"/>
      <c r="AX47" s="437"/>
      <c r="AY47" s="437"/>
      <c r="AZ47" s="437"/>
      <c r="BA47" s="437"/>
      <c r="BB47" s="437"/>
      <c r="BC47" s="437"/>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7"/>
      <c r="CB47" s="437"/>
      <c r="CC47" s="437"/>
      <c r="CD47" s="437"/>
      <c r="CE47" s="437"/>
      <c r="CF47" s="437"/>
      <c r="CG47" s="437"/>
      <c r="CH47" s="437"/>
      <c r="CI47" s="437"/>
      <c r="CJ47" s="437"/>
      <c r="CK47" s="437"/>
      <c r="CL47" s="437"/>
      <c r="CM47" s="437"/>
      <c r="CN47" s="437"/>
      <c r="CO47" s="437"/>
      <c r="CP47" s="437"/>
      <c r="CQ47" s="437"/>
      <c r="CR47" s="437"/>
      <c r="CS47" s="437"/>
      <c r="CT47" s="437"/>
      <c r="CU47" s="437"/>
      <c r="CV47" s="437"/>
      <c r="CW47" s="437"/>
      <c r="CX47" s="437"/>
      <c r="CY47" s="437"/>
      <c r="CZ47" s="437"/>
      <c r="DA47" s="437"/>
      <c r="DB47" s="437"/>
      <c r="DC47" s="43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602</v>
      </c>
    </row>
    <row r="50" spans="1:109" ht="13.5" x14ac:dyDescent="0.15">
      <c r="B50" s="389"/>
      <c r="G50" s="439"/>
      <c r="H50" s="439"/>
      <c r="I50" s="439"/>
      <c r="J50" s="439"/>
      <c r="K50" s="398"/>
      <c r="L50" s="398"/>
      <c r="M50" s="397"/>
      <c r="N50" s="397"/>
      <c r="AN50" s="440"/>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2"/>
      <c r="BP50" s="426" t="s">
        <v>563</v>
      </c>
      <c r="BQ50" s="426"/>
      <c r="BR50" s="426"/>
      <c r="BS50" s="426"/>
      <c r="BT50" s="426"/>
      <c r="BU50" s="426"/>
      <c r="BV50" s="426"/>
      <c r="BW50" s="426"/>
      <c r="BX50" s="426" t="s">
        <v>564</v>
      </c>
      <c r="BY50" s="426"/>
      <c r="BZ50" s="426"/>
      <c r="CA50" s="426"/>
      <c r="CB50" s="426"/>
      <c r="CC50" s="426"/>
      <c r="CD50" s="426"/>
      <c r="CE50" s="426"/>
      <c r="CF50" s="426" t="s">
        <v>565</v>
      </c>
      <c r="CG50" s="426"/>
      <c r="CH50" s="426"/>
      <c r="CI50" s="426"/>
      <c r="CJ50" s="426"/>
      <c r="CK50" s="426"/>
      <c r="CL50" s="426"/>
      <c r="CM50" s="426"/>
      <c r="CN50" s="426" t="s">
        <v>566</v>
      </c>
      <c r="CO50" s="426"/>
      <c r="CP50" s="426"/>
      <c r="CQ50" s="426"/>
      <c r="CR50" s="426"/>
      <c r="CS50" s="426"/>
      <c r="CT50" s="426"/>
      <c r="CU50" s="426"/>
      <c r="CV50" s="426" t="s">
        <v>567</v>
      </c>
      <c r="CW50" s="426"/>
      <c r="CX50" s="426"/>
      <c r="CY50" s="426"/>
      <c r="CZ50" s="426"/>
      <c r="DA50" s="426"/>
      <c r="DB50" s="426"/>
      <c r="DC50" s="426"/>
    </row>
    <row r="51" spans="1:109" ht="13.5" customHeight="1" x14ac:dyDescent="0.15">
      <c r="B51" s="389"/>
      <c r="G51" s="428"/>
      <c r="H51" s="428"/>
      <c r="I51" s="446"/>
      <c r="J51" s="446"/>
      <c r="K51" s="444"/>
      <c r="L51" s="444"/>
      <c r="M51" s="444"/>
      <c r="N51" s="444"/>
      <c r="AM51" s="396"/>
      <c r="AN51" s="443" t="s">
        <v>601</v>
      </c>
      <c r="AO51" s="443"/>
      <c r="AP51" s="443"/>
      <c r="AQ51" s="443"/>
      <c r="AR51" s="443"/>
      <c r="AS51" s="443"/>
      <c r="AT51" s="443"/>
      <c r="AU51" s="443"/>
      <c r="AV51" s="443"/>
      <c r="AW51" s="443"/>
      <c r="AX51" s="443"/>
      <c r="AY51" s="443"/>
      <c r="AZ51" s="443"/>
      <c r="BA51" s="443"/>
      <c r="BB51" s="443" t="s">
        <v>599</v>
      </c>
      <c r="BC51" s="443"/>
      <c r="BD51" s="443"/>
      <c r="BE51" s="443"/>
      <c r="BF51" s="443"/>
      <c r="BG51" s="443"/>
      <c r="BH51" s="443"/>
      <c r="BI51" s="443"/>
      <c r="BJ51" s="443"/>
      <c r="BK51" s="443"/>
      <c r="BL51" s="443"/>
      <c r="BM51" s="443"/>
      <c r="BN51" s="443"/>
      <c r="BO51" s="443"/>
      <c r="BP51" s="429"/>
      <c r="BQ51" s="427"/>
      <c r="BR51" s="427"/>
      <c r="BS51" s="427"/>
      <c r="BT51" s="427"/>
      <c r="BU51" s="427"/>
      <c r="BV51" s="427"/>
      <c r="BW51" s="427"/>
      <c r="BX51" s="429"/>
      <c r="BY51" s="427"/>
      <c r="BZ51" s="427"/>
      <c r="CA51" s="427"/>
      <c r="CB51" s="427"/>
      <c r="CC51" s="427"/>
      <c r="CD51" s="427"/>
      <c r="CE51" s="427"/>
      <c r="CF51" s="427">
        <v>121.5</v>
      </c>
      <c r="CG51" s="427"/>
      <c r="CH51" s="427"/>
      <c r="CI51" s="427"/>
      <c r="CJ51" s="427"/>
      <c r="CK51" s="427"/>
      <c r="CL51" s="427"/>
      <c r="CM51" s="427"/>
      <c r="CN51" s="427">
        <v>107.6</v>
      </c>
      <c r="CO51" s="427"/>
      <c r="CP51" s="427"/>
      <c r="CQ51" s="427"/>
      <c r="CR51" s="427"/>
      <c r="CS51" s="427"/>
      <c r="CT51" s="427"/>
      <c r="CU51" s="427"/>
      <c r="CV51" s="427">
        <v>83.6</v>
      </c>
      <c r="CW51" s="427"/>
      <c r="CX51" s="427"/>
      <c r="CY51" s="427"/>
      <c r="CZ51" s="427"/>
      <c r="DA51" s="427"/>
      <c r="DB51" s="427"/>
      <c r="DC51" s="427"/>
    </row>
    <row r="52" spans="1:109" ht="13.5" x14ac:dyDescent="0.15">
      <c r="B52" s="389"/>
      <c r="G52" s="428"/>
      <c r="H52" s="428"/>
      <c r="I52" s="446"/>
      <c r="J52" s="446"/>
      <c r="K52" s="444"/>
      <c r="L52" s="444"/>
      <c r="M52" s="444"/>
      <c r="N52" s="444"/>
      <c r="AM52" s="396"/>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7"/>
      <c r="CW52" s="427"/>
      <c r="CX52" s="427"/>
      <c r="CY52" s="427"/>
      <c r="CZ52" s="427"/>
      <c r="DA52" s="427"/>
      <c r="DB52" s="427"/>
      <c r="DC52" s="427"/>
    </row>
    <row r="53" spans="1:109" ht="13.5" x14ac:dyDescent="0.15">
      <c r="A53" s="404"/>
      <c r="B53" s="389"/>
      <c r="G53" s="428"/>
      <c r="H53" s="428"/>
      <c r="I53" s="439"/>
      <c r="J53" s="439"/>
      <c r="K53" s="444"/>
      <c r="L53" s="444"/>
      <c r="M53" s="444"/>
      <c r="N53" s="444"/>
      <c r="AM53" s="396"/>
      <c r="AN53" s="443"/>
      <c r="AO53" s="443"/>
      <c r="AP53" s="443"/>
      <c r="AQ53" s="443"/>
      <c r="AR53" s="443"/>
      <c r="AS53" s="443"/>
      <c r="AT53" s="443"/>
      <c r="AU53" s="443"/>
      <c r="AV53" s="443"/>
      <c r="AW53" s="443"/>
      <c r="AX53" s="443"/>
      <c r="AY53" s="443"/>
      <c r="AZ53" s="443"/>
      <c r="BA53" s="443"/>
      <c r="BB53" s="443" t="s">
        <v>606</v>
      </c>
      <c r="BC53" s="443"/>
      <c r="BD53" s="443"/>
      <c r="BE53" s="443"/>
      <c r="BF53" s="443"/>
      <c r="BG53" s="443"/>
      <c r="BH53" s="443"/>
      <c r="BI53" s="443"/>
      <c r="BJ53" s="443"/>
      <c r="BK53" s="443"/>
      <c r="BL53" s="443"/>
      <c r="BM53" s="443"/>
      <c r="BN53" s="443"/>
      <c r="BO53" s="443"/>
      <c r="BP53" s="429"/>
      <c r="BQ53" s="427"/>
      <c r="BR53" s="427"/>
      <c r="BS53" s="427"/>
      <c r="BT53" s="427"/>
      <c r="BU53" s="427"/>
      <c r="BV53" s="427"/>
      <c r="BW53" s="427"/>
      <c r="BX53" s="429"/>
      <c r="BY53" s="427"/>
      <c r="BZ53" s="427"/>
      <c r="CA53" s="427"/>
      <c r="CB53" s="427"/>
      <c r="CC53" s="427"/>
      <c r="CD53" s="427"/>
      <c r="CE53" s="427"/>
      <c r="CF53" s="427">
        <v>51.8</v>
      </c>
      <c r="CG53" s="427"/>
      <c r="CH53" s="427"/>
      <c r="CI53" s="427"/>
      <c r="CJ53" s="427"/>
      <c r="CK53" s="427"/>
      <c r="CL53" s="427"/>
      <c r="CM53" s="427"/>
      <c r="CN53" s="427">
        <v>54</v>
      </c>
      <c r="CO53" s="427"/>
      <c r="CP53" s="427"/>
      <c r="CQ53" s="427"/>
      <c r="CR53" s="427"/>
      <c r="CS53" s="427"/>
      <c r="CT53" s="427"/>
      <c r="CU53" s="427"/>
      <c r="CV53" s="427">
        <v>55.9</v>
      </c>
      <c r="CW53" s="427"/>
      <c r="CX53" s="427"/>
      <c r="CY53" s="427"/>
      <c r="CZ53" s="427"/>
      <c r="DA53" s="427"/>
      <c r="DB53" s="427"/>
      <c r="DC53" s="427"/>
    </row>
    <row r="54" spans="1:109" ht="13.5" x14ac:dyDescent="0.15">
      <c r="A54" s="404"/>
      <c r="B54" s="389"/>
      <c r="G54" s="428"/>
      <c r="H54" s="428"/>
      <c r="I54" s="439"/>
      <c r="J54" s="439"/>
      <c r="K54" s="444"/>
      <c r="L54" s="444"/>
      <c r="M54" s="444"/>
      <c r="N54" s="444"/>
      <c r="AM54" s="396"/>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27"/>
      <c r="BQ54" s="427"/>
      <c r="BR54" s="427"/>
      <c r="BS54" s="427"/>
      <c r="BT54" s="427"/>
      <c r="BU54" s="427"/>
      <c r="BV54" s="427"/>
      <c r="BW54" s="427"/>
      <c r="BX54" s="427"/>
      <c r="BY54" s="427"/>
      <c r="BZ54" s="427"/>
      <c r="CA54" s="427"/>
      <c r="CB54" s="427"/>
      <c r="CC54" s="427"/>
      <c r="CD54" s="427"/>
      <c r="CE54" s="427"/>
      <c r="CF54" s="427"/>
      <c r="CG54" s="427"/>
      <c r="CH54" s="427"/>
      <c r="CI54" s="427"/>
      <c r="CJ54" s="427"/>
      <c r="CK54" s="427"/>
      <c r="CL54" s="427"/>
      <c r="CM54" s="427"/>
      <c r="CN54" s="427"/>
      <c r="CO54" s="427"/>
      <c r="CP54" s="427"/>
      <c r="CQ54" s="427"/>
      <c r="CR54" s="427"/>
      <c r="CS54" s="427"/>
      <c r="CT54" s="427"/>
      <c r="CU54" s="427"/>
      <c r="CV54" s="427"/>
      <c r="CW54" s="427"/>
      <c r="CX54" s="427"/>
      <c r="CY54" s="427"/>
      <c r="CZ54" s="427"/>
      <c r="DA54" s="427"/>
      <c r="DB54" s="427"/>
      <c r="DC54" s="427"/>
    </row>
    <row r="55" spans="1:109" ht="13.5" x14ac:dyDescent="0.15">
      <c r="A55" s="404"/>
      <c r="B55" s="389"/>
      <c r="G55" s="439"/>
      <c r="H55" s="439"/>
      <c r="I55" s="439"/>
      <c r="J55" s="439"/>
      <c r="K55" s="444"/>
      <c r="L55" s="444"/>
      <c r="M55" s="444"/>
      <c r="N55" s="444"/>
      <c r="AN55" s="426" t="s">
        <v>600</v>
      </c>
      <c r="AO55" s="426"/>
      <c r="AP55" s="426"/>
      <c r="AQ55" s="426"/>
      <c r="AR55" s="426"/>
      <c r="AS55" s="426"/>
      <c r="AT55" s="426"/>
      <c r="AU55" s="426"/>
      <c r="AV55" s="426"/>
      <c r="AW55" s="426"/>
      <c r="AX55" s="426"/>
      <c r="AY55" s="426"/>
      <c r="AZ55" s="426"/>
      <c r="BA55" s="426"/>
      <c r="BB55" s="443" t="s">
        <v>599</v>
      </c>
      <c r="BC55" s="443"/>
      <c r="BD55" s="443"/>
      <c r="BE55" s="443"/>
      <c r="BF55" s="443"/>
      <c r="BG55" s="443"/>
      <c r="BH55" s="443"/>
      <c r="BI55" s="443"/>
      <c r="BJ55" s="443"/>
      <c r="BK55" s="443"/>
      <c r="BL55" s="443"/>
      <c r="BM55" s="443"/>
      <c r="BN55" s="443"/>
      <c r="BO55" s="443"/>
      <c r="BP55" s="429"/>
      <c r="BQ55" s="427"/>
      <c r="BR55" s="427"/>
      <c r="BS55" s="427"/>
      <c r="BT55" s="427"/>
      <c r="BU55" s="427"/>
      <c r="BV55" s="427"/>
      <c r="BW55" s="427"/>
      <c r="BX55" s="429"/>
      <c r="BY55" s="427"/>
      <c r="BZ55" s="427"/>
      <c r="CA55" s="427"/>
      <c r="CB55" s="427"/>
      <c r="CC55" s="427"/>
      <c r="CD55" s="427"/>
      <c r="CE55" s="427"/>
      <c r="CF55" s="427">
        <v>7.7</v>
      </c>
      <c r="CG55" s="427"/>
      <c r="CH55" s="427"/>
      <c r="CI55" s="427"/>
      <c r="CJ55" s="427"/>
      <c r="CK55" s="427"/>
      <c r="CL55" s="427"/>
      <c r="CM55" s="427"/>
      <c r="CN55" s="427">
        <v>3.2</v>
      </c>
      <c r="CO55" s="427"/>
      <c r="CP55" s="427"/>
      <c r="CQ55" s="427"/>
      <c r="CR55" s="427"/>
      <c r="CS55" s="427"/>
      <c r="CT55" s="427"/>
      <c r="CU55" s="427"/>
      <c r="CV55" s="427">
        <v>3.4</v>
      </c>
      <c r="CW55" s="427"/>
      <c r="CX55" s="427"/>
      <c r="CY55" s="427"/>
      <c r="CZ55" s="427"/>
      <c r="DA55" s="427"/>
      <c r="DB55" s="427"/>
      <c r="DC55" s="427"/>
    </row>
    <row r="56" spans="1:109" ht="13.5" x14ac:dyDescent="0.15">
      <c r="A56" s="404"/>
      <c r="B56" s="389"/>
      <c r="G56" s="439"/>
      <c r="H56" s="439"/>
      <c r="I56" s="439"/>
      <c r="J56" s="439"/>
      <c r="K56" s="444"/>
      <c r="L56" s="444"/>
      <c r="M56" s="444"/>
      <c r="N56" s="444"/>
      <c r="AN56" s="426"/>
      <c r="AO56" s="426"/>
      <c r="AP56" s="426"/>
      <c r="AQ56" s="426"/>
      <c r="AR56" s="426"/>
      <c r="AS56" s="426"/>
      <c r="AT56" s="426"/>
      <c r="AU56" s="426"/>
      <c r="AV56" s="426"/>
      <c r="AW56" s="426"/>
      <c r="AX56" s="426"/>
      <c r="AY56" s="426"/>
      <c r="AZ56" s="426"/>
      <c r="BA56" s="426"/>
      <c r="BB56" s="443"/>
      <c r="BC56" s="443"/>
      <c r="BD56" s="443"/>
      <c r="BE56" s="443"/>
      <c r="BF56" s="443"/>
      <c r="BG56" s="443"/>
      <c r="BH56" s="443"/>
      <c r="BI56" s="443"/>
      <c r="BJ56" s="443"/>
      <c r="BK56" s="443"/>
      <c r="BL56" s="443"/>
      <c r="BM56" s="443"/>
      <c r="BN56" s="443"/>
      <c r="BO56" s="443"/>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row>
    <row r="57" spans="1:109" s="404" customFormat="1" ht="13.5" x14ac:dyDescent="0.15">
      <c r="B57" s="410"/>
      <c r="G57" s="439"/>
      <c r="H57" s="439"/>
      <c r="I57" s="445"/>
      <c r="J57" s="445"/>
      <c r="K57" s="444"/>
      <c r="L57" s="444"/>
      <c r="M57" s="444"/>
      <c r="N57" s="444"/>
      <c r="AM57" s="388"/>
      <c r="AN57" s="426"/>
      <c r="AO57" s="426"/>
      <c r="AP57" s="426"/>
      <c r="AQ57" s="426"/>
      <c r="AR57" s="426"/>
      <c r="AS57" s="426"/>
      <c r="AT57" s="426"/>
      <c r="AU57" s="426"/>
      <c r="AV57" s="426"/>
      <c r="AW57" s="426"/>
      <c r="AX57" s="426"/>
      <c r="AY57" s="426"/>
      <c r="AZ57" s="426"/>
      <c r="BA57" s="426"/>
      <c r="BB57" s="443" t="s">
        <v>606</v>
      </c>
      <c r="BC57" s="443"/>
      <c r="BD57" s="443"/>
      <c r="BE57" s="443"/>
      <c r="BF57" s="443"/>
      <c r="BG57" s="443"/>
      <c r="BH57" s="443"/>
      <c r="BI57" s="443"/>
      <c r="BJ57" s="443"/>
      <c r="BK57" s="443"/>
      <c r="BL57" s="443"/>
      <c r="BM57" s="443"/>
      <c r="BN57" s="443"/>
      <c r="BO57" s="443"/>
      <c r="BP57" s="429"/>
      <c r="BQ57" s="427"/>
      <c r="BR57" s="427"/>
      <c r="BS57" s="427"/>
      <c r="BT57" s="427"/>
      <c r="BU57" s="427"/>
      <c r="BV57" s="427"/>
      <c r="BW57" s="427"/>
      <c r="BX57" s="429"/>
      <c r="BY57" s="427"/>
      <c r="BZ57" s="427"/>
      <c r="CA57" s="427"/>
      <c r="CB57" s="427"/>
      <c r="CC57" s="427"/>
      <c r="CD57" s="427"/>
      <c r="CE57" s="427"/>
      <c r="CF57" s="427">
        <v>63.4</v>
      </c>
      <c r="CG57" s="427"/>
      <c r="CH57" s="427"/>
      <c r="CI57" s="427"/>
      <c r="CJ57" s="427"/>
      <c r="CK57" s="427"/>
      <c r="CL57" s="427"/>
      <c r="CM57" s="427"/>
      <c r="CN57" s="427">
        <v>63.3</v>
      </c>
      <c r="CO57" s="427"/>
      <c r="CP57" s="427"/>
      <c r="CQ57" s="427"/>
      <c r="CR57" s="427"/>
      <c r="CS57" s="427"/>
      <c r="CT57" s="427"/>
      <c r="CU57" s="427"/>
      <c r="CV57" s="427">
        <v>62.8</v>
      </c>
      <c r="CW57" s="427"/>
      <c r="CX57" s="427"/>
      <c r="CY57" s="427"/>
      <c r="CZ57" s="427"/>
      <c r="DA57" s="427"/>
      <c r="DB57" s="427"/>
      <c r="DC57" s="427"/>
      <c r="DD57" s="415"/>
      <c r="DE57" s="410"/>
    </row>
    <row r="58" spans="1:109" s="404" customFormat="1" ht="13.5" x14ac:dyDescent="0.15">
      <c r="A58" s="388"/>
      <c r="B58" s="410"/>
      <c r="G58" s="439"/>
      <c r="H58" s="439"/>
      <c r="I58" s="445"/>
      <c r="J58" s="445"/>
      <c r="K58" s="444"/>
      <c r="L58" s="444"/>
      <c r="M58" s="444"/>
      <c r="N58" s="444"/>
      <c r="AM58" s="388"/>
      <c r="AN58" s="426"/>
      <c r="AO58" s="426"/>
      <c r="AP58" s="426"/>
      <c r="AQ58" s="426"/>
      <c r="AR58" s="426"/>
      <c r="AS58" s="426"/>
      <c r="AT58" s="426"/>
      <c r="AU58" s="426"/>
      <c r="AV58" s="426"/>
      <c r="AW58" s="426"/>
      <c r="AX58" s="426"/>
      <c r="AY58" s="426"/>
      <c r="AZ58" s="426"/>
      <c r="BA58" s="426"/>
      <c r="BB58" s="443"/>
      <c r="BC58" s="443"/>
      <c r="BD58" s="443"/>
      <c r="BE58" s="443"/>
      <c r="BF58" s="443"/>
      <c r="BG58" s="443"/>
      <c r="BH58" s="443"/>
      <c r="BI58" s="443"/>
      <c r="BJ58" s="443"/>
      <c r="BK58" s="443"/>
      <c r="BL58" s="443"/>
      <c r="BM58" s="443"/>
      <c r="BN58" s="443"/>
      <c r="BO58" s="443"/>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605</v>
      </c>
    </row>
    <row r="64" spans="1:109" ht="13.5" x14ac:dyDescent="0.15">
      <c r="B64" s="389"/>
      <c r="G64" s="405"/>
      <c r="I64" s="407"/>
      <c r="J64" s="407"/>
      <c r="K64" s="407"/>
      <c r="L64" s="407"/>
      <c r="M64" s="407"/>
      <c r="N64" s="406"/>
      <c r="AM64" s="405"/>
      <c r="AN64" s="405" t="s">
        <v>604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430" t="s">
        <v>603</v>
      </c>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2"/>
    </row>
    <row r="66" spans="2:107" ht="13.5" x14ac:dyDescent="0.15">
      <c r="B66" s="389"/>
      <c r="AN66" s="433"/>
      <c r="AO66" s="434"/>
      <c r="AP66" s="434"/>
      <c r="AQ66" s="434"/>
      <c r="AR66" s="434"/>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4"/>
      <c r="BO66" s="434"/>
      <c r="BP66" s="434"/>
      <c r="BQ66" s="434"/>
      <c r="BR66" s="434"/>
      <c r="BS66" s="434"/>
      <c r="BT66" s="434"/>
      <c r="BU66" s="434"/>
      <c r="BV66" s="434"/>
      <c r="BW66" s="434"/>
      <c r="BX66" s="434"/>
      <c r="BY66" s="434"/>
      <c r="BZ66" s="434"/>
      <c r="CA66" s="434"/>
      <c r="CB66" s="434"/>
      <c r="CC66" s="434"/>
      <c r="CD66" s="434"/>
      <c r="CE66" s="434"/>
      <c r="CF66" s="434"/>
      <c r="CG66" s="434"/>
      <c r="CH66" s="434"/>
      <c r="CI66" s="434"/>
      <c r="CJ66" s="434"/>
      <c r="CK66" s="434"/>
      <c r="CL66" s="434"/>
      <c r="CM66" s="434"/>
      <c r="CN66" s="434"/>
      <c r="CO66" s="434"/>
      <c r="CP66" s="434"/>
      <c r="CQ66" s="434"/>
      <c r="CR66" s="434"/>
      <c r="CS66" s="434"/>
      <c r="CT66" s="434"/>
      <c r="CU66" s="434"/>
      <c r="CV66" s="434"/>
      <c r="CW66" s="434"/>
      <c r="CX66" s="434"/>
      <c r="CY66" s="434"/>
      <c r="CZ66" s="434"/>
      <c r="DA66" s="434"/>
      <c r="DB66" s="434"/>
      <c r="DC66" s="435"/>
    </row>
    <row r="67" spans="2:107" ht="13.5" x14ac:dyDescent="0.15">
      <c r="B67" s="389"/>
      <c r="AN67" s="433"/>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434"/>
      <c r="BX67" s="434"/>
      <c r="BY67" s="434"/>
      <c r="BZ67" s="434"/>
      <c r="CA67" s="434"/>
      <c r="CB67" s="434"/>
      <c r="CC67" s="434"/>
      <c r="CD67" s="434"/>
      <c r="CE67" s="434"/>
      <c r="CF67" s="434"/>
      <c r="CG67" s="434"/>
      <c r="CH67" s="434"/>
      <c r="CI67" s="434"/>
      <c r="CJ67" s="434"/>
      <c r="CK67" s="434"/>
      <c r="CL67" s="434"/>
      <c r="CM67" s="434"/>
      <c r="CN67" s="434"/>
      <c r="CO67" s="434"/>
      <c r="CP67" s="434"/>
      <c r="CQ67" s="434"/>
      <c r="CR67" s="434"/>
      <c r="CS67" s="434"/>
      <c r="CT67" s="434"/>
      <c r="CU67" s="434"/>
      <c r="CV67" s="434"/>
      <c r="CW67" s="434"/>
      <c r="CX67" s="434"/>
      <c r="CY67" s="434"/>
      <c r="CZ67" s="434"/>
      <c r="DA67" s="434"/>
      <c r="DB67" s="434"/>
      <c r="DC67" s="435"/>
    </row>
    <row r="68" spans="2:107" ht="13.5" x14ac:dyDescent="0.15">
      <c r="B68" s="389"/>
      <c r="AN68" s="433"/>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4"/>
      <c r="BT68" s="434"/>
      <c r="BU68" s="434"/>
      <c r="BV68" s="434"/>
      <c r="BW68" s="434"/>
      <c r="BX68" s="434"/>
      <c r="BY68" s="434"/>
      <c r="BZ68" s="434"/>
      <c r="CA68" s="434"/>
      <c r="CB68" s="434"/>
      <c r="CC68" s="434"/>
      <c r="CD68" s="434"/>
      <c r="CE68" s="434"/>
      <c r="CF68" s="434"/>
      <c r="CG68" s="434"/>
      <c r="CH68" s="434"/>
      <c r="CI68" s="434"/>
      <c r="CJ68" s="434"/>
      <c r="CK68" s="434"/>
      <c r="CL68" s="434"/>
      <c r="CM68" s="434"/>
      <c r="CN68" s="434"/>
      <c r="CO68" s="434"/>
      <c r="CP68" s="434"/>
      <c r="CQ68" s="434"/>
      <c r="CR68" s="434"/>
      <c r="CS68" s="434"/>
      <c r="CT68" s="434"/>
      <c r="CU68" s="434"/>
      <c r="CV68" s="434"/>
      <c r="CW68" s="434"/>
      <c r="CX68" s="434"/>
      <c r="CY68" s="434"/>
      <c r="CZ68" s="434"/>
      <c r="DA68" s="434"/>
      <c r="DB68" s="434"/>
      <c r="DC68" s="435"/>
    </row>
    <row r="69" spans="2:107" ht="13.5" x14ac:dyDescent="0.15">
      <c r="B69" s="389"/>
      <c r="AN69" s="436"/>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7"/>
      <c r="BR69" s="437"/>
      <c r="BS69" s="437"/>
      <c r="BT69" s="437"/>
      <c r="BU69" s="437"/>
      <c r="BV69" s="437"/>
      <c r="BW69" s="437"/>
      <c r="BX69" s="437"/>
      <c r="BY69" s="437"/>
      <c r="BZ69" s="437"/>
      <c r="CA69" s="437"/>
      <c r="CB69" s="437"/>
      <c r="CC69" s="437"/>
      <c r="CD69" s="437"/>
      <c r="CE69" s="437"/>
      <c r="CF69" s="437"/>
      <c r="CG69" s="437"/>
      <c r="CH69" s="437"/>
      <c r="CI69" s="437"/>
      <c r="CJ69" s="437"/>
      <c r="CK69" s="437"/>
      <c r="CL69" s="437"/>
      <c r="CM69" s="437"/>
      <c r="CN69" s="437"/>
      <c r="CO69" s="437"/>
      <c r="CP69" s="437"/>
      <c r="CQ69" s="437"/>
      <c r="CR69" s="437"/>
      <c r="CS69" s="437"/>
      <c r="CT69" s="437"/>
      <c r="CU69" s="437"/>
      <c r="CV69" s="437"/>
      <c r="CW69" s="437"/>
      <c r="CX69" s="437"/>
      <c r="CY69" s="437"/>
      <c r="CZ69" s="437"/>
      <c r="DA69" s="437"/>
      <c r="DB69" s="437"/>
      <c r="DC69" s="43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602</v>
      </c>
    </row>
    <row r="72" spans="2:107" ht="13.5" x14ac:dyDescent="0.15">
      <c r="B72" s="389"/>
      <c r="G72" s="439"/>
      <c r="H72" s="439"/>
      <c r="I72" s="439"/>
      <c r="J72" s="439"/>
      <c r="K72" s="398"/>
      <c r="L72" s="398"/>
      <c r="M72" s="397"/>
      <c r="N72" s="397"/>
      <c r="AN72" s="440"/>
      <c r="AO72" s="441"/>
      <c r="AP72" s="441"/>
      <c r="AQ72" s="441"/>
      <c r="AR72" s="441"/>
      <c r="AS72" s="441"/>
      <c r="AT72" s="441"/>
      <c r="AU72" s="441"/>
      <c r="AV72" s="441"/>
      <c r="AW72" s="441"/>
      <c r="AX72" s="441"/>
      <c r="AY72" s="441"/>
      <c r="AZ72" s="441"/>
      <c r="BA72" s="441"/>
      <c r="BB72" s="441"/>
      <c r="BC72" s="441"/>
      <c r="BD72" s="441"/>
      <c r="BE72" s="441"/>
      <c r="BF72" s="441"/>
      <c r="BG72" s="441"/>
      <c r="BH72" s="441"/>
      <c r="BI72" s="441"/>
      <c r="BJ72" s="441"/>
      <c r="BK72" s="441"/>
      <c r="BL72" s="441"/>
      <c r="BM72" s="441"/>
      <c r="BN72" s="441"/>
      <c r="BO72" s="442"/>
      <c r="BP72" s="426" t="s">
        <v>563</v>
      </c>
      <c r="BQ72" s="426"/>
      <c r="BR72" s="426"/>
      <c r="BS72" s="426"/>
      <c r="BT72" s="426"/>
      <c r="BU72" s="426"/>
      <c r="BV72" s="426"/>
      <c r="BW72" s="426"/>
      <c r="BX72" s="426" t="s">
        <v>564</v>
      </c>
      <c r="BY72" s="426"/>
      <c r="BZ72" s="426"/>
      <c r="CA72" s="426"/>
      <c r="CB72" s="426"/>
      <c r="CC72" s="426"/>
      <c r="CD72" s="426"/>
      <c r="CE72" s="426"/>
      <c r="CF72" s="426" t="s">
        <v>565</v>
      </c>
      <c r="CG72" s="426"/>
      <c r="CH72" s="426"/>
      <c r="CI72" s="426"/>
      <c r="CJ72" s="426"/>
      <c r="CK72" s="426"/>
      <c r="CL72" s="426"/>
      <c r="CM72" s="426"/>
      <c r="CN72" s="426" t="s">
        <v>566</v>
      </c>
      <c r="CO72" s="426"/>
      <c r="CP72" s="426"/>
      <c r="CQ72" s="426"/>
      <c r="CR72" s="426"/>
      <c r="CS72" s="426"/>
      <c r="CT72" s="426"/>
      <c r="CU72" s="426"/>
      <c r="CV72" s="426" t="s">
        <v>567</v>
      </c>
      <c r="CW72" s="426"/>
      <c r="CX72" s="426"/>
      <c r="CY72" s="426"/>
      <c r="CZ72" s="426"/>
      <c r="DA72" s="426"/>
      <c r="DB72" s="426"/>
      <c r="DC72" s="426"/>
    </row>
    <row r="73" spans="2:107" ht="13.5" x14ac:dyDescent="0.15">
      <c r="B73" s="389"/>
      <c r="G73" s="428"/>
      <c r="H73" s="428"/>
      <c r="I73" s="428"/>
      <c r="J73" s="428"/>
      <c r="K73" s="447"/>
      <c r="L73" s="447"/>
      <c r="M73" s="447"/>
      <c r="N73" s="447"/>
      <c r="AM73" s="396"/>
      <c r="AN73" s="443" t="s">
        <v>601</v>
      </c>
      <c r="AO73" s="443"/>
      <c r="AP73" s="443"/>
      <c r="AQ73" s="443"/>
      <c r="AR73" s="443"/>
      <c r="AS73" s="443"/>
      <c r="AT73" s="443"/>
      <c r="AU73" s="443"/>
      <c r="AV73" s="443"/>
      <c r="AW73" s="443"/>
      <c r="AX73" s="443"/>
      <c r="AY73" s="443"/>
      <c r="AZ73" s="443"/>
      <c r="BA73" s="443"/>
      <c r="BB73" s="443" t="s">
        <v>599</v>
      </c>
      <c r="BC73" s="443"/>
      <c r="BD73" s="443"/>
      <c r="BE73" s="443"/>
      <c r="BF73" s="443"/>
      <c r="BG73" s="443"/>
      <c r="BH73" s="443"/>
      <c r="BI73" s="443"/>
      <c r="BJ73" s="443"/>
      <c r="BK73" s="443"/>
      <c r="BL73" s="443"/>
      <c r="BM73" s="443"/>
      <c r="BN73" s="443"/>
      <c r="BO73" s="443"/>
      <c r="BP73" s="427">
        <v>128.69999999999999</v>
      </c>
      <c r="BQ73" s="427"/>
      <c r="BR73" s="427"/>
      <c r="BS73" s="427"/>
      <c r="BT73" s="427"/>
      <c r="BU73" s="427"/>
      <c r="BV73" s="427"/>
      <c r="BW73" s="427"/>
      <c r="BX73" s="427">
        <v>128.30000000000001</v>
      </c>
      <c r="BY73" s="427"/>
      <c r="BZ73" s="427"/>
      <c r="CA73" s="427"/>
      <c r="CB73" s="427"/>
      <c r="CC73" s="427"/>
      <c r="CD73" s="427"/>
      <c r="CE73" s="427"/>
      <c r="CF73" s="427">
        <v>121.5</v>
      </c>
      <c r="CG73" s="427"/>
      <c r="CH73" s="427"/>
      <c r="CI73" s="427"/>
      <c r="CJ73" s="427"/>
      <c r="CK73" s="427"/>
      <c r="CL73" s="427"/>
      <c r="CM73" s="427"/>
      <c r="CN73" s="427">
        <v>107.6</v>
      </c>
      <c r="CO73" s="427"/>
      <c r="CP73" s="427"/>
      <c r="CQ73" s="427"/>
      <c r="CR73" s="427"/>
      <c r="CS73" s="427"/>
      <c r="CT73" s="427"/>
      <c r="CU73" s="427"/>
      <c r="CV73" s="427">
        <v>83.6</v>
      </c>
      <c r="CW73" s="427"/>
      <c r="CX73" s="427"/>
      <c r="CY73" s="427"/>
      <c r="CZ73" s="427"/>
      <c r="DA73" s="427"/>
      <c r="DB73" s="427"/>
      <c r="DC73" s="427"/>
    </row>
    <row r="74" spans="2:107" ht="13.5" x14ac:dyDescent="0.15">
      <c r="B74" s="389"/>
      <c r="G74" s="428"/>
      <c r="H74" s="428"/>
      <c r="I74" s="428"/>
      <c r="J74" s="428"/>
      <c r="K74" s="447"/>
      <c r="L74" s="447"/>
      <c r="M74" s="447"/>
      <c r="N74" s="447"/>
      <c r="AM74" s="396"/>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c r="BP74" s="427"/>
      <c r="BQ74" s="427"/>
      <c r="BR74" s="427"/>
      <c r="BS74" s="427"/>
      <c r="BT74" s="427"/>
      <c r="BU74" s="427"/>
      <c r="BV74" s="427"/>
      <c r="BW74" s="427"/>
      <c r="BX74" s="427"/>
      <c r="BY74" s="427"/>
      <c r="BZ74" s="427"/>
      <c r="CA74" s="427"/>
      <c r="CB74" s="427"/>
      <c r="CC74" s="427"/>
      <c r="CD74" s="427"/>
      <c r="CE74" s="427"/>
      <c r="CF74" s="427"/>
      <c r="CG74" s="427"/>
      <c r="CH74" s="427"/>
      <c r="CI74" s="427"/>
      <c r="CJ74" s="427"/>
      <c r="CK74" s="427"/>
      <c r="CL74" s="427"/>
      <c r="CM74" s="427"/>
      <c r="CN74" s="427"/>
      <c r="CO74" s="427"/>
      <c r="CP74" s="427"/>
      <c r="CQ74" s="427"/>
      <c r="CR74" s="427"/>
      <c r="CS74" s="427"/>
      <c r="CT74" s="427"/>
      <c r="CU74" s="427"/>
      <c r="CV74" s="427"/>
      <c r="CW74" s="427"/>
      <c r="CX74" s="427"/>
      <c r="CY74" s="427"/>
      <c r="CZ74" s="427"/>
      <c r="DA74" s="427"/>
      <c r="DB74" s="427"/>
      <c r="DC74" s="427"/>
    </row>
    <row r="75" spans="2:107" ht="13.5" x14ac:dyDescent="0.15">
      <c r="B75" s="389"/>
      <c r="G75" s="428"/>
      <c r="H75" s="428"/>
      <c r="I75" s="439"/>
      <c r="J75" s="439"/>
      <c r="K75" s="444"/>
      <c r="L75" s="444"/>
      <c r="M75" s="444"/>
      <c r="N75" s="444"/>
      <c r="AM75" s="396"/>
      <c r="AN75" s="443"/>
      <c r="AO75" s="443"/>
      <c r="AP75" s="443"/>
      <c r="AQ75" s="443"/>
      <c r="AR75" s="443"/>
      <c r="AS75" s="443"/>
      <c r="AT75" s="443"/>
      <c r="AU75" s="443"/>
      <c r="AV75" s="443"/>
      <c r="AW75" s="443"/>
      <c r="AX75" s="443"/>
      <c r="AY75" s="443"/>
      <c r="AZ75" s="443"/>
      <c r="BA75" s="443"/>
      <c r="BB75" s="443" t="s">
        <v>598</v>
      </c>
      <c r="BC75" s="443"/>
      <c r="BD75" s="443"/>
      <c r="BE75" s="443"/>
      <c r="BF75" s="443"/>
      <c r="BG75" s="443"/>
      <c r="BH75" s="443"/>
      <c r="BI75" s="443"/>
      <c r="BJ75" s="443"/>
      <c r="BK75" s="443"/>
      <c r="BL75" s="443"/>
      <c r="BM75" s="443"/>
      <c r="BN75" s="443"/>
      <c r="BO75" s="443"/>
      <c r="BP75" s="427">
        <v>12.2</v>
      </c>
      <c r="BQ75" s="427"/>
      <c r="BR75" s="427"/>
      <c r="BS75" s="427"/>
      <c r="BT75" s="427"/>
      <c r="BU75" s="427"/>
      <c r="BV75" s="427"/>
      <c r="BW75" s="427"/>
      <c r="BX75" s="427">
        <v>12</v>
      </c>
      <c r="BY75" s="427"/>
      <c r="BZ75" s="427"/>
      <c r="CA75" s="427"/>
      <c r="CB75" s="427"/>
      <c r="CC75" s="427"/>
      <c r="CD75" s="427"/>
      <c r="CE75" s="427"/>
      <c r="CF75" s="427">
        <v>12.4</v>
      </c>
      <c r="CG75" s="427"/>
      <c r="CH75" s="427"/>
      <c r="CI75" s="427"/>
      <c r="CJ75" s="427"/>
      <c r="CK75" s="427"/>
      <c r="CL75" s="427"/>
      <c r="CM75" s="427"/>
      <c r="CN75" s="427">
        <v>13</v>
      </c>
      <c r="CO75" s="427"/>
      <c r="CP75" s="427"/>
      <c r="CQ75" s="427"/>
      <c r="CR75" s="427"/>
      <c r="CS75" s="427"/>
      <c r="CT75" s="427"/>
      <c r="CU75" s="427"/>
      <c r="CV75" s="427">
        <v>13.4</v>
      </c>
      <c r="CW75" s="427"/>
      <c r="CX75" s="427"/>
      <c r="CY75" s="427"/>
      <c r="CZ75" s="427"/>
      <c r="DA75" s="427"/>
      <c r="DB75" s="427"/>
      <c r="DC75" s="427"/>
    </row>
    <row r="76" spans="2:107" ht="13.5" x14ac:dyDescent="0.15">
      <c r="B76" s="389"/>
      <c r="G76" s="428"/>
      <c r="H76" s="428"/>
      <c r="I76" s="439"/>
      <c r="J76" s="439"/>
      <c r="K76" s="444"/>
      <c r="L76" s="444"/>
      <c r="M76" s="444"/>
      <c r="N76" s="444"/>
      <c r="AM76" s="396"/>
      <c r="AN76" s="443"/>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3"/>
      <c r="BO76" s="443"/>
      <c r="BP76" s="427"/>
      <c r="BQ76" s="427"/>
      <c r="BR76" s="427"/>
      <c r="BS76" s="427"/>
      <c r="BT76" s="427"/>
      <c r="BU76" s="427"/>
      <c r="BV76" s="427"/>
      <c r="BW76" s="427"/>
      <c r="BX76" s="427"/>
      <c r="BY76" s="427"/>
      <c r="BZ76" s="427"/>
      <c r="CA76" s="427"/>
      <c r="CB76" s="427"/>
      <c r="CC76" s="427"/>
      <c r="CD76" s="427"/>
      <c r="CE76" s="427"/>
      <c r="CF76" s="427"/>
      <c r="CG76" s="427"/>
      <c r="CH76" s="427"/>
      <c r="CI76" s="427"/>
      <c r="CJ76" s="427"/>
      <c r="CK76" s="427"/>
      <c r="CL76" s="427"/>
      <c r="CM76" s="427"/>
      <c r="CN76" s="427"/>
      <c r="CO76" s="427"/>
      <c r="CP76" s="427"/>
      <c r="CQ76" s="427"/>
      <c r="CR76" s="427"/>
      <c r="CS76" s="427"/>
      <c r="CT76" s="427"/>
      <c r="CU76" s="427"/>
      <c r="CV76" s="427"/>
      <c r="CW76" s="427"/>
      <c r="CX76" s="427"/>
      <c r="CY76" s="427"/>
      <c r="CZ76" s="427"/>
      <c r="DA76" s="427"/>
      <c r="DB76" s="427"/>
      <c r="DC76" s="427"/>
    </row>
    <row r="77" spans="2:107" ht="13.5" x14ac:dyDescent="0.15">
      <c r="B77" s="389"/>
      <c r="G77" s="439"/>
      <c r="H77" s="439"/>
      <c r="I77" s="439"/>
      <c r="J77" s="439"/>
      <c r="K77" s="447"/>
      <c r="L77" s="447"/>
      <c r="M77" s="447"/>
      <c r="N77" s="447"/>
      <c r="AN77" s="426" t="s">
        <v>600</v>
      </c>
      <c r="AO77" s="426"/>
      <c r="AP77" s="426"/>
      <c r="AQ77" s="426"/>
      <c r="AR77" s="426"/>
      <c r="AS77" s="426"/>
      <c r="AT77" s="426"/>
      <c r="AU77" s="426"/>
      <c r="AV77" s="426"/>
      <c r="AW77" s="426"/>
      <c r="AX77" s="426"/>
      <c r="AY77" s="426"/>
      <c r="AZ77" s="426"/>
      <c r="BA77" s="426"/>
      <c r="BB77" s="443" t="s">
        <v>599</v>
      </c>
      <c r="BC77" s="443"/>
      <c r="BD77" s="443"/>
      <c r="BE77" s="443"/>
      <c r="BF77" s="443"/>
      <c r="BG77" s="443"/>
      <c r="BH77" s="443"/>
      <c r="BI77" s="443"/>
      <c r="BJ77" s="443"/>
      <c r="BK77" s="443"/>
      <c r="BL77" s="443"/>
      <c r="BM77" s="443"/>
      <c r="BN77" s="443"/>
      <c r="BO77" s="443"/>
      <c r="BP77" s="427">
        <v>25.4</v>
      </c>
      <c r="BQ77" s="427"/>
      <c r="BR77" s="427"/>
      <c r="BS77" s="427"/>
      <c r="BT77" s="427"/>
      <c r="BU77" s="427"/>
      <c r="BV77" s="427"/>
      <c r="BW77" s="427"/>
      <c r="BX77" s="427">
        <v>23.4</v>
      </c>
      <c r="BY77" s="427"/>
      <c r="BZ77" s="427"/>
      <c r="CA77" s="427"/>
      <c r="CB77" s="427"/>
      <c r="CC77" s="427"/>
      <c r="CD77" s="427"/>
      <c r="CE77" s="427"/>
      <c r="CF77" s="427">
        <v>7.7</v>
      </c>
      <c r="CG77" s="427"/>
      <c r="CH77" s="427"/>
      <c r="CI77" s="427"/>
      <c r="CJ77" s="427"/>
      <c r="CK77" s="427"/>
      <c r="CL77" s="427"/>
      <c r="CM77" s="427"/>
      <c r="CN77" s="427">
        <v>3.2</v>
      </c>
      <c r="CO77" s="427"/>
      <c r="CP77" s="427"/>
      <c r="CQ77" s="427"/>
      <c r="CR77" s="427"/>
      <c r="CS77" s="427"/>
      <c r="CT77" s="427"/>
      <c r="CU77" s="427"/>
      <c r="CV77" s="427">
        <v>3.4</v>
      </c>
      <c r="CW77" s="427"/>
      <c r="CX77" s="427"/>
      <c r="CY77" s="427"/>
      <c r="CZ77" s="427"/>
      <c r="DA77" s="427"/>
      <c r="DB77" s="427"/>
      <c r="DC77" s="427"/>
    </row>
    <row r="78" spans="2:107" ht="13.5" x14ac:dyDescent="0.15">
      <c r="B78" s="389"/>
      <c r="G78" s="439"/>
      <c r="H78" s="439"/>
      <c r="I78" s="439"/>
      <c r="J78" s="439"/>
      <c r="K78" s="447"/>
      <c r="L78" s="447"/>
      <c r="M78" s="447"/>
      <c r="N78" s="447"/>
      <c r="AN78" s="426"/>
      <c r="AO78" s="426"/>
      <c r="AP78" s="426"/>
      <c r="AQ78" s="426"/>
      <c r="AR78" s="426"/>
      <c r="AS78" s="426"/>
      <c r="AT78" s="426"/>
      <c r="AU78" s="426"/>
      <c r="AV78" s="426"/>
      <c r="AW78" s="426"/>
      <c r="AX78" s="426"/>
      <c r="AY78" s="426"/>
      <c r="AZ78" s="426"/>
      <c r="BA78" s="426"/>
      <c r="BB78" s="443"/>
      <c r="BC78" s="443"/>
      <c r="BD78" s="443"/>
      <c r="BE78" s="443"/>
      <c r="BF78" s="443"/>
      <c r="BG78" s="443"/>
      <c r="BH78" s="443"/>
      <c r="BI78" s="443"/>
      <c r="BJ78" s="443"/>
      <c r="BK78" s="443"/>
      <c r="BL78" s="443"/>
      <c r="BM78" s="443"/>
      <c r="BN78" s="443"/>
      <c r="BO78" s="443"/>
      <c r="BP78" s="427"/>
      <c r="BQ78" s="427"/>
      <c r="BR78" s="427"/>
      <c r="BS78" s="427"/>
      <c r="BT78" s="427"/>
      <c r="BU78" s="427"/>
      <c r="BV78" s="427"/>
      <c r="BW78" s="427"/>
      <c r="BX78" s="427"/>
      <c r="BY78" s="427"/>
      <c r="BZ78" s="427"/>
      <c r="CA78" s="427"/>
      <c r="CB78" s="427"/>
      <c r="CC78" s="427"/>
      <c r="CD78" s="427"/>
      <c r="CE78" s="427"/>
      <c r="CF78" s="427"/>
      <c r="CG78" s="427"/>
      <c r="CH78" s="427"/>
      <c r="CI78" s="427"/>
      <c r="CJ78" s="427"/>
      <c r="CK78" s="427"/>
      <c r="CL78" s="427"/>
      <c r="CM78" s="427"/>
      <c r="CN78" s="427"/>
      <c r="CO78" s="427"/>
      <c r="CP78" s="427"/>
      <c r="CQ78" s="427"/>
      <c r="CR78" s="427"/>
      <c r="CS78" s="427"/>
      <c r="CT78" s="427"/>
      <c r="CU78" s="427"/>
      <c r="CV78" s="427"/>
      <c r="CW78" s="427"/>
      <c r="CX78" s="427"/>
      <c r="CY78" s="427"/>
      <c r="CZ78" s="427"/>
      <c r="DA78" s="427"/>
      <c r="DB78" s="427"/>
      <c r="DC78" s="427"/>
    </row>
    <row r="79" spans="2:107" ht="13.5" x14ac:dyDescent="0.15">
      <c r="B79" s="389"/>
      <c r="G79" s="439"/>
      <c r="H79" s="439"/>
      <c r="I79" s="445"/>
      <c r="J79" s="445"/>
      <c r="K79" s="448"/>
      <c r="L79" s="448"/>
      <c r="M79" s="448"/>
      <c r="N79" s="448"/>
      <c r="AN79" s="426"/>
      <c r="AO79" s="426"/>
      <c r="AP79" s="426"/>
      <c r="AQ79" s="426"/>
      <c r="AR79" s="426"/>
      <c r="AS79" s="426"/>
      <c r="AT79" s="426"/>
      <c r="AU79" s="426"/>
      <c r="AV79" s="426"/>
      <c r="AW79" s="426"/>
      <c r="AX79" s="426"/>
      <c r="AY79" s="426"/>
      <c r="AZ79" s="426"/>
      <c r="BA79" s="426"/>
      <c r="BB79" s="443" t="s">
        <v>598</v>
      </c>
      <c r="BC79" s="443"/>
      <c r="BD79" s="443"/>
      <c r="BE79" s="443"/>
      <c r="BF79" s="443"/>
      <c r="BG79" s="443"/>
      <c r="BH79" s="443"/>
      <c r="BI79" s="443"/>
      <c r="BJ79" s="443"/>
      <c r="BK79" s="443"/>
      <c r="BL79" s="443"/>
      <c r="BM79" s="443"/>
      <c r="BN79" s="443"/>
      <c r="BO79" s="443"/>
      <c r="BP79" s="427">
        <v>8.6</v>
      </c>
      <c r="BQ79" s="427"/>
      <c r="BR79" s="427"/>
      <c r="BS79" s="427"/>
      <c r="BT79" s="427"/>
      <c r="BU79" s="427"/>
      <c r="BV79" s="427"/>
      <c r="BW79" s="427"/>
      <c r="BX79" s="427">
        <v>8.5</v>
      </c>
      <c r="BY79" s="427"/>
      <c r="BZ79" s="427"/>
      <c r="CA79" s="427"/>
      <c r="CB79" s="427"/>
      <c r="CC79" s="427"/>
      <c r="CD79" s="427"/>
      <c r="CE79" s="427"/>
      <c r="CF79" s="427">
        <v>8.6</v>
      </c>
      <c r="CG79" s="427"/>
      <c r="CH79" s="427"/>
      <c r="CI79" s="427"/>
      <c r="CJ79" s="427"/>
      <c r="CK79" s="427"/>
      <c r="CL79" s="427"/>
      <c r="CM79" s="427"/>
      <c r="CN79" s="427">
        <v>8.8000000000000007</v>
      </c>
      <c r="CO79" s="427"/>
      <c r="CP79" s="427"/>
      <c r="CQ79" s="427"/>
      <c r="CR79" s="427"/>
      <c r="CS79" s="427"/>
      <c r="CT79" s="427"/>
      <c r="CU79" s="427"/>
      <c r="CV79" s="427">
        <v>8.8000000000000007</v>
      </c>
      <c r="CW79" s="427"/>
      <c r="CX79" s="427"/>
      <c r="CY79" s="427"/>
      <c r="CZ79" s="427"/>
      <c r="DA79" s="427"/>
      <c r="DB79" s="427"/>
      <c r="DC79" s="427"/>
    </row>
    <row r="80" spans="2:107" ht="13.5" x14ac:dyDescent="0.15">
      <c r="B80" s="389"/>
      <c r="G80" s="439"/>
      <c r="H80" s="439"/>
      <c r="I80" s="445"/>
      <c r="J80" s="445"/>
      <c r="K80" s="448"/>
      <c r="L80" s="448"/>
      <c r="M80" s="448"/>
      <c r="N80" s="448"/>
      <c r="AN80" s="426"/>
      <c r="AO80" s="426"/>
      <c r="AP80" s="426"/>
      <c r="AQ80" s="426"/>
      <c r="AR80" s="426"/>
      <c r="AS80" s="426"/>
      <c r="AT80" s="426"/>
      <c r="AU80" s="426"/>
      <c r="AV80" s="426"/>
      <c r="AW80" s="426"/>
      <c r="AX80" s="426"/>
      <c r="AY80" s="426"/>
      <c r="AZ80" s="426"/>
      <c r="BA80" s="426"/>
      <c r="BB80" s="443"/>
      <c r="BC80" s="443"/>
      <c r="BD80" s="443"/>
      <c r="BE80" s="443"/>
      <c r="BF80" s="443"/>
      <c r="BG80" s="443"/>
      <c r="BH80" s="443"/>
      <c r="BI80" s="443"/>
      <c r="BJ80" s="443"/>
      <c r="BK80" s="443"/>
      <c r="BL80" s="443"/>
      <c r="BM80" s="443"/>
      <c r="BN80" s="443"/>
      <c r="BO80" s="443"/>
      <c r="BP80" s="427"/>
      <c r="BQ80" s="427"/>
      <c r="BR80" s="427"/>
      <c r="BS80" s="427"/>
      <c r="BT80" s="427"/>
      <c r="BU80" s="427"/>
      <c r="BV80" s="427"/>
      <c r="BW80" s="427"/>
      <c r="BX80" s="427"/>
      <c r="BY80" s="427"/>
      <c r="BZ80" s="427"/>
      <c r="CA80" s="427"/>
      <c r="CB80" s="427"/>
      <c r="CC80" s="427"/>
      <c r="CD80" s="427"/>
      <c r="CE80" s="427"/>
      <c r="CF80" s="427"/>
      <c r="CG80" s="427"/>
      <c r="CH80" s="427"/>
      <c r="CI80" s="427"/>
      <c r="CJ80" s="427"/>
      <c r="CK80" s="427"/>
      <c r="CL80" s="427"/>
      <c r="CM80" s="427"/>
      <c r="CN80" s="427"/>
      <c r="CO80" s="427"/>
      <c r="CP80" s="427"/>
      <c r="CQ80" s="427"/>
      <c r="CR80" s="427"/>
      <c r="CS80" s="427"/>
      <c r="CT80" s="427"/>
      <c r="CU80" s="427"/>
      <c r="CV80" s="427"/>
      <c r="CW80" s="427"/>
      <c r="CX80" s="427"/>
      <c r="CY80" s="427"/>
      <c r="CZ80" s="427"/>
      <c r="DA80" s="427"/>
      <c r="DB80" s="427"/>
      <c r="DC80" s="427"/>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UTX2tQAhA5PYC/hbtxUaYFRCSeTID5y5DwNC3tIr5hlu1GEt1Kpe+wLg5Bj5wQ1Z8gWq3QN69UVNtHaTO8G7g==" saltValue="vsSKqCKdI8HcjRRUKls7x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59055118110236227" right="0" top="0.19685039370078741"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 zoomScaleNormal="100" zoomScaleSheetLayoutView="70" workbookViewId="0">
      <selection activeCell="BY18" sqref="BY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2h5nzBSdTD3x3vnw/ib8ZuRXwfKWbg7bDhl8PWzKhKe9cRQ+JQf8zOEt27haIJK78XAQot7//eiNCH5BY1nPBQ==" saltValue="eHxJ4G1eMWU93lG7Iz0c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Y18" sqref="BY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rUpo5019u//DkK5vvXAQn4vrinujwRxgBDnnR27yLTSgAUsEz/jqnx1BeABJMfIW5WKHwn3+mC9zAQhixVaaRw==" saltValue="yevUihtPOUD/e5zipkdU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74889</v>
      </c>
      <c r="E3" s="162"/>
      <c r="F3" s="163">
        <v>119882</v>
      </c>
      <c r="G3" s="164"/>
      <c r="H3" s="165"/>
    </row>
    <row r="4" spans="1:8" x14ac:dyDescent="0.15">
      <c r="A4" s="166"/>
      <c r="B4" s="167"/>
      <c r="C4" s="168"/>
      <c r="D4" s="169">
        <v>46996</v>
      </c>
      <c r="E4" s="170"/>
      <c r="F4" s="171">
        <v>66481</v>
      </c>
      <c r="G4" s="172"/>
      <c r="H4" s="173"/>
    </row>
    <row r="5" spans="1:8" x14ac:dyDescent="0.15">
      <c r="A5" s="154" t="s">
        <v>555</v>
      </c>
      <c r="B5" s="159"/>
      <c r="C5" s="160"/>
      <c r="D5" s="161">
        <v>72999</v>
      </c>
      <c r="E5" s="162"/>
      <c r="F5" s="163">
        <v>116162</v>
      </c>
      <c r="G5" s="164"/>
      <c r="H5" s="165"/>
    </row>
    <row r="6" spans="1:8" x14ac:dyDescent="0.15">
      <c r="A6" s="166"/>
      <c r="B6" s="167"/>
      <c r="C6" s="168"/>
      <c r="D6" s="169">
        <v>17439</v>
      </c>
      <c r="E6" s="170"/>
      <c r="F6" s="171">
        <v>61562</v>
      </c>
      <c r="G6" s="172"/>
      <c r="H6" s="173"/>
    </row>
    <row r="7" spans="1:8" x14ac:dyDescent="0.15">
      <c r="A7" s="154" t="s">
        <v>556</v>
      </c>
      <c r="B7" s="159"/>
      <c r="C7" s="160"/>
      <c r="D7" s="161">
        <v>52666</v>
      </c>
      <c r="E7" s="162"/>
      <c r="F7" s="163">
        <v>121449</v>
      </c>
      <c r="G7" s="164"/>
      <c r="H7" s="165"/>
    </row>
    <row r="8" spans="1:8" x14ac:dyDescent="0.15">
      <c r="A8" s="166"/>
      <c r="B8" s="167"/>
      <c r="C8" s="168"/>
      <c r="D8" s="169">
        <v>15342</v>
      </c>
      <c r="E8" s="170"/>
      <c r="F8" s="171">
        <v>62922</v>
      </c>
      <c r="G8" s="172"/>
      <c r="H8" s="173"/>
    </row>
    <row r="9" spans="1:8" x14ac:dyDescent="0.15">
      <c r="A9" s="154" t="s">
        <v>557</v>
      </c>
      <c r="B9" s="159"/>
      <c r="C9" s="160"/>
      <c r="D9" s="161">
        <v>38553</v>
      </c>
      <c r="E9" s="162"/>
      <c r="F9" s="163">
        <v>145139</v>
      </c>
      <c r="G9" s="164"/>
      <c r="H9" s="165"/>
    </row>
    <row r="10" spans="1:8" x14ac:dyDescent="0.15">
      <c r="A10" s="166"/>
      <c r="B10" s="167"/>
      <c r="C10" s="168"/>
      <c r="D10" s="169">
        <v>5297</v>
      </c>
      <c r="E10" s="170"/>
      <c r="F10" s="171">
        <v>83762</v>
      </c>
      <c r="G10" s="172"/>
      <c r="H10" s="173"/>
    </row>
    <row r="11" spans="1:8" x14ac:dyDescent="0.15">
      <c r="A11" s="154" t="s">
        <v>558</v>
      </c>
      <c r="B11" s="159"/>
      <c r="C11" s="160"/>
      <c r="D11" s="161">
        <v>58549</v>
      </c>
      <c r="E11" s="162"/>
      <c r="F11" s="163">
        <v>125391</v>
      </c>
      <c r="G11" s="164"/>
      <c r="H11" s="165"/>
    </row>
    <row r="12" spans="1:8" x14ac:dyDescent="0.15">
      <c r="A12" s="166"/>
      <c r="B12" s="167"/>
      <c r="C12" s="174"/>
      <c r="D12" s="169">
        <v>31134</v>
      </c>
      <c r="E12" s="170"/>
      <c r="F12" s="171">
        <v>68516</v>
      </c>
      <c r="G12" s="172"/>
      <c r="H12" s="173"/>
    </row>
    <row r="13" spans="1:8" x14ac:dyDescent="0.15">
      <c r="A13" s="154"/>
      <c r="B13" s="159"/>
      <c r="C13" s="175"/>
      <c r="D13" s="176">
        <v>59531</v>
      </c>
      <c r="E13" s="177"/>
      <c r="F13" s="178">
        <v>125605</v>
      </c>
      <c r="G13" s="179"/>
      <c r="H13" s="165"/>
    </row>
    <row r="14" spans="1:8" x14ac:dyDescent="0.15">
      <c r="A14" s="166"/>
      <c r="B14" s="167"/>
      <c r="C14" s="168"/>
      <c r="D14" s="169">
        <v>23242</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3.79</v>
      </c>
      <c r="C19" s="180">
        <f>ROUND(VALUE(SUBSTITUTE(実質収支比率等に係る経年分析!G$48,"▲","-")),2)</f>
        <v>3.18</v>
      </c>
      <c r="D19" s="180">
        <f>ROUND(VALUE(SUBSTITUTE(実質収支比率等に係る経年分析!H$48,"▲","-")),2)</f>
        <v>2.9</v>
      </c>
      <c r="E19" s="180">
        <f>ROUND(VALUE(SUBSTITUTE(実質収支比率等に係る経年分析!I$48,"▲","-")),2)</f>
        <v>3.31</v>
      </c>
      <c r="F19" s="180">
        <f>ROUND(VALUE(SUBSTITUTE(実質収支比率等に係る経年分析!J$48,"▲","-")),2)</f>
        <v>3.48</v>
      </c>
    </row>
    <row r="20" spans="1:11" x14ac:dyDescent="0.15">
      <c r="A20" s="180" t="s">
        <v>55</v>
      </c>
      <c r="B20" s="180">
        <f>ROUND(VALUE(SUBSTITUTE(実質収支比率等に係る経年分析!F$47,"▲","-")),2)</f>
        <v>18.809999999999999</v>
      </c>
      <c r="C20" s="180">
        <f>ROUND(VALUE(SUBSTITUTE(実質収支比率等に係る経年分析!G$47,"▲","-")),2)</f>
        <v>19.64</v>
      </c>
      <c r="D20" s="180">
        <f>ROUND(VALUE(SUBSTITUTE(実質収支比率等に係る経年分析!H$47,"▲","-")),2)</f>
        <v>17.54</v>
      </c>
      <c r="E20" s="180">
        <f>ROUND(VALUE(SUBSTITUTE(実質収支比率等に係る経年分析!I$47,"▲","-")),2)</f>
        <v>20.38</v>
      </c>
      <c r="F20" s="180">
        <f>ROUND(VALUE(SUBSTITUTE(実質収支比率等に係る経年分析!J$47,"▲","-")),2)</f>
        <v>25.04</v>
      </c>
    </row>
    <row r="21" spans="1:11" x14ac:dyDescent="0.15">
      <c r="A21" s="180" t="s">
        <v>56</v>
      </c>
      <c r="B21" s="180">
        <f>IF(ISNUMBER(VALUE(SUBSTITUTE(実質収支比率等に係る経年分析!F$49,"▲","-"))),ROUND(VALUE(SUBSTITUTE(実質収支比率等に係る経年分析!F$49,"▲","-")),2),NA())</f>
        <v>-2.65</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-2.38</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5.91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苓北町農業集落排水特別会計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苓北町後期高齢者医療特別会計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苓北町下水道特別会計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苓北町介護保険特別会計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苓北町水道特別会計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苓北町宅地造成事業特別会計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苓北町国民健康保険特別会計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617</v>
      </c>
      <c r="E42" s="182"/>
      <c r="F42" s="182"/>
      <c r="G42" s="182">
        <f>'実質公債費比率（分子）の構造'!L$52</f>
        <v>614</v>
      </c>
      <c r="H42" s="182"/>
      <c r="I42" s="182"/>
      <c r="J42" s="182">
        <f>'実質公債費比率（分子）の構造'!M$52</f>
        <v>623</v>
      </c>
      <c r="K42" s="182"/>
      <c r="L42" s="182"/>
      <c r="M42" s="182">
        <f>'実質公債費比率（分子）の構造'!N$52</f>
        <v>632</v>
      </c>
      <c r="N42" s="182"/>
      <c r="O42" s="182"/>
      <c r="P42" s="182">
        <f>'実質公債費比率（分子）の構造'!O$52</f>
        <v>634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289</v>
      </c>
      <c r="C46" s="182"/>
      <c r="D46" s="182"/>
      <c r="E46" s="182">
        <f>'実質公債費比率（分子）の構造'!L$48</f>
        <v>261</v>
      </c>
      <c r="F46" s="182"/>
      <c r="G46" s="182"/>
      <c r="H46" s="182">
        <f>'実質公債費比率（分子）の構造'!M$48</f>
        <v>263</v>
      </c>
      <c r="I46" s="182"/>
      <c r="J46" s="182"/>
      <c r="K46" s="182">
        <f>'実質公債費比率（分子）の構造'!N$48</f>
        <v>261</v>
      </c>
      <c r="L46" s="182"/>
      <c r="M46" s="182"/>
      <c r="N46" s="182">
        <f>'実質公債費比率（分子）の構造'!O$48</f>
        <v>234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672</v>
      </c>
      <c r="C49" s="182"/>
      <c r="D49" s="182"/>
      <c r="E49" s="182">
        <f>'実質公債費比率（分子）の構造'!L$45</f>
        <v>668</v>
      </c>
      <c r="F49" s="182"/>
      <c r="G49" s="182"/>
      <c r="H49" s="182">
        <f>'実質公債費比率（分子）の構造'!M$45</f>
        <v>719</v>
      </c>
      <c r="I49" s="182"/>
      <c r="J49" s="182"/>
      <c r="K49" s="182">
        <f>'実質公債費比率（分子）の構造'!N$45</f>
        <v>758</v>
      </c>
      <c r="L49" s="182"/>
      <c r="M49" s="182"/>
      <c r="N49" s="182">
        <f>'実質公債費比率（分子）の構造'!O$45</f>
        <v>760</v>
      </c>
      <c r="O49" s="182"/>
      <c r="P49" s="182"/>
    </row>
    <row r="50" spans="1:16" x14ac:dyDescent="0.15">
      <c r="A50" s="182" t="s">
        <v>71</v>
      </c>
      <c r="B50" s="182" t="e">
        <f>NA()</f>
        <v>#N/A</v>
      </c>
      <c r="C50" s="182">
        <f>IF(ISNUMBER('実質公債費比率（分子）の構造'!K$53),'実質公債費比率（分子）の構造'!K$53,NA())</f>
        <v>344</v>
      </c>
      <c r="D50" s="182" t="e">
        <f>NA()</f>
        <v>#N/A</v>
      </c>
      <c r="E50" s="182" t="e">
        <f>NA()</f>
        <v>#N/A</v>
      </c>
      <c r="F50" s="182">
        <f>IF(ISNUMBER('実質公債費比率（分子）の構造'!L$53),'実質公債費比率（分子）の構造'!L$53,NA())</f>
        <v>315</v>
      </c>
      <c r="G50" s="182" t="e">
        <f>NA()</f>
        <v>#N/A</v>
      </c>
      <c r="H50" s="182" t="e">
        <f>NA()</f>
        <v>#N/A</v>
      </c>
      <c r="I50" s="182">
        <f>IF(ISNUMBER('実質公債費比率（分子）の構造'!M$53),'実質公債費比率（分子）の構造'!M$53,NA())</f>
        <v>359</v>
      </c>
      <c r="J50" s="182" t="e">
        <f>NA()</f>
        <v>#N/A</v>
      </c>
      <c r="K50" s="182" t="e">
        <f>NA()</f>
        <v>#N/A</v>
      </c>
      <c r="L50" s="182">
        <f>IF(ISNUMBER('実質公債費比率（分子）の構造'!N$53),'実質公債費比率（分子）の構造'!N$53,NA())</f>
        <v>387</v>
      </c>
      <c r="M50" s="182" t="e">
        <f>NA()</f>
        <v>#N/A</v>
      </c>
      <c r="N50" s="182" t="e">
        <f>NA()</f>
        <v>#N/A</v>
      </c>
      <c r="O50" s="182">
        <f>IF(ISNUMBER('実質公債費比率（分子）の構造'!O$53),'実質公債費比率（分子）の構造'!O$53,NA())</f>
        <v>360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7028</v>
      </c>
      <c r="E56" s="181"/>
      <c r="F56" s="181"/>
      <c r="G56" s="181">
        <f>'将来負担比率（分子）の構造'!J$52</f>
        <v>6828</v>
      </c>
      <c r="H56" s="181"/>
      <c r="I56" s="181"/>
      <c r="J56" s="181">
        <f>'将来負担比率（分子）の構造'!K$52</f>
        <v>6547</v>
      </c>
      <c r="K56" s="181"/>
      <c r="L56" s="181"/>
      <c r="M56" s="181">
        <f>'将来負担比率（分子）の構造'!L$52</f>
        <v>6315</v>
      </c>
      <c r="N56" s="181"/>
      <c r="O56" s="181"/>
      <c r="P56" s="181">
        <f>'将来負担比率（分子）の構造'!M$52</f>
        <v>6032</v>
      </c>
    </row>
    <row r="57" spans="1:16" x14ac:dyDescent="0.15">
      <c r="A57" s="181" t="s">
        <v>42</v>
      </c>
      <c r="B57" s="181"/>
      <c r="C57" s="181"/>
      <c r="D57" s="181">
        <f>'将来負担比率（分子）の構造'!I$51</f>
        <v>17</v>
      </c>
      <c r="E57" s="181"/>
      <c r="F57" s="181"/>
      <c r="G57" s="181">
        <f>'将来負担比率（分子）の構造'!J$51</f>
        <v>14</v>
      </c>
      <c r="H57" s="181"/>
      <c r="I57" s="181"/>
      <c r="J57" s="181">
        <f>'将来負担比率（分子）の構造'!K$51</f>
        <v>7</v>
      </c>
      <c r="K57" s="181"/>
      <c r="L57" s="181"/>
      <c r="M57" s="181">
        <f>'将来負担比率（分子）の構造'!L$51</f>
        <v>2</v>
      </c>
      <c r="N57" s="181"/>
      <c r="O57" s="181"/>
      <c r="P57" s="181" t="str">
        <f>'将来負担比率（分子）の構造'!M$51</f>
        <v>-</v>
      </c>
    </row>
    <row r="58" spans="1:16" x14ac:dyDescent="0.15">
      <c r="A58" s="181" t="s">
        <v>41</v>
      </c>
      <c r="B58" s="181"/>
      <c r="C58" s="181"/>
      <c r="D58" s="181">
        <f>'将来負担比率（分子）の構造'!I$50</f>
        <v>1111</v>
      </c>
      <c r="E58" s="181"/>
      <c r="F58" s="181"/>
      <c r="G58" s="181">
        <f>'将来負担比率（分子）の構造'!J$50</f>
        <v>1095</v>
      </c>
      <c r="H58" s="181"/>
      <c r="I58" s="181"/>
      <c r="J58" s="181">
        <f>'将来負担比率（分子）の構造'!K$50</f>
        <v>1015</v>
      </c>
      <c r="K58" s="181"/>
      <c r="L58" s="181"/>
      <c r="M58" s="181">
        <f>'将来負担比率（分子）の構造'!L$50</f>
        <v>1084</v>
      </c>
      <c r="N58" s="181"/>
      <c r="O58" s="181"/>
      <c r="P58" s="181">
        <f>'将来負担比率（分子）の構造'!M$50</f>
        <v>1348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805</v>
      </c>
      <c r="C62" s="181"/>
      <c r="D62" s="181"/>
      <c r="E62" s="181">
        <f>'将来負担比率（分子）の構造'!J$45</f>
        <v>910</v>
      </c>
      <c r="F62" s="181"/>
      <c r="G62" s="181"/>
      <c r="H62" s="181">
        <f>'将来負担比率（分子）の構造'!K$45</f>
        <v>822</v>
      </c>
      <c r="I62" s="181"/>
      <c r="J62" s="181"/>
      <c r="K62" s="181">
        <f>'将来負担比率（分子）の構造'!L$45</f>
        <v>805</v>
      </c>
      <c r="L62" s="181"/>
      <c r="M62" s="181"/>
      <c r="N62" s="181">
        <f>'将来負担比率（分子）の構造'!M$45</f>
        <v>690</v>
      </c>
      <c r="O62" s="181"/>
      <c r="P62" s="181"/>
    </row>
    <row r="63" spans="1:16" x14ac:dyDescent="0.15">
      <c r="A63" s="181" t="s">
        <v>34</v>
      </c>
      <c r="B63" s="181">
        <f>'将来負担比率（分子）の構造'!I$44</f>
        <v>0</v>
      </c>
      <c r="C63" s="181"/>
      <c r="D63" s="181"/>
      <c r="E63" s="181">
        <f>'将来負担比率（分子）の構造'!J$44</f>
        <v>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3019</v>
      </c>
      <c r="C64" s="181"/>
      <c r="D64" s="181"/>
      <c r="E64" s="181">
        <f>'将来負担比率（分子）の構造'!J$43</f>
        <v>2729</v>
      </c>
      <c r="F64" s="181"/>
      <c r="G64" s="181"/>
      <c r="H64" s="181">
        <f>'将来負担比率（分子）の構造'!K$43</f>
        <v>2550</v>
      </c>
      <c r="I64" s="181"/>
      <c r="J64" s="181"/>
      <c r="K64" s="181">
        <f>'将来負担比率（分子）の構造'!L$43</f>
        <v>2374</v>
      </c>
      <c r="L64" s="181"/>
      <c r="M64" s="181"/>
      <c r="N64" s="181">
        <f>'将来負担比率（分子）の構造'!M$43</f>
        <v>2183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7912</v>
      </c>
      <c r="C66" s="181"/>
      <c r="D66" s="181"/>
      <c r="E66" s="181">
        <f>'将来負担比率（分子）の構造'!J$41</f>
        <v>7789</v>
      </c>
      <c r="F66" s="181"/>
      <c r="G66" s="181"/>
      <c r="H66" s="181">
        <f>'将来負担比率（分子）の構造'!K$41</f>
        <v>7489</v>
      </c>
      <c r="I66" s="181"/>
      <c r="J66" s="181"/>
      <c r="K66" s="181">
        <f>'将来負担比率（分子）の構造'!L$41</f>
        <v>7113</v>
      </c>
      <c r="L66" s="181"/>
      <c r="M66" s="181"/>
      <c r="N66" s="181">
        <f>'将来負担比率（分子）の構造'!M$41</f>
        <v>6881</v>
      </c>
      <c r="O66" s="181"/>
      <c r="P66" s="181"/>
    </row>
    <row r="67" spans="1:16" x14ac:dyDescent="0.15">
      <c r="A67" s="181" t="s">
        <v>75</v>
      </c>
      <c r="B67" s="181" t="e">
        <f>NA()</f>
        <v>#N/A</v>
      </c>
      <c r="C67" s="181">
        <f>IF(ISNUMBER('将来負担比率（分子）の構造'!I$53), IF('将来負担比率（分子）の構造'!I$53 &lt; 0, 0, '将来負担比率（分子）の構造'!I$53), NA())</f>
        <v>3580</v>
      </c>
      <c r="D67" s="181" t="e">
        <f>NA()</f>
        <v>#N/A</v>
      </c>
      <c r="E67" s="181" t="e">
        <f>NA()</f>
        <v>#N/A</v>
      </c>
      <c r="F67" s="181">
        <f>IF(ISNUMBER('将来負担比率（分子）の構造'!J$53), IF('将来負担比率（分子）の構造'!J$53 &lt; 0, 0, '将来負担比率（分子）の構造'!J$53), NA())</f>
        <v>3491</v>
      </c>
      <c r="G67" s="181" t="e">
        <f>NA()</f>
        <v>#N/A</v>
      </c>
      <c r="H67" s="181" t="e">
        <f>NA()</f>
        <v>#N/A</v>
      </c>
      <c r="I67" s="181">
        <f>IF(ISNUMBER('将来負担比率（分子）の構造'!K$53), IF('将来負担比率（分子）の構造'!K$53 &lt; 0, 0, '将来負担比率（分子）の構造'!K$53), NA())</f>
        <v>3293</v>
      </c>
      <c r="J67" s="181" t="e">
        <f>NA()</f>
        <v>#N/A</v>
      </c>
      <c r="K67" s="181" t="e">
        <f>NA()</f>
        <v>#N/A</v>
      </c>
      <c r="L67" s="181">
        <f>IF(ISNUMBER('将来負担比率（分子）の構造'!L$53), IF('将来負担比率（分子）の構造'!L$53 &lt; 0, 0, '将来負担比率（分子）の構造'!L$53), NA())</f>
        <v>2890</v>
      </c>
      <c r="M67" s="181" t="e">
        <f>NA()</f>
        <v>#N/A</v>
      </c>
      <c r="N67" s="181" t="e">
        <f>NA()</f>
        <v>#N/A</v>
      </c>
      <c r="O67" s="181">
        <f>IF(ISNUMBER('将来負担比率（分子）の構造'!M$53), IF('将来負担比率（分子）の構造'!M$53 &lt; 0, 0, '将来負担比率（分子）の構造'!M$53), NA())</f>
        <v>2374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583</v>
      </c>
      <c r="C72" s="185">
        <f>基金残高に係る経年分析!G55</f>
        <v>675</v>
      </c>
      <c r="D72" s="185">
        <f>基金残高に係る経年分析!H55</f>
        <v>869</v>
      </c>
    </row>
    <row r="73" spans="1:16" x14ac:dyDescent="0.15">
      <c r="A73" s="184" t="s">
        <v>78</v>
      </c>
      <c r="B73" s="185">
        <f>基金残高に係る経年分析!F56</f>
        <v>143</v>
      </c>
      <c r="C73" s="185">
        <f>基金残高に係る経年分析!G56</f>
        <v>143</v>
      </c>
      <c r="D73" s="185">
        <f>基金残高に係る経年分析!H56</f>
        <v>144</v>
      </c>
    </row>
    <row r="74" spans="1:16" x14ac:dyDescent="0.15">
      <c r="A74" s="184" t="s">
        <v>79</v>
      </c>
      <c r="B74" s="185">
        <f>基金残高に係る経年分析!F57</f>
        <v>102</v>
      </c>
      <c r="C74" s="185">
        <f>基金残高に係る経年分析!G57</f>
        <v>108</v>
      </c>
      <c r="D74" s="185">
        <f>基金残高に係る経年分析!H57</f>
        <v>181</v>
      </c>
    </row>
  </sheetData>
  <sheetProtection algorithmName="SHA-512" hashValue="IZFkjT6G99dtyqzCpFXqkV1q0Yrj4SXD624evYfRqo+bn0V0Fr9cnqRCUDTiRL4F+W8kRUOdrv1sRs31MtbKxA==" saltValue="siSQlxbepZmvo+UYNd/g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84" t="s">
        <v>210</v>
      </c>
      <c r="DI1" s="685"/>
      <c r="DJ1" s="685"/>
      <c r="DK1" s="685"/>
      <c r="DL1" s="685"/>
      <c r="DM1" s="685"/>
      <c r="DN1" s="686"/>
      <c r="DO1" s="226"/>
      <c r="DP1" s="684" t="s">
        <v>211</v>
      </c>
      <c r="DQ1" s="685"/>
      <c r="DR1" s="685"/>
      <c r="DS1" s="685"/>
      <c r="DT1" s="685"/>
      <c r="DU1" s="685"/>
      <c r="DV1" s="685"/>
      <c r="DW1" s="685"/>
      <c r="DX1" s="685"/>
      <c r="DY1" s="685"/>
      <c r="DZ1" s="685"/>
      <c r="EA1" s="685"/>
      <c r="EB1" s="685"/>
      <c r="EC1" s="686"/>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690" t="s">
        <v>215</v>
      </c>
      <c r="CE3" s="691"/>
      <c r="CF3" s="691"/>
      <c r="CG3" s="691"/>
      <c r="CH3" s="691"/>
      <c r="CI3" s="691"/>
      <c r="CJ3" s="691"/>
      <c r="CK3" s="691"/>
      <c r="CL3" s="691"/>
      <c r="CM3" s="691"/>
      <c r="CN3" s="691"/>
      <c r="CO3" s="691"/>
      <c r="CP3" s="691"/>
      <c r="CQ3" s="691"/>
      <c r="CR3" s="691"/>
      <c r="CS3" s="691"/>
      <c r="CT3" s="691"/>
      <c r="CU3" s="691"/>
      <c r="CV3" s="691"/>
      <c r="CW3" s="691"/>
      <c r="CX3" s="691"/>
      <c r="CY3" s="691"/>
      <c r="CZ3" s="691"/>
      <c r="DA3" s="691"/>
      <c r="DB3" s="691"/>
      <c r="DC3" s="691"/>
      <c r="DD3" s="691"/>
      <c r="DE3" s="691"/>
      <c r="DF3" s="691"/>
      <c r="DG3" s="691"/>
      <c r="DH3" s="691"/>
      <c r="DI3" s="691"/>
      <c r="DJ3" s="691"/>
      <c r="DK3" s="691"/>
      <c r="DL3" s="691"/>
      <c r="DM3" s="691"/>
      <c r="DN3" s="691"/>
      <c r="DO3" s="691"/>
      <c r="DP3" s="691"/>
      <c r="DQ3" s="691"/>
      <c r="DR3" s="691"/>
      <c r="DS3" s="691"/>
      <c r="DT3" s="691"/>
      <c r="DU3" s="691"/>
      <c r="DV3" s="691"/>
      <c r="DW3" s="691"/>
      <c r="DX3" s="691"/>
      <c r="DY3" s="691"/>
      <c r="DZ3" s="691"/>
      <c r="EA3" s="691"/>
      <c r="EB3" s="691"/>
      <c r="EC3" s="69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693" t="s">
        <v>219</v>
      </c>
      <c r="AQ4" s="693"/>
      <c r="AR4" s="693"/>
      <c r="AS4" s="693"/>
      <c r="AT4" s="693"/>
      <c r="AU4" s="693"/>
      <c r="AV4" s="693"/>
      <c r="AW4" s="693"/>
      <c r="AX4" s="693"/>
      <c r="AY4" s="693"/>
      <c r="AZ4" s="693"/>
      <c r="BA4" s="693"/>
      <c r="BB4" s="693"/>
      <c r="BC4" s="693"/>
      <c r="BD4" s="693"/>
      <c r="BE4" s="693"/>
      <c r="BF4" s="693"/>
      <c r="BG4" s="693" t="s">
        <v>220</v>
      </c>
      <c r="BH4" s="693"/>
      <c r="BI4" s="693"/>
      <c r="BJ4" s="693"/>
      <c r="BK4" s="693"/>
      <c r="BL4" s="693"/>
      <c r="BM4" s="693"/>
      <c r="BN4" s="693"/>
      <c r="BO4" s="693" t="s">
        <v>217</v>
      </c>
      <c r="BP4" s="693"/>
      <c r="BQ4" s="693"/>
      <c r="BR4" s="693"/>
      <c r="BS4" s="693" t="s">
        <v>221</v>
      </c>
      <c r="BT4" s="693"/>
      <c r="BU4" s="693"/>
      <c r="BV4" s="693"/>
      <c r="BW4" s="693"/>
      <c r="BX4" s="693"/>
      <c r="BY4" s="693"/>
      <c r="BZ4" s="693"/>
      <c r="CA4" s="693"/>
      <c r="CB4" s="693"/>
      <c r="CD4" s="690" t="s">
        <v>222</v>
      </c>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2"/>
    </row>
    <row r="5" spans="2:143" s="230" customFormat="1" ht="11.25" customHeight="1" x14ac:dyDescent="0.15">
      <c r="B5" s="694" t="s">
        <v>223</v>
      </c>
      <c r="C5" s="695"/>
      <c r="D5" s="695"/>
      <c r="E5" s="695"/>
      <c r="F5" s="695"/>
      <c r="G5" s="695"/>
      <c r="H5" s="695"/>
      <c r="I5" s="695"/>
      <c r="J5" s="695"/>
      <c r="K5" s="695"/>
      <c r="L5" s="695"/>
      <c r="M5" s="695"/>
      <c r="N5" s="695"/>
      <c r="O5" s="695"/>
      <c r="P5" s="695"/>
      <c r="Q5" s="696"/>
      <c r="R5" s="697">
        <v>1467718</v>
      </c>
      <c r="S5" s="698"/>
      <c r="T5" s="698"/>
      <c r="U5" s="698"/>
      <c r="V5" s="698"/>
      <c r="W5" s="698"/>
      <c r="X5" s="698"/>
      <c r="Y5" s="699"/>
      <c r="Z5" s="700">
        <v>23.7</v>
      </c>
      <c r="AA5" s="700"/>
      <c r="AB5" s="700"/>
      <c r="AC5" s="700"/>
      <c r="AD5" s="701">
        <v>1467718</v>
      </c>
      <c r="AE5" s="701"/>
      <c r="AF5" s="701"/>
      <c r="AG5" s="701"/>
      <c r="AH5" s="701"/>
      <c r="AI5" s="701"/>
      <c r="AJ5" s="701"/>
      <c r="AK5" s="701"/>
      <c r="AL5" s="702">
        <v>44.4</v>
      </c>
      <c r="AM5" s="703"/>
      <c r="AN5" s="703"/>
      <c r="AO5" s="704"/>
      <c r="AP5" s="694" t="s">
        <v>224</v>
      </c>
      <c r="AQ5" s="695"/>
      <c r="AR5" s="695"/>
      <c r="AS5" s="695"/>
      <c r="AT5" s="695"/>
      <c r="AU5" s="695"/>
      <c r="AV5" s="695"/>
      <c r="AW5" s="695"/>
      <c r="AX5" s="695"/>
      <c r="AY5" s="695"/>
      <c r="AZ5" s="695"/>
      <c r="BA5" s="695"/>
      <c r="BB5" s="695"/>
      <c r="BC5" s="695"/>
      <c r="BD5" s="695"/>
      <c r="BE5" s="695"/>
      <c r="BF5" s="696"/>
      <c r="BG5" s="708">
        <v>1467058</v>
      </c>
      <c r="BH5" s="709"/>
      <c r="BI5" s="709"/>
      <c r="BJ5" s="709"/>
      <c r="BK5" s="709"/>
      <c r="BL5" s="709"/>
      <c r="BM5" s="709"/>
      <c r="BN5" s="710"/>
      <c r="BO5" s="711">
        <v>100</v>
      </c>
      <c r="BP5" s="711"/>
      <c r="BQ5" s="711"/>
      <c r="BR5" s="711"/>
      <c r="BS5" s="712" t="s">
        <v>225</v>
      </c>
      <c r="BT5" s="712"/>
      <c r="BU5" s="712"/>
      <c r="BV5" s="712"/>
      <c r="BW5" s="712"/>
      <c r="BX5" s="712"/>
      <c r="BY5" s="712"/>
      <c r="BZ5" s="712"/>
      <c r="CA5" s="712"/>
      <c r="CB5" s="716"/>
      <c r="CD5" s="690" t="s">
        <v>219</v>
      </c>
      <c r="CE5" s="691"/>
      <c r="CF5" s="691"/>
      <c r="CG5" s="691"/>
      <c r="CH5" s="691"/>
      <c r="CI5" s="691"/>
      <c r="CJ5" s="691"/>
      <c r="CK5" s="691"/>
      <c r="CL5" s="691"/>
      <c r="CM5" s="691"/>
      <c r="CN5" s="691"/>
      <c r="CO5" s="691"/>
      <c r="CP5" s="691"/>
      <c r="CQ5" s="692"/>
      <c r="CR5" s="690" t="s">
        <v>226</v>
      </c>
      <c r="CS5" s="691"/>
      <c r="CT5" s="691"/>
      <c r="CU5" s="691"/>
      <c r="CV5" s="691"/>
      <c r="CW5" s="691"/>
      <c r="CX5" s="691"/>
      <c r="CY5" s="692"/>
      <c r="CZ5" s="690" t="s">
        <v>217</v>
      </c>
      <c r="DA5" s="691"/>
      <c r="DB5" s="691"/>
      <c r="DC5" s="692"/>
      <c r="DD5" s="690" t="s">
        <v>227</v>
      </c>
      <c r="DE5" s="691"/>
      <c r="DF5" s="691"/>
      <c r="DG5" s="691"/>
      <c r="DH5" s="691"/>
      <c r="DI5" s="691"/>
      <c r="DJ5" s="691"/>
      <c r="DK5" s="691"/>
      <c r="DL5" s="691"/>
      <c r="DM5" s="691"/>
      <c r="DN5" s="691"/>
      <c r="DO5" s="691"/>
      <c r="DP5" s="692"/>
      <c r="DQ5" s="690" t="s">
        <v>228</v>
      </c>
      <c r="DR5" s="691"/>
      <c r="DS5" s="691"/>
      <c r="DT5" s="691"/>
      <c r="DU5" s="691"/>
      <c r="DV5" s="691"/>
      <c r="DW5" s="691"/>
      <c r="DX5" s="691"/>
      <c r="DY5" s="691"/>
      <c r="DZ5" s="691"/>
      <c r="EA5" s="691"/>
      <c r="EB5" s="691"/>
      <c r="EC5" s="692"/>
    </row>
    <row r="6" spans="2:143" ht="11.25" customHeight="1" x14ac:dyDescent="0.15">
      <c r="B6" s="705" t="s">
        <v>229</v>
      </c>
      <c r="C6" s="706"/>
      <c r="D6" s="706"/>
      <c r="E6" s="706"/>
      <c r="F6" s="706"/>
      <c r="G6" s="706"/>
      <c r="H6" s="706"/>
      <c r="I6" s="706"/>
      <c r="J6" s="706"/>
      <c r="K6" s="706"/>
      <c r="L6" s="706"/>
      <c r="M6" s="706"/>
      <c r="N6" s="706"/>
      <c r="O6" s="706"/>
      <c r="P6" s="706"/>
      <c r="Q6" s="707"/>
      <c r="R6" s="708">
        <v>67427</v>
      </c>
      <c r="S6" s="709"/>
      <c r="T6" s="709"/>
      <c r="U6" s="709"/>
      <c r="V6" s="709"/>
      <c r="W6" s="709"/>
      <c r="X6" s="709"/>
      <c r="Y6" s="710"/>
      <c r="Z6" s="711">
        <v>1.1000000000000001</v>
      </c>
      <c r="AA6" s="711"/>
      <c r="AB6" s="711"/>
      <c r="AC6" s="711"/>
      <c r="AD6" s="712">
        <v>67427</v>
      </c>
      <c r="AE6" s="712"/>
      <c r="AF6" s="712"/>
      <c r="AG6" s="712"/>
      <c r="AH6" s="712"/>
      <c r="AI6" s="712"/>
      <c r="AJ6" s="712"/>
      <c r="AK6" s="712"/>
      <c r="AL6" s="713">
        <v>2</v>
      </c>
      <c r="AM6" s="714"/>
      <c r="AN6" s="714"/>
      <c r="AO6" s="715"/>
      <c r="AP6" s="705" t="s">
        <v>230</v>
      </c>
      <c r="AQ6" s="706"/>
      <c r="AR6" s="706"/>
      <c r="AS6" s="706"/>
      <c r="AT6" s="706"/>
      <c r="AU6" s="706"/>
      <c r="AV6" s="706"/>
      <c r="AW6" s="706"/>
      <c r="AX6" s="706"/>
      <c r="AY6" s="706"/>
      <c r="AZ6" s="706"/>
      <c r="BA6" s="706"/>
      <c r="BB6" s="706"/>
      <c r="BC6" s="706"/>
      <c r="BD6" s="706"/>
      <c r="BE6" s="706"/>
      <c r="BF6" s="707"/>
      <c r="BG6" s="708">
        <v>1467058</v>
      </c>
      <c r="BH6" s="709"/>
      <c r="BI6" s="709"/>
      <c r="BJ6" s="709"/>
      <c r="BK6" s="709"/>
      <c r="BL6" s="709"/>
      <c r="BM6" s="709"/>
      <c r="BN6" s="710"/>
      <c r="BO6" s="711">
        <v>100</v>
      </c>
      <c r="BP6" s="711"/>
      <c r="BQ6" s="711"/>
      <c r="BR6" s="711"/>
      <c r="BS6" s="712" t="s">
        <v>127</v>
      </c>
      <c r="BT6" s="712"/>
      <c r="BU6" s="712"/>
      <c r="BV6" s="712"/>
      <c r="BW6" s="712"/>
      <c r="BX6" s="712"/>
      <c r="BY6" s="712"/>
      <c r="BZ6" s="712"/>
      <c r="CA6" s="712"/>
      <c r="CB6" s="716"/>
      <c r="CD6" s="719" t="s">
        <v>231</v>
      </c>
      <c r="CE6" s="720"/>
      <c r="CF6" s="720"/>
      <c r="CG6" s="720"/>
      <c r="CH6" s="720"/>
      <c r="CI6" s="720"/>
      <c r="CJ6" s="720"/>
      <c r="CK6" s="720"/>
      <c r="CL6" s="720"/>
      <c r="CM6" s="720"/>
      <c r="CN6" s="720"/>
      <c r="CO6" s="720"/>
      <c r="CP6" s="720"/>
      <c r="CQ6" s="721"/>
      <c r="CR6" s="708">
        <v>74735</v>
      </c>
      <c r="CS6" s="709"/>
      <c r="CT6" s="709"/>
      <c r="CU6" s="709"/>
      <c r="CV6" s="709"/>
      <c r="CW6" s="709"/>
      <c r="CX6" s="709"/>
      <c r="CY6" s="710"/>
      <c r="CZ6" s="702">
        <v>1.2</v>
      </c>
      <c r="DA6" s="703"/>
      <c r="DB6" s="703"/>
      <c r="DC6" s="722"/>
      <c r="DD6" s="717" t="s">
        <v>127</v>
      </c>
      <c r="DE6" s="709"/>
      <c r="DF6" s="709"/>
      <c r="DG6" s="709"/>
      <c r="DH6" s="709"/>
      <c r="DI6" s="709"/>
      <c r="DJ6" s="709"/>
      <c r="DK6" s="709"/>
      <c r="DL6" s="709"/>
      <c r="DM6" s="709"/>
      <c r="DN6" s="709"/>
      <c r="DO6" s="709"/>
      <c r="DP6" s="710"/>
      <c r="DQ6" s="717">
        <v>74735</v>
      </c>
      <c r="DR6" s="709"/>
      <c r="DS6" s="709"/>
      <c r="DT6" s="709"/>
      <c r="DU6" s="709"/>
      <c r="DV6" s="709"/>
      <c r="DW6" s="709"/>
      <c r="DX6" s="709"/>
      <c r="DY6" s="709"/>
      <c r="DZ6" s="709"/>
      <c r="EA6" s="709"/>
      <c r="EB6" s="709"/>
      <c r="EC6" s="718"/>
    </row>
    <row r="7" spans="2:143" ht="11.25" customHeight="1" x14ac:dyDescent="0.15">
      <c r="B7" s="705" t="s">
        <v>232</v>
      </c>
      <c r="C7" s="706"/>
      <c r="D7" s="706"/>
      <c r="E7" s="706"/>
      <c r="F7" s="706"/>
      <c r="G7" s="706"/>
      <c r="H7" s="706"/>
      <c r="I7" s="706"/>
      <c r="J7" s="706"/>
      <c r="K7" s="706"/>
      <c r="L7" s="706"/>
      <c r="M7" s="706"/>
      <c r="N7" s="706"/>
      <c r="O7" s="706"/>
      <c r="P7" s="706"/>
      <c r="Q7" s="707"/>
      <c r="R7" s="708">
        <v>383</v>
      </c>
      <c r="S7" s="709"/>
      <c r="T7" s="709"/>
      <c r="U7" s="709"/>
      <c r="V7" s="709"/>
      <c r="W7" s="709"/>
      <c r="X7" s="709"/>
      <c r="Y7" s="710"/>
      <c r="Z7" s="711">
        <v>0</v>
      </c>
      <c r="AA7" s="711"/>
      <c r="AB7" s="711"/>
      <c r="AC7" s="711"/>
      <c r="AD7" s="712">
        <v>383</v>
      </c>
      <c r="AE7" s="712"/>
      <c r="AF7" s="712"/>
      <c r="AG7" s="712"/>
      <c r="AH7" s="712"/>
      <c r="AI7" s="712"/>
      <c r="AJ7" s="712"/>
      <c r="AK7" s="712"/>
      <c r="AL7" s="713">
        <v>0</v>
      </c>
      <c r="AM7" s="714"/>
      <c r="AN7" s="714"/>
      <c r="AO7" s="715"/>
      <c r="AP7" s="705" t="s">
        <v>233</v>
      </c>
      <c r="AQ7" s="706"/>
      <c r="AR7" s="706"/>
      <c r="AS7" s="706"/>
      <c r="AT7" s="706"/>
      <c r="AU7" s="706"/>
      <c r="AV7" s="706"/>
      <c r="AW7" s="706"/>
      <c r="AX7" s="706"/>
      <c r="AY7" s="706"/>
      <c r="AZ7" s="706"/>
      <c r="BA7" s="706"/>
      <c r="BB7" s="706"/>
      <c r="BC7" s="706"/>
      <c r="BD7" s="706"/>
      <c r="BE7" s="706"/>
      <c r="BF7" s="707"/>
      <c r="BG7" s="708">
        <v>257382</v>
      </c>
      <c r="BH7" s="709"/>
      <c r="BI7" s="709"/>
      <c r="BJ7" s="709"/>
      <c r="BK7" s="709"/>
      <c r="BL7" s="709"/>
      <c r="BM7" s="709"/>
      <c r="BN7" s="710"/>
      <c r="BO7" s="711">
        <v>17.5</v>
      </c>
      <c r="BP7" s="711"/>
      <c r="BQ7" s="711"/>
      <c r="BR7" s="711"/>
      <c r="BS7" s="712" t="s">
        <v>225</v>
      </c>
      <c r="BT7" s="712"/>
      <c r="BU7" s="712"/>
      <c r="BV7" s="712"/>
      <c r="BW7" s="712"/>
      <c r="BX7" s="712"/>
      <c r="BY7" s="712"/>
      <c r="BZ7" s="712"/>
      <c r="CA7" s="712"/>
      <c r="CB7" s="716"/>
      <c r="CD7" s="723" t="s">
        <v>234</v>
      </c>
      <c r="CE7" s="724"/>
      <c r="CF7" s="724"/>
      <c r="CG7" s="724"/>
      <c r="CH7" s="724"/>
      <c r="CI7" s="724"/>
      <c r="CJ7" s="724"/>
      <c r="CK7" s="724"/>
      <c r="CL7" s="724"/>
      <c r="CM7" s="724"/>
      <c r="CN7" s="724"/>
      <c r="CO7" s="724"/>
      <c r="CP7" s="724"/>
      <c r="CQ7" s="725"/>
      <c r="CR7" s="708">
        <v>1648039</v>
      </c>
      <c r="CS7" s="709"/>
      <c r="CT7" s="709"/>
      <c r="CU7" s="709"/>
      <c r="CV7" s="709"/>
      <c r="CW7" s="709"/>
      <c r="CX7" s="709"/>
      <c r="CY7" s="710"/>
      <c r="CZ7" s="711">
        <v>27.3</v>
      </c>
      <c r="DA7" s="711"/>
      <c r="DB7" s="711"/>
      <c r="DC7" s="711"/>
      <c r="DD7" s="717">
        <v>6754</v>
      </c>
      <c r="DE7" s="709"/>
      <c r="DF7" s="709"/>
      <c r="DG7" s="709"/>
      <c r="DH7" s="709"/>
      <c r="DI7" s="709"/>
      <c r="DJ7" s="709"/>
      <c r="DK7" s="709"/>
      <c r="DL7" s="709"/>
      <c r="DM7" s="709"/>
      <c r="DN7" s="709"/>
      <c r="DO7" s="709"/>
      <c r="DP7" s="710"/>
      <c r="DQ7" s="717">
        <v>820388</v>
      </c>
      <c r="DR7" s="709"/>
      <c r="DS7" s="709"/>
      <c r="DT7" s="709"/>
      <c r="DU7" s="709"/>
      <c r="DV7" s="709"/>
      <c r="DW7" s="709"/>
      <c r="DX7" s="709"/>
      <c r="DY7" s="709"/>
      <c r="DZ7" s="709"/>
      <c r="EA7" s="709"/>
      <c r="EB7" s="709"/>
      <c r="EC7" s="718"/>
    </row>
    <row r="8" spans="2:143" ht="11.25" customHeight="1" x14ac:dyDescent="0.15">
      <c r="B8" s="705" t="s">
        <v>235</v>
      </c>
      <c r="C8" s="706"/>
      <c r="D8" s="706"/>
      <c r="E8" s="706"/>
      <c r="F8" s="706"/>
      <c r="G8" s="706"/>
      <c r="H8" s="706"/>
      <c r="I8" s="706"/>
      <c r="J8" s="706"/>
      <c r="K8" s="706"/>
      <c r="L8" s="706"/>
      <c r="M8" s="706"/>
      <c r="N8" s="706"/>
      <c r="O8" s="706"/>
      <c r="P8" s="706"/>
      <c r="Q8" s="707"/>
      <c r="R8" s="708">
        <v>1654</v>
      </c>
      <c r="S8" s="709"/>
      <c r="T8" s="709"/>
      <c r="U8" s="709"/>
      <c r="V8" s="709"/>
      <c r="W8" s="709"/>
      <c r="X8" s="709"/>
      <c r="Y8" s="710"/>
      <c r="Z8" s="711">
        <v>0</v>
      </c>
      <c r="AA8" s="711"/>
      <c r="AB8" s="711"/>
      <c r="AC8" s="711"/>
      <c r="AD8" s="712">
        <v>1654</v>
      </c>
      <c r="AE8" s="712"/>
      <c r="AF8" s="712"/>
      <c r="AG8" s="712"/>
      <c r="AH8" s="712"/>
      <c r="AI8" s="712"/>
      <c r="AJ8" s="712"/>
      <c r="AK8" s="712"/>
      <c r="AL8" s="713">
        <v>0.1</v>
      </c>
      <c r="AM8" s="714"/>
      <c r="AN8" s="714"/>
      <c r="AO8" s="715"/>
      <c r="AP8" s="705" t="s">
        <v>236</v>
      </c>
      <c r="AQ8" s="706"/>
      <c r="AR8" s="706"/>
      <c r="AS8" s="706"/>
      <c r="AT8" s="706"/>
      <c r="AU8" s="706"/>
      <c r="AV8" s="706"/>
      <c r="AW8" s="706"/>
      <c r="AX8" s="706"/>
      <c r="AY8" s="706"/>
      <c r="AZ8" s="706"/>
      <c r="BA8" s="706"/>
      <c r="BB8" s="706"/>
      <c r="BC8" s="706"/>
      <c r="BD8" s="706"/>
      <c r="BE8" s="706"/>
      <c r="BF8" s="707"/>
      <c r="BG8" s="708">
        <v>10900</v>
      </c>
      <c r="BH8" s="709"/>
      <c r="BI8" s="709"/>
      <c r="BJ8" s="709"/>
      <c r="BK8" s="709"/>
      <c r="BL8" s="709"/>
      <c r="BM8" s="709"/>
      <c r="BN8" s="710"/>
      <c r="BO8" s="711">
        <v>0.7</v>
      </c>
      <c r="BP8" s="711"/>
      <c r="BQ8" s="711"/>
      <c r="BR8" s="711"/>
      <c r="BS8" s="717" t="s">
        <v>225</v>
      </c>
      <c r="BT8" s="709"/>
      <c r="BU8" s="709"/>
      <c r="BV8" s="709"/>
      <c r="BW8" s="709"/>
      <c r="BX8" s="709"/>
      <c r="BY8" s="709"/>
      <c r="BZ8" s="709"/>
      <c r="CA8" s="709"/>
      <c r="CB8" s="718"/>
      <c r="CD8" s="723" t="s">
        <v>237</v>
      </c>
      <c r="CE8" s="724"/>
      <c r="CF8" s="724"/>
      <c r="CG8" s="724"/>
      <c r="CH8" s="724"/>
      <c r="CI8" s="724"/>
      <c r="CJ8" s="724"/>
      <c r="CK8" s="724"/>
      <c r="CL8" s="724"/>
      <c r="CM8" s="724"/>
      <c r="CN8" s="724"/>
      <c r="CO8" s="724"/>
      <c r="CP8" s="724"/>
      <c r="CQ8" s="725"/>
      <c r="CR8" s="708">
        <v>1365594</v>
      </c>
      <c r="CS8" s="709"/>
      <c r="CT8" s="709"/>
      <c r="CU8" s="709"/>
      <c r="CV8" s="709"/>
      <c r="CW8" s="709"/>
      <c r="CX8" s="709"/>
      <c r="CY8" s="710"/>
      <c r="CZ8" s="711">
        <v>22.6</v>
      </c>
      <c r="DA8" s="711"/>
      <c r="DB8" s="711"/>
      <c r="DC8" s="711"/>
      <c r="DD8" s="717" t="s">
        <v>127</v>
      </c>
      <c r="DE8" s="709"/>
      <c r="DF8" s="709"/>
      <c r="DG8" s="709"/>
      <c r="DH8" s="709"/>
      <c r="DI8" s="709"/>
      <c r="DJ8" s="709"/>
      <c r="DK8" s="709"/>
      <c r="DL8" s="709"/>
      <c r="DM8" s="709"/>
      <c r="DN8" s="709"/>
      <c r="DO8" s="709"/>
      <c r="DP8" s="710"/>
      <c r="DQ8" s="717">
        <v>676860</v>
      </c>
      <c r="DR8" s="709"/>
      <c r="DS8" s="709"/>
      <c r="DT8" s="709"/>
      <c r="DU8" s="709"/>
      <c r="DV8" s="709"/>
      <c r="DW8" s="709"/>
      <c r="DX8" s="709"/>
      <c r="DY8" s="709"/>
      <c r="DZ8" s="709"/>
      <c r="EA8" s="709"/>
      <c r="EB8" s="709"/>
      <c r="EC8" s="718"/>
    </row>
    <row r="9" spans="2:143" ht="11.25" customHeight="1" x14ac:dyDescent="0.15">
      <c r="B9" s="705" t="s">
        <v>238</v>
      </c>
      <c r="C9" s="706"/>
      <c r="D9" s="706"/>
      <c r="E9" s="706"/>
      <c r="F9" s="706"/>
      <c r="G9" s="706"/>
      <c r="H9" s="706"/>
      <c r="I9" s="706"/>
      <c r="J9" s="706"/>
      <c r="K9" s="706"/>
      <c r="L9" s="706"/>
      <c r="M9" s="706"/>
      <c r="N9" s="706"/>
      <c r="O9" s="706"/>
      <c r="P9" s="706"/>
      <c r="Q9" s="707"/>
      <c r="R9" s="708">
        <v>1598</v>
      </c>
      <c r="S9" s="709"/>
      <c r="T9" s="709"/>
      <c r="U9" s="709"/>
      <c r="V9" s="709"/>
      <c r="W9" s="709"/>
      <c r="X9" s="709"/>
      <c r="Y9" s="710"/>
      <c r="Z9" s="711">
        <v>0</v>
      </c>
      <c r="AA9" s="711"/>
      <c r="AB9" s="711"/>
      <c r="AC9" s="711"/>
      <c r="AD9" s="712">
        <v>1598</v>
      </c>
      <c r="AE9" s="712"/>
      <c r="AF9" s="712"/>
      <c r="AG9" s="712"/>
      <c r="AH9" s="712"/>
      <c r="AI9" s="712"/>
      <c r="AJ9" s="712"/>
      <c r="AK9" s="712"/>
      <c r="AL9" s="713">
        <v>0</v>
      </c>
      <c r="AM9" s="714"/>
      <c r="AN9" s="714"/>
      <c r="AO9" s="715"/>
      <c r="AP9" s="705" t="s">
        <v>239</v>
      </c>
      <c r="AQ9" s="706"/>
      <c r="AR9" s="706"/>
      <c r="AS9" s="706"/>
      <c r="AT9" s="706"/>
      <c r="AU9" s="706"/>
      <c r="AV9" s="706"/>
      <c r="AW9" s="706"/>
      <c r="AX9" s="706"/>
      <c r="AY9" s="706"/>
      <c r="AZ9" s="706"/>
      <c r="BA9" s="706"/>
      <c r="BB9" s="706"/>
      <c r="BC9" s="706"/>
      <c r="BD9" s="706"/>
      <c r="BE9" s="706"/>
      <c r="BF9" s="707"/>
      <c r="BG9" s="708">
        <v>220862</v>
      </c>
      <c r="BH9" s="709"/>
      <c r="BI9" s="709"/>
      <c r="BJ9" s="709"/>
      <c r="BK9" s="709"/>
      <c r="BL9" s="709"/>
      <c r="BM9" s="709"/>
      <c r="BN9" s="710"/>
      <c r="BO9" s="711">
        <v>15</v>
      </c>
      <c r="BP9" s="711"/>
      <c r="BQ9" s="711"/>
      <c r="BR9" s="711"/>
      <c r="BS9" s="717" t="s">
        <v>127</v>
      </c>
      <c r="BT9" s="709"/>
      <c r="BU9" s="709"/>
      <c r="BV9" s="709"/>
      <c r="BW9" s="709"/>
      <c r="BX9" s="709"/>
      <c r="BY9" s="709"/>
      <c r="BZ9" s="709"/>
      <c r="CA9" s="709"/>
      <c r="CB9" s="718"/>
      <c r="CD9" s="723" t="s">
        <v>240</v>
      </c>
      <c r="CE9" s="724"/>
      <c r="CF9" s="724"/>
      <c r="CG9" s="724"/>
      <c r="CH9" s="724"/>
      <c r="CI9" s="724"/>
      <c r="CJ9" s="724"/>
      <c r="CK9" s="724"/>
      <c r="CL9" s="724"/>
      <c r="CM9" s="724"/>
      <c r="CN9" s="724"/>
      <c r="CO9" s="724"/>
      <c r="CP9" s="724"/>
      <c r="CQ9" s="725"/>
      <c r="CR9" s="708">
        <v>255362</v>
      </c>
      <c r="CS9" s="709"/>
      <c r="CT9" s="709"/>
      <c r="CU9" s="709"/>
      <c r="CV9" s="709"/>
      <c r="CW9" s="709"/>
      <c r="CX9" s="709"/>
      <c r="CY9" s="710"/>
      <c r="CZ9" s="711">
        <v>4.2</v>
      </c>
      <c r="DA9" s="711"/>
      <c r="DB9" s="711"/>
      <c r="DC9" s="711"/>
      <c r="DD9" s="717">
        <v>1933</v>
      </c>
      <c r="DE9" s="709"/>
      <c r="DF9" s="709"/>
      <c r="DG9" s="709"/>
      <c r="DH9" s="709"/>
      <c r="DI9" s="709"/>
      <c r="DJ9" s="709"/>
      <c r="DK9" s="709"/>
      <c r="DL9" s="709"/>
      <c r="DM9" s="709"/>
      <c r="DN9" s="709"/>
      <c r="DO9" s="709"/>
      <c r="DP9" s="710"/>
      <c r="DQ9" s="717">
        <v>239533</v>
      </c>
      <c r="DR9" s="709"/>
      <c r="DS9" s="709"/>
      <c r="DT9" s="709"/>
      <c r="DU9" s="709"/>
      <c r="DV9" s="709"/>
      <c r="DW9" s="709"/>
      <c r="DX9" s="709"/>
      <c r="DY9" s="709"/>
      <c r="DZ9" s="709"/>
      <c r="EA9" s="709"/>
      <c r="EB9" s="709"/>
      <c r="EC9" s="718"/>
    </row>
    <row r="10" spans="2:143" ht="11.25" customHeight="1" x14ac:dyDescent="0.15">
      <c r="B10" s="705" t="s">
        <v>241</v>
      </c>
      <c r="C10" s="706"/>
      <c r="D10" s="706"/>
      <c r="E10" s="706"/>
      <c r="F10" s="706"/>
      <c r="G10" s="706"/>
      <c r="H10" s="706"/>
      <c r="I10" s="706"/>
      <c r="J10" s="706"/>
      <c r="K10" s="706"/>
      <c r="L10" s="706"/>
      <c r="M10" s="706"/>
      <c r="N10" s="706"/>
      <c r="O10" s="706"/>
      <c r="P10" s="706"/>
      <c r="Q10" s="707"/>
      <c r="R10" s="708" t="s">
        <v>127</v>
      </c>
      <c r="S10" s="709"/>
      <c r="T10" s="709"/>
      <c r="U10" s="709"/>
      <c r="V10" s="709"/>
      <c r="W10" s="709"/>
      <c r="X10" s="709"/>
      <c r="Y10" s="710"/>
      <c r="Z10" s="711" t="s">
        <v>127</v>
      </c>
      <c r="AA10" s="711"/>
      <c r="AB10" s="711"/>
      <c r="AC10" s="711"/>
      <c r="AD10" s="712" t="s">
        <v>225</v>
      </c>
      <c r="AE10" s="712"/>
      <c r="AF10" s="712"/>
      <c r="AG10" s="712"/>
      <c r="AH10" s="712"/>
      <c r="AI10" s="712"/>
      <c r="AJ10" s="712"/>
      <c r="AK10" s="712"/>
      <c r="AL10" s="713" t="s">
        <v>225</v>
      </c>
      <c r="AM10" s="714"/>
      <c r="AN10" s="714"/>
      <c r="AO10" s="715"/>
      <c r="AP10" s="705" t="s">
        <v>242</v>
      </c>
      <c r="AQ10" s="706"/>
      <c r="AR10" s="706"/>
      <c r="AS10" s="706"/>
      <c r="AT10" s="706"/>
      <c r="AU10" s="706"/>
      <c r="AV10" s="706"/>
      <c r="AW10" s="706"/>
      <c r="AX10" s="706"/>
      <c r="AY10" s="706"/>
      <c r="AZ10" s="706"/>
      <c r="BA10" s="706"/>
      <c r="BB10" s="706"/>
      <c r="BC10" s="706"/>
      <c r="BD10" s="706"/>
      <c r="BE10" s="706"/>
      <c r="BF10" s="707"/>
      <c r="BG10" s="708">
        <v>13714</v>
      </c>
      <c r="BH10" s="709"/>
      <c r="BI10" s="709"/>
      <c r="BJ10" s="709"/>
      <c r="BK10" s="709"/>
      <c r="BL10" s="709"/>
      <c r="BM10" s="709"/>
      <c r="BN10" s="710"/>
      <c r="BO10" s="711">
        <v>0.9</v>
      </c>
      <c r="BP10" s="711"/>
      <c r="BQ10" s="711"/>
      <c r="BR10" s="711"/>
      <c r="BS10" s="717" t="s">
        <v>225</v>
      </c>
      <c r="BT10" s="709"/>
      <c r="BU10" s="709"/>
      <c r="BV10" s="709"/>
      <c r="BW10" s="709"/>
      <c r="BX10" s="709"/>
      <c r="BY10" s="709"/>
      <c r="BZ10" s="709"/>
      <c r="CA10" s="709"/>
      <c r="CB10" s="718"/>
      <c r="CD10" s="723" t="s">
        <v>243</v>
      </c>
      <c r="CE10" s="724"/>
      <c r="CF10" s="724"/>
      <c r="CG10" s="724"/>
      <c r="CH10" s="724"/>
      <c r="CI10" s="724"/>
      <c r="CJ10" s="724"/>
      <c r="CK10" s="724"/>
      <c r="CL10" s="724"/>
      <c r="CM10" s="724"/>
      <c r="CN10" s="724"/>
      <c r="CO10" s="724"/>
      <c r="CP10" s="724"/>
      <c r="CQ10" s="725"/>
      <c r="CR10" s="708" t="s">
        <v>127</v>
      </c>
      <c r="CS10" s="709"/>
      <c r="CT10" s="709"/>
      <c r="CU10" s="709"/>
      <c r="CV10" s="709"/>
      <c r="CW10" s="709"/>
      <c r="CX10" s="709"/>
      <c r="CY10" s="710"/>
      <c r="CZ10" s="711" t="s">
        <v>127</v>
      </c>
      <c r="DA10" s="711"/>
      <c r="DB10" s="711"/>
      <c r="DC10" s="711"/>
      <c r="DD10" s="717" t="s">
        <v>225</v>
      </c>
      <c r="DE10" s="709"/>
      <c r="DF10" s="709"/>
      <c r="DG10" s="709"/>
      <c r="DH10" s="709"/>
      <c r="DI10" s="709"/>
      <c r="DJ10" s="709"/>
      <c r="DK10" s="709"/>
      <c r="DL10" s="709"/>
      <c r="DM10" s="709"/>
      <c r="DN10" s="709"/>
      <c r="DO10" s="709"/>
      <c r="DP10" s="710"/>
      <c r="DQ10" s="717" t="s">
        <v>127</v>
      </c>
      <c r="DR10" s="709"/>
      <c r="DS10" s="709"/>
      <c r="DT10" s="709"/>
      <c r="DU10" s="709"/>
      <c r="DV10" s="709"/>
      <c r="DW10" s="709"/>
      <c r="DX10" s="709"/>
      <c r="DY10" s="709"/>
      <c r="DZ10" s="709"/>
      <c r="EA10" s="709"/>
      <c r="EB10" s="709"/>
      <c r="EC10" s="718"/>
    </row>
    <row r="11" spans="2:143" ht="11.25" customHeight="1" x14ac:dyDescent="0.15">
      <c r="B11" s="705" t="s">
        <v>244</v>
      </c>
      <c r="C11" s="706"/>
      <c r="D11" s="706"/>
      <c r="E11" s="706"/>
      <c r="F11" s="706"/>
      <c r="G11" s="706"/>
      <c r="H11" s="706"/>
      <c r="I11" s="706"/>
      <c r="J11" s="706"/>
      <c r="K11" s="706"/>
      <c r="L11" s="706"/>
      <c r="M11" s="706"/>
      <c r="N11" s="706"/>
      <c r="O11" s="706"/>
      <c r="P11" s="706"/>
      <c r="Q11" s="707"/>
      <c r="R11" s="708">
        <v>167809</v>
      </c>
      <c r="S11" s="709"/>
      <c r="T11" s="709"/>
      <c r="U11" s="709"/>
      <c r="V11" s="709"/>
      <c r="W11" s="709"/>
      <c r="X11" s="709"/>
      <c r="Y11" s="710"/>
      <c r="Z11" s="713">
        <v>2.7</v>
      </c>
      <c r="AA11" s="714"/>
      <c r="AB11" s="714"/>
      <c r="AC11" s="726"/>
      <c r="AD11" s="717">
        <v>167809</v>
      </c>
      <c r="AE11" s="709"/>
      <c r="AF11" s="709"/>
      <c r="AG11" s="709"/>
      <c r="AH11" s="709"/>
      <c r="AI11" s="709"/>
      <c r="AJ11" s="709"/>
      <c r="AK11" s="710"/>
      <c r="AL11" s="713">
        <v>5.0999999999999996</v>
      </c>
      <c r="AM11" s="714"/>
      <c r="AN11" s="714"/>
      <c r="AO11" s="715"/>
      <c r="AP11" s="705" t="s">
        <v>245</v>
      </c>
      <c r="AQ11" s="706"/>
      <c r="AR11" s="706"/>
      <c r="AS11" s="706"/>
      <c r="AT11" s="706"/>
      <c r="AU11" s="706"/>
      <c r="AV11" s="706"/>
      <c r="AW11" s="706"/>
      <c r="AX11" s="706"/>
      <c r="AY11" s="706"/>
      <c r="AZ11" s="706"/>
      <c r="BA11" s="706"/>
      <c r="BB11" s="706"/>
      <c r="BC11" s="706"/>
      <c r="BD11" s="706"/>
      <c r="BE11" s="706"/>
      <c r="BF11" s="707"/>
      <c r="BG11" s="708">
        <v>11906</v>
      </c>
      <c r="BH11" s="709"/>
      <c r="BI11" s="709"/>
      <c r="BJ11" s="709"/>
      <c r="BK11" s="709"/>
      <c r="BL11" s="709"/>
      <c r="BM11" s="709"/>
      <c r="BN11" s="710"/>
      <c r="BO11" s="711">
        <v>0.8</v>
      </c>
      <c r="BP11" s="711"/>
      <c r="BQ11" s="711"/>
      <c r="BR11" s="711"/>
      <c r="BS11" s="717" t="s">
        <v>127</v>
      </c>
      <c r="BT11" s="709"/>
      <c r="BU11" s="709"/>
      <c r="BV11" s="709"/>
      <c r="BW11" s="709"/>
      <c r="BX11" s="709"/>
      <c r="BY11" s="709"/>
      <c r="BZ11" s="709"/>
      <c r="CA11" s="709"/>
      <c r="CB11" s="718"/>
      <c r="CD11" s="723" t="s">
        <v>246</v>
      </c>
      <c r="CE11" s="724"/>
      <c r="CF11" s="724"/>
      <c r="CG11" s="724"/>
      <c r="CH11" s="724"/>
      <c r="CI11" s="724"/>
      <c r="CJ11" s="724"/>
      <c r="CK11" s="724"/>
      <c r="CL11" s="724"/>
      <c r="CM11" s="724"/>
      <c r="CN11" s="724"/>
      <c r="CO11" s="724"/>
      <c r="CP11" s="724"/>
      <c r="CQ11" s="725"/>
      <c r="CR11" s="708">
        <v>305849</v>
      </c>
      <c r="CS11" s="709"/>
      <c r="CT11" s="709"/>
      <c r="CU11" s="709"/>
      <c r="CV11" s="709"/>
      <c r="CW11" s="709"/>
      <c r="CX11" s="709"/>
      <c r="CY11" s="710"/>
      <c r="CZ11" s="711">
        <v>5.0999999999999996</v>
      </c>
      <c r="DA11" s="711"/>
      <c r="DB11" s="711"/>
      <c r="DC11" s="711"/>
      <c r="DD11" s="717">
        <v>77453</v>
      </c>
      <c r="DE11" s="709"/>
      <c r="DF11" s="709"/>
      <c r="DG11" s="709"/>
      <c r="DH11" s="709"/>
      <c r="DI11" s="709"/>
      <c r="DJ11" s="709"/>
      <c r="DK11" s="709"/>
      <c r="DL11" s="709"/>
      <c r="DM11" s="709"/>
      <c r="DN11" s="709"/>
      <c r="DO11" s="709"/>
      <c r="DP11" s="710"/>
      <c r="DQ11" s="717">
        <v>171993</v>
      </c>
      <c r="DR11" s="709"/>
      <c r="DS11" s="709"/>
      <c r="DT11" s="709"/>
      <c r="DU11" s="709"/>
      <c r="DV11" s="709"/>
      <c r="DW11" s="709"/>
      <c r="DX11" s="709"/>
      <c r="DY11" s="709"/>
      <c r="DZ11" s="709"/>
      <c r="EA11" s="709"/>
      <c r="EB11" s="709"/>
      <c r="EC11" s="718"/>
    </row>
    <row r="12" spans="2:143" ht="11.25" customHeight="1" x14ac:dyDescent="0.15">
      <c r="B12" s="705" t="s">
        <v>247</v>
      </c>
      <c r="C12" s="706"/>
      <c r="D12" s="706"/>
      <c r="E12" s="706"/>
      <c r="F12" s="706"/>
      <c r="G12" s="706"/>
      <c r="H12" s="706"/>
      <c r="I12" s="706"/>
      <c r="J12" s="706"/>
      <c r="K12" s="706"/>
      <c r="L12" s="706"/>
      <c r="M12" s="706"/>
      <c r="N12" s="706"/>
      <c r="O12" s="706"/>
      <c r="P12" s="706"/>
      <c r="Q12" s="707"/>
      <c r="R12" s="708" t="s">
        <v>127</v>
      </c>
      <c r="S12" s="709"/>
      <c r="T12" s="709"/>
      <c r="U12" s="709"/>
      <c r="V12" s="709"/>
      <c r="W12" s="709"/>
      <c r="X12" s="709"/>
      <c r="Y12" s="710"/>
      <c r="Z12" s="711" t="s">
        <v>127</v>
      </c>
      <c r="AA12" s="711"/>
      <c r="AB12" s="711"/>
      <c r="AC12" s="711"/>
      <c r="AD12" s="712" t="s">
        <v>225</v>
      </c>
      <c r="AE12" s="712"/>
      <c r="AF12" s="712"/>
      <c r="AG12" s="712"/>
      <c r="AH12" s="712"/>
      <c r="AI12" s="712"/>
      <c r="AJ12" s="712"/>
      <c r="AK12" s="712"/>
      <c r="AL12" s="713" t="s">
        <v>127</v>
      </c>
      <c r="AM12" s="714"/>
      <c r="AN12" s="714"/>
      <c r="AO12" s="715"/>
      <c r="AP12" s="705" t="s">
        <v>248</v>
      </c>
      <c r="AQ12" s="706"/>
      <c r="AR12" s="706"/>
      <c r="AS12" s="706"/>
      <c r="AT12" s="706"/>
      <c r="AU12" s="706"/>
      <c r="AV12" s="706"/>
      <c r="AW12" s="706"/>
      <c r="AX12" s="706"/>
      <c r="AY12" s="706"/>
      <c r="AZ12" s="706"/>
      <c r="BA12" s="706"/>
      <c r="BB12" s="706"/>
      <c r="BC12" s="706"/>
      <c r="BD12" s="706"/>
      <c r="BE12" s="706"/>
      <c r="BF12" s="707"/>
      <c r="BG12" s="708">
        <v>1148658</v>
      </c>
      <c r="BH12" s="709"/>
      <c r="BI12" s="709"/>
      <c r="BJ12" s="709"/>
      <c r="BK12" s="709"/>
      <c r="BL12" s="709"/>
      <c r="BM12" s="709"/>
      <c r="BN12" s="710"/>
      <c r="BO12" s="711">
        <v>78.3</v>
      </c>
      <c r="BP12" s="711"/>
      <c r="BQ12" s="711"/>
      <c r="BR12" s="711"/>
      <c r="BS12" s="717" t="s">
        <v>225</v>
      </c>
      <c r="BT12" s="709"/>
      <c r="BU12" s="709"/>
      <c r="BV12" s="709"/>
      <c r="BW12" s="709"/>
      <c r="BX12" s="709"/>
      <c r="BY12" s="709"/>
      <c r="BZ12" s="709"/>
      <c r="CA12" s="709"/>
      <c r="CB12" s="718"/>
      <c r="CD12" s="723" t="s">
        <v>249</v>
      </c>
      <c r="CE12" s="724"/>
      <c r="CF12" s="724"/>
      <c r="CG12" s="724"/>
      <c r="CH12" s="724"/>
      <c r="CI12" s="724"/>
      <c r="CJ12" s="724"/>
      <c r="CK12" s="724"/>
      <c r="CL12" s="724"/>
      <c r="CM12" s="724"/>
      <c r="CN12" s="724"/>
      <c r="CO12" s="724"/>
      <c r="CP12" s="724"/>
      <c r="CQ12" s="725"/>
      <c r="CR12" s="708">
        <v>183699</v>
      </c>
      <c r="CS12" s="709"/>
      <c r="CT12" s="709"/>
      <c r="CU12" s="709"/>
      <c r="CV12" s="709"/>
      <c r="CW12" s="709"/>
      <c r="CX12" s="709"/>
      <c r="CY12" s="710"/>
      <c r="CZ12" s="711">
        <v>3</v>
      </c>
      <c r="DA12" s="711"/>
      <c r="DB12" s="711"/>
      <c r="DC12" s="711"/>
      <c r="DD12" s="717" t="s">
        <v>127</v>
      </c>
      <c r="DE12" s="709"/>
      <c r="DF12" s="709"/>
      <c r="DG12" s="709"/>
      <c r="DH12" s="709"/>
      <c r="DI12" s="709"/>
      <c r="DJ12" s="709"/>
      <c r="DK12" s="709"/>
      <c r="DL12" s="709"/>
      <c r="DM12" s="709"/>
      <c r="DN12" s="709"/>
      <c r="DO12" s="709"/>
      <c r="DP12" s="710"/>
      <c r="DQ12" s="717">
        <v>169163</v>
      </c>
      <c r="DR12" s="709"/>
      <c r="DS12" s="709"/>
      <c r="DT12" s="709"/>
      <c r="DU12" s="709"/>
      <c r="DV12" s="709"/>
      <c r="DW12" s="709"/>
      <c r="DX12" s="709"/>
      <c r="DY12" s="709"/>
      <c r="DZ12" s="709"/>
      <c r="EA12" s="709"/>
      <c r="EB12" s="709"/>
      <c r="EC12" s="718"/>
    </row>
    <row r="13" spans="2:143" ht="11.25" customHeight="1" x14ac:dyDescent="0.15">
      <c r="B13" s="705" t="s">
        <v>250</v>
      </c>
      <c r="C13" s="706"/>
      <c r="D13" s="706"/>
      <c r="E13" s="706"/>
      <c r="F13" s="706"/>
      <c r="G13" s="706"/>
      <c r="H13" s="706"/>
      <c r="I13" s="706"/>
      <c r="J13" s="706"/>
      <c r="K13" s="706"/>
      <c r="L13" s="706"/>
      <c r="M13" s="706"/>
      <c r="N13" s="706"/>
      <c r="O13" s="706"/>
      <c r="P13" s="706"/>
      <c r="Q13" s="707"/>
      <c r="R13" s="708" t="s">
        <v>127</v>
      </c>
      <c r="S13" s="709"/>
      <c r="T13" s="709"/>
      <c r="U13" s="709"/>
      <c r="V13" s="709"/>
      <c r="W13" s="709"/>
      <c r="X13" s="709"/>
      <c r="Y13" s="710"/>
      <c r="Z13" s="711" t="s">
        <v>127</v>
      </c>
      <c r="AA13" s="711"/>
      <c r="AB13" s="711"/>
      <c r="AC13" s="711"/>
      <c r="AD13" s="712" t="s">
        <v>225</v>
      </c>
      <c r="AE13" s="712"/>
      <c r="AF13" s="712"/>
      <c r="AG13" s="712"/>
      <c r="AH13" s="712"/>
      <c r="AI13" s="712"/>
      <c r="AJ13" s="712"/>
      <c r="AK13" s="712"/>
      <c r="AL13" s="713" t="s">
        <v>127</v>
      </c>
      <c r="AM13" s="714"/>
      <c r="AN13" s="714"/>
      <c r="AO13" s="715"/>
      <c r="AP13" s="705" t="s">
        <v>251</v>
      </c>
      <c r="AQ13" s="706"/>
      <c r="AR13" s="706"/>
      <c r="AS13" s="706"/>
      <c r="AT13" s="706"/>
      <c r="AU13" s="706"/>
      <c r="AV13" s="706"/>
      <c r="AW13" s="706"/>
      <c r="AX13" s="706"/>
      <c r="AY13" s="706"/>
      <c r="AZ13" s="706"/>
      <c r="BA13" s="706"/>
      <c r="BB13" s="706"/>
      <c r="BC13" s="706"/>
      <c r="BD13" s="706"/>
      <c r="BE13" s="706"/>
      <c r="BF13" s="707"/>
      <c r="BG13" s="708">
        <v>1148182</v>
      </c>
      <c r="BH13" s="709"/>
      <c r="BI13" s="709"/>
      <c r="BJ13" s="709"/>
      <c r="BK13" s="709"/>
      <c r="BL13" s="709"/>
      <c r="BM13" s="709"/>
      <c r="BN13" s="710"/>
      <c r="BO13" s="711">
        <v>78.2</v>
      </c>
      <c r="BP13" s="711"/>
      <c r="BQ13" s="711"/>
      <c r="BR13" s="711"/>
      <c r="BS13" s="717" t="s">
        <v>127</v>
      </c>
      <c r="BT13" s="709"/>
      <c r="BU13" s="709"/>
      <c r="BV13" s="709"/>
      <c r="BW13" s="709"/>
      <c r="BX13" s="709"/>
      <c r="BY13" s="709"/>
      <c r="BZ13" s="709"/>
      <c r="CA13" s="709"/>
      <c r="CB13" s="718"/>
      <c r="CD13" s="723" t="s">
        <v>252</v>
      </c>
      <c r="CE13" s="724"/>
      <c r="CF13" s="724"/>
      <c r="CG13" s="724"/>
      <c r="CH13" s="724"/>
      <c r="CI13" s="724"/>
      <c r="CJ13" s="724"/>
      <c r="CK13" s="724"/>
      <c r="CL13" s="724"/>
      <c r="CM13" s="724"/>
      <c r="CN13" s="724"/>
      <c r="CO13" s="724"/>
      <c r="CP13" s="724"/>
      <c r="CQ13" s="725"/>
      <c r="CR13" s="708">
        <v>407378</v>
      </c>
      <c r="CS13" s="709"/>
      <c r="CT13" s="709"/>
      <c r="CU13" s="709"/>
      <c r="CV13" s="709"/>
      <c r="CW13" s="709"/>
      <c r="CX13" s="709"/>
      <c r="CY13" s="710"/>
      <c r="CZ13" s="711">
        <v>6.7</v>
      </c>
      <c r="DA13" s="711"/>
      <c r="DB13" s="711"/>
      <c r="DC13" s="711"/>
      <c r="DD13" s="717">
        <v>89407</v>
      </c>
      <c r="DE13" s="709"/>
      <c r="DF13" s="709"/>
      <c r="DG13" s="709"/>
      <c r="DH13" s="709"/>
      <c r="DI13" s="709"/>
      <c r="DJ13" s="709"/>
      <c r="DK13" s="709"/>
      <c r="DL13" s="709"/>
      <c r="DM13" s="709"/>
      <c r="DN13" s="709"/>
      <c r="DO13" s="709"/>
      <c r="DP13" s="710"/>
      <c r="DQ13" s="717">
        <v>309451</v>
      </c>
      <c r="DR13" s="709"/>
      <c r="DS13" s="709"/>
      <c r="DT13" s="709"/>
      <c r="DU13" s="709"/>
      <c r="DV13" s="709"/>
      <c r="DW13" s="709"/>
      <c r="DX13" s="709"/>
      <c r="DY13" s="709"/>
      <c r="DZ13" s="709"/>
      <c r="EA13" s="709"/>
      <c r="EB13" s="709"/>
      <c r="EC13" s="718"/>
    </row>
    <row r="14" spans="2:143" ht="11.25" customHeight="1" x14ac:dyDescent="0.15">
      <c r="B14" s="705" t="s">
        <v>253</v>
      </c>
      <c r="C14" s="706"/>
      <c r="D14" s="706"/>
      <c r="E14" s="706"/>
      <c r="F14" s="706"/>
      <c r="G14" s="706"/>
      <c r="H14" s="706"/>
      <c r="I14" s="706"/>
      <c r="J14" s="706"/>
      <c r="K14" s="706"/>
      <c r="L14" s="706"/>
      <c r="M14" s="706"/>
      <c r="N14" s="706"/>
      <c r="O14" s="706"/>
      <c r="P14" s="706"/>
      <c r="Q14" s="707"/>
      <c r="R14" s="708" t="s">
        <v>127</v>
      </c>
      <c r="S14" s="709"/>
      <c r="T14" s="709"/>
      <c r="U14" s="709"/>
      <c r="V14" s="709"/>
      <c r="W14" s="709"/>
      <c r="X14" s="709"/>
      <c r="Y14" s="710"/>
      <c r="Z14" s="711" t="s">
        <v>127</v>
      </c>
      <c r="AA14" s="711"/>
      <c r="AB14" s="711"/>
      <c r="AC14" s="711"/>
      <c r="AD14" s="712" t="s">
        <v>127</v>
      </c>
      <c r="AE14" s="712"/>
      <c r="AF14" s="712"/>
      <c r="AG14" s="712"/>
      <c r="AH14" s="712"/>
      <c r="AI14" s="712"/>
      <c r="AJ14" s="712"/>
      <c r="AK14" s="712"/>
      <c r="AL14" s="713" t="s">
        <v>225</v>
      </c>
      <c r="AM14" s="714"/>
      <c r="AN14" s="714"/>
      <c r="AO14" s="715"/>
      <c r="AP14" s="705" t="s">
        <v>254</v>
      </c>
      <c r="AQ14" s="706"/>
      <c r="AR14" s="706"/>
      <c r="AS14" s="706"/>
      <c r="AT14" s="706"/>
      <c r="AU14" s="706"/>
      <c r="AV14" s="706"/>
      <c r="AW14" s="706"/>
      <c r="AX14" s="706"/>
      <c r="AY14" s="706"/>
      <c r="AZ14" s="706"/>
      <c r="BA14" s="706"/>
      <c r="BB14" s="706"/>
      <c r="BC14" s="706"/>
      <c r="BD14" s="706"/>
      <c r="BE14" s="706"/>
      <c r="BF14" s="707"/>
      <c r="BG14" s="708">
        <v>28090</v>
      </c>
      <c r="BH14" s="709"/>
      <c r="BI14" s="709"/>
      <c r="BJ14" s="709"/>
      <c r="BK14" s="709"/>
      <c r="BL14" s="709"/>
      <c r="BM14" s="709"/>
      <c r="BN14" s="710"/>
      <c r="BO14" s="711">
        <v>1.9</v>
      </c>
      <c r="BP14" s="711"/>
      <c r="BQ14" s="711"/>
      <c r="BR14" s="711"/>
      <c r="BS14" s="717" t="s">
        <v>225</v>
      </c>
      <c r="BT14" s="709"/>
      <c r="BU14" s="709"/>
      <c r="BV14" s="709"/>
      <c r="BW14" s="709"/>
      <c r="BX14" s="709"/>
      <c r="BY14" s="709"/>
      <c r="BZ14" s="709"/>
      <c r="CA14" s="709"/>
      <c r="CB14" s="718"/>
      <c r="CD14" s="723" t="s">
        <v>255</v>
      </c>
      <c r="CE14" s="724"/>
      <c r="CF14" s="724"/>
      <c r="CG14" s="724"/>
      <c r="CH14" s="724"/>
      <c r="CI14" s="724"/>
      <c r="CJ14" s="724"/>
      <c r="CK14" s="724"/>
      <c r="CL14" s="724"/>
      <c r="CM14" s="724"/>
      <c r="CN14" s="724"/>
      <c r="CO14" s="724"/>
      <c r="CP14" s="724"/>
      <c r="CQ14" s="725"/>
      <c r="CR14" s="708">
        <v>207329</v>
      </c>
      <c r="CS14" s="709"/>
      <c r="CT14" s="709"/>
      <c r="CU14" s="709"/>
      <c r="CV14" s="709"/>
      <c r="CW14" s="709"/>
      <c r="CX14" s="709"/>
      <c r="CY14" s="710"/>
      <c r="CZ14" s="711">
        <v>3.4</v>
      </c>
      <c r="DA14" s="711"/>
      <c r="DB14" s="711"/>
      <c r="DC14" s="711"/>
      <c r="DD14" s="717">
        <v>5825</v>
      </c>
      <c r="DE14" s="709"/>
      <c r="DF14" s="709"/>
      <c r="DG14" s="709"/>
      <c r="DH14" s="709"/>
      <c r="DI14" s="709"/>
      <c r="DJ14" s="709"/>
      <c r="DK14" s="709"/>
      <c r="DL14" s="709"/>
      <c r="DM14" s="709"/>
      <c r="DN14" s="709"/>
      <c r="DO14" s="709"/>
      <c r="DP14" s="710"/>
      <c r="DQ14" s="717">
        <v>204358</v>
      </c>
      <c r="DR14" s="709"/>
      <c r="DS14" s="709"/>
      <c r="DT14" s="709"/>
      <c r="DU14" s="709"/>
      <c r="DV14" s="709"/>
      <c r="DW14" s="709"/>
      <c r="DX14" s="709"/>
      <c r="DY14" s="709"/>
      <c r="DZ14" s="709"/>
      <c r="EA14" s="709"/>
      <c r="EB14" s="709"/>
      <c r="EC14" s="718"/>
    </row>
    <row r="15" spans="2:143" ht="11.25" customHeight="1" x14ac:dyDescent="0.15">
      <c r="B15" s="705" t="s">
        <v>256</v>
      </c>
      <c r="C15" s="706"/>
      <c r="D15" s="706"/>
      <c r="E15" s="706"/>
      <c r="F15" s="706"/>
      <c r="G15" s="706"/>
      <c r="H15" s="706"/>
      <c r="I15" s="706"/>
      <c r="J15" s="706"/>
      <c r="K15" s="706"/>
      <c r="L15" s="706"/>
      <c r="M15" s="706"/>
      <c r="N15" s="706"/>
      <c r="O15" s="706"/>
      <c r="P15" s="706"/>
      <c r="Q15" s="707"/>
      <c r="R15" s="708" t="s">
        <v>127</v>
      </c>
      <c r="S15" s="709"/>
      <c r="T15" s="709"/>
      <c r="U15" s="709"/>
      <c r="V15" s="709"/>
      <c r="W15" s="709"/>
      <c r="X15" s="709"/>
      <c r="Y15" s="710"/>
      <c r="Z15" s="711" t="s">
        <v>225</v>
      </c>
      <c r="AA15" s="711"/>
      <c r="AB15" s="711"/>
      <c r="AC15" s="711"/>
      <c r="AD15" s="712" t="s">
        <v>225</v>
      </c>
      <c r="AE15" s="712"/>
      <c r="AF15" s="712"/>
      <c r="AG15" s="712"/>
      <c r="AH15" s="712"/>
      <c r="AI15" s="712"/>
      <c r="AJ15" s="712"/>
      <c r="AK15" s="712"/>
      <c r="AL15" s="713" t="s">
        <v>127</v>
      </c>
      <c r="AM15" s="714"/>
      <c r="AN15" s="714"/>
      <c r="AO15" s="715"/>
      <c r="AP15" s="705" t="s">
        <v>257</v>
      </c>
      <c r="AQ15" s="706"/>
      <c r="AR15" s="706"/>
      <c r="AS15" s="706"/>
      <c r="AT15" s="706"/>
      <c r="AU15" s="706"/>
      <c r="AV15" s="706"/>
      <c r="AW15" s="706"/>
      <c r="AX15" s="706"/>
      <c r="AY15" s="706"/>
      <c r="AZ15" s="706"/>
      <c r="BA15" s="706"/>
      <c r="BB15" s="706"/>
      <c r="BC15" s="706"/>
      <c r="BD15" s="706"/>
      <c r="BE15" s="706"/>
      <c r="BF15" s="707"/>
      <c r="BG15" s="708">
        <v>32928</v>
      </c>
      <c r="BH15" s="709"/>
      <c r="BI15" s="709"/>
      <c r="BJ15" s="709"/>
      <c r="BK15" s="709"/>
      <c r="BL15" s="709"/>
      <c r="BM15" s="709"/>
      <c r="BN15" s="710"/>
      <c r="BO15" s="711">
        <v>2.2000000000000002</v>
      </c>
      <c r="BP15" s="711"/>
      <c r="BQ15" s="711"/>
      <c r="BR15" s="711"/>
      <c r="BS15" s="717" t="s">
        <v>127</v>
      </c>
      <c r="BT15" s="709"/>
      <c r="BU15" s="709"/>
      <c r="BV15" s="709"/>
      <c r="BW15" s="709"/>
      <c r="BX15" s="709"/>
      <c r="BY15" s="709"/>
      <c r="BZ15" s="709"/>
      <c r="CA15" s="709"/>
      <c r="CB15" s="718"/>
      <c r="CD15" s="723" t="s">
        <v>258</v>
      </c>
      <c r="CE15" s="724"/>
      <c r="CF15" s="724"/>
      <c r="CG15" s="724"/>
      <c r="CH15" s="724"/>
      <c r="CI15" s="724"/>
      <c r="CJ15" s="724"/>
      <c r="CK15" s="724"/>
      <c r="CL15" s="724"/>
      <c r="CM15" s="724"/>
      <c r="CN15" s="724"/>
      <c r="CO15" s="724"/>
      <c r="CP15" s="724"/>
      <c r="CQ15" s="725"/>
      <c r="CR15" s="708">
        <v>643821</v>
      </c>
      <c r="CS15" s="709"/>
      <c r="CT15" s="709"/>
      <c r="CU15" s="709"/>
      <c r="CV15" s="709"/>
      <c r="CW15" s="709"/>
      <c r="CX15" s="709"/>
      <c r="CY15" s="710"/>
      <c r="CZ15" s="711">
        <v>10.7</v>
      </c>
      <c r="DA15" s="711"/>
      <c r="DB15" s="711"/>
      <c r="DC15" s="711"/>
      <c r="DD15" s="717">
        <v>226772</v>
      </c>
      <c r="DE15" s="709"/>
      <c r="DF15" s="709"/>
      <c r="DG15" s="709"/>
      <c r="DH15" s="709"/>
      <c r="DI15" s="709"/>
      <c r="DJ15" s="709"/>
      <c r="DK15" s="709"/>
      <c r="DL15" s="709"/>
      <c r="DM15" s="709"/>
      <c r="DN15" s="709"/>
      <c r="DO15" s="709"/>
      <c r="DP15" s="710"/>
      <c r="DQ15" s="717">
        <v>349538</v>
      </c>
      <c r="DR15" s="709"/>
      <c r="DS15" s="709"/>
      <c r="DT15" s="709"/>
      <c r="DU15" s="709"/>
      <c r="DV15" s="709"/>
      <c r="DW15" s="709"/>
      <c r="DX15" s="709"/>
      <c r="DY15" s="709"/>
      <c r="DZ15" s="709"/>
      <c r="EA15" s="709"/>
      <c r="EB15" s="709"/>
      <c r="EC15" s="718"/>
    </row>
    <row r="16" spans="2:143" ht="11.25" customHeight="1" x14ac:dyDescent="0.15">
      <c r="B16" s="705" t="s">
        <v>259</v>
      </c>
      <c r="C16" s="706"/>
      <c r="D16" s="706"/>
      <c r="E16" s="706"/>
      <c r="F16" s="706"/>
      <c r="G16" s="706"/>
      <c r="H16" s="706"/>
      <c r="I16" s="706"/>
      <c r="J16" s="706"/>
      <c r="K16" s="706"/>
      <c r="L16" s="706"/>
      <c r="M16" s="706"/>
      <c r="N16" s="706"/>
      <c r="O16" s="706"/>
      <c r="P16" s="706"/>
      <c r="Q16" s="707"/>
      <c r="R16" s="708">
        <v>4416</v>
      </c>
      <c r="S16" s="709"/>
      <c r="T16" s="709"/>
      <c r="U16" s="709"/>
      <c r="V16" s="709"/>
      <c r="W16" s="709"/>
      <c r="X16" s="709"/>
      <c r="Y16" s="710"/>
      <c r="Z16" s="711">
        <v>0.1</v>
      </c>
      <c r="AA16" s="711"/>
      <c r="AB16" s="711"/>
      <c r="AC16" s="711"/>
      <c r="AD16" s="712">
        <v>4416</v>
      </c>
      <c r="AE16" s="712"/>
      <c r="AF16" s="712"/>
      <c r="AG16" s="712"/>
      <c r="AH16" s="712"/>
      <c r="AI16" s="712"/>
      <c r="AJ16" s="712"/>
      <c r="AK16" s="712"/>
      <c r="AL16" s="713">
        <v>0.1</v>
      </c>
      <c r="AM16" s="714"/>
      <c r="AN16" s="714"/>
      <c r="AO16" s="715"/>
      <c r="AP16" s="705" t="s">
        <v>260</v>
      </c>
      <c r="AQ16" s="706"/>
      <c r="AR16" s="706"/>
      <c r="AS16" s="706"/>
      <c r="AT16" s="706"/>
      <c r="AU16" s="706"/>
      <c r="AV16" s="706"/>
      <c r="AW16" s="706"/>
      <c r="AX16" s="706"/>
      <c r="AY16" s="706"/>
      <c r="AZ16" s="706"/>
      <c r="BA16" s="706"/>
      <c r="BB16" s="706"/>
      <c r="BC16" s="706"/>
      <c r="BD16" s="706"/>
      <c r="BE16" s="706"/>
      <c r="BF16" s="707"/>
      <c r="BG16" s="708" t="s">
        <v>127</v>
      </c>
      <c r="BH16" s="709"/>
      <c r="BI16" s="709"/>
      <c r="BJ16" s="709"/>
      <c r="BK16" s="709"/>
      <c r="BL16" s="709"/>
      <c r="BM16" s="709"/>
      <c r="BN16" s="710"/>
      <c r="BO16" s="711" t="s">
        <v>225</v>
      </c>
      <c r="BP16" s="711"/>
      <c r="BQ16" s="711"/>
      <c r="BR16" s="711"/>
      <c r="BS16" s="717" t="s">
        <v>127</v>
      </c>
      <c r="BT16" s="709"/>
      <c r="BU16" s="709"/>
      <c r="BV16" s="709"/>
      <c r="BW16" s="709"/>
      <c r="BX16" s="709"/>
      <c r="BY16" s="709"/>
      <c r="BZ16" s="709"/>
      <c r="CA16" s="709"/>
      <c r="CB16" s="718"/>
      <c r="CD16" s="723" t="s">
        <v>261</v>
      </c>
      <c r="CE16" s="724"/>
      <c r="CF16" s="724"/>
      <c r="CG16" s="724"/>
      <c r="CH16" s="724"/>
      <c r="CI16" s="724"/>
      <c r="CJ16" s="724"/>
      <c r="CK16" s="724"/>
      <c r="CL16" s="724"/>
      <c r="CM16" s="724"/>
      <c r="CN16" s="724"/>
      <c r="CO16" s="724"/>
      <c r="CP16" s="724"/>
      <c r="CQ16" s="725"/>
      <c r="CR16" s="708">
        <v>188929</v>
      </c>
      <c r="CS16" s="709"/>
      <c r="CT16" s="709"/>
      <c r="CU16" s="709"/>
      <c r="CV16" s="709"/>
      <c r="CW16" s="709"/>
      <c r="CX16" s="709"/>
      <c r="CY16" s="710"/>
      <c r="CZ16" s="711">
        <v>3.1</v>
      </c>
      <c r="DA16" s="711"/>
      <c r="DB16" s="711"/>
      <c r="DC16" s="711"/>
      <c r="DD16" s="717" t="s">
        <v>127</v>
      </c>
      <c r="DE16" s="709"/>
      <c r="DF16" s="709"/>
      <c r="DG16" s="709"/>
      <c r="DH16" s="709"/>
      <c r="DI16" s="709"/>
      <c r="DJ16" s="709"/>
      <c r="DK16" s="709"/>
      <c r="DL16" s="709"/>
      <c r="DM16" s="709"/>
      <c r="DN16" s="709"/>
      <c r="DO16" s="709"/>
      <c r="DP16" s="710"/>
      <c r="DQ16" s="717">
        <v>45173</v>
      </c>
      <c r="DR16" s="709"/>
      <c r="DS16" s="709"/>
      <c r="DT16" s="709"/>
      <c r="DU16" s="709"/>
      <c r="DV16" s="709"/>
      <c r="DW16" s="709"/>
      <c r="DX16" s="709"/>
      <c r="DY16" s="709"/>
      <c r="DZ16" s="709"/>
      <c r="EA16" s="709"/>
      <c r="EB16" s="709"/>
      <c r="EC16" s="718"/>
    </row>
    <row r="17" spans="2:133" ht="11.25" customHeight="1" x14ac:dyDescent="0.15">
      <c r="B17" s="705" t="s">
        <v>262</v>
      </c>
      <c r="C17" s="706"/>
      <c r="D17" s="706"/>
      <c r="E17" s="706"/>
      <c r="F17" s="706"/>
      <c r="G17" s="706"/>
      <c r="H17" s="706"/>
      <c r="I17" s="706"/>
      <c r="J17" s="706"/>
      <c r="K17" s="706"/>
      <c r="L17" s="706"/>
      <c r="M17" s="706"/>
      <c r="N17" s="706"/>
      <c r="O17" s="706"/>
      <c r="P17" s="706"/>
      <c r="Q17" s="707"/>
      <c r="R17" s="708">
        <v>1939</v>
      </c>
      <c r="S17" s="709"/>
      <c r="T17" s="709"/>
      <c r="U17" s="709"/>
      <c r="V17" s="709"/>
      <c r="W17" s="709"/>
      <c r="X17" s="709"/>
      <c r="Y17" s="710"/>
      <c r="Z17" s="711">
        <v>0</v>
      </c>
      <c r="AA17" s="711"/>
      <c r="AB17" s="711"/>
      <c r="AC17" s="711"/>
      <c r="AD17" s="712">
        <v>1939</v>
      </c>
      <c r="AE17" s="712"/>
      <c r="AF17" s="712"/>
      <c r="AG17" s="712"/>
      <c r="AH17" s="712"/>
      <c r="AI17" s="712"/>
      <c r="AJ17" s="712"/>
      <c r="AK17" s="712"/>
      <c r="AL17" s="713">
        <v>0.1</v>
      </c>
      <c r="AM17" s="714"/>
      <c r="AN17" s="714"/>
      <c r="AO17" s="715"/>
      <c r="AP17" s="705" t="s">
        <v>263</v>
      </c>
      <c r="AQ17" s="706"/>
      <c r="AR17" s="706"/>
      <c r="AS17" s="706"/>
      <c r="AT17" s="706"/>
      <c r="AU17" s="706"/>
      <c r="AV17" s="706"/>
      <c r="AW17" s="706"/>
      <c r="AX17" s="706"/>
      <c r="AY17" s="706"/>
      <c r="AZ17" s="706"/>
      <c r="BA17" s="706"/>
      <c r="BB17" s="706"/>
      <c r="BC17" s="706"/>
      <c r="BD17" s="706"/>
      <c r="BE17" s="706"/>
      <c r="BF17" s="707"/>
      <c r="BG17" s="708" t="s">
        <v>127</v>
      </c>
      <c r="BH17" s="709"/>
      <c r="BI17" s="709"/>
      <c r="BJ17" s="709"/>
      <c r="BK17" s="709"/>
      <c r="BL17" s="709"/>
      <c r="BM17" s="709"/>
      <c r="BN17" s="710"/>
      <c r="BO17" s="711" t="s">
        <v>225</v>
      </c>
      <c r="BP17" s="711"/>
      <c r="BQ17" s="711"/>
      <c r="BR17" s="711"/>
      <c r="BS17" s="717" t="s">
        <v>225</v>
      </c>
      <c r="BT17" s="709"/>
      <c r="BU17" s="709"/>
      <c r="BV17" s="709"/>
      <c r="BW17" s="709"/>
      <c r="BX17" s="709"/>
      <c r="BY17" s="709"/>
      <c r="BZ17" s="709"/>
      <c r="CA17" s="709"/>
      <c r="CB17" s="718"/>
      <c r="CD17" s="723" t="s">
        <v>264</v>
      </c>
      <c r="CE17" s="724"/>
      <c r="CF17" s="724"/>
      <c r="CG17" s="724"/>
      <c r="CH17" s="724"/>
      <c r="CI17" s="724"/>
      <c r="CJ17" s="724"/>
      <c r="CK17" s="724"/>
      <c r="CL17" s="724"/>
      <c r="CM17" s="724"/>
      <c r="CN17" s="724"/>
      <c r="CO17" s="724"/>
      <c r="CP17" s="724"/>
      <c r="CQ17" s="725"/>
      <c r="CR17" s="708">
        <v>759889</v>
      </c>
      <c r="CS17" s="709"/>
      <c r="CT17" s="709"/>
      <c r="CU17" s="709"/>
      <c r="CV17" s="709"/>
      <c r="CW17" s="709"/>
      <c r="CX17" s="709"/>
      <c r="CY17" s="710"/>
      <c r="CZ17" s="711">
        <v>12.6</v>
      </c>
      <c r="DA17" s="711"/>
      <c r="DB17" s="711"/>
      <c r="DC17" s="711"/>
      <c r="DD17" s="717" t="s">
        <v>225</v>
      </c>
      <c r="DE17" s="709"/>
      <c r="DF17" s="709"/>
      <c r="DG17" s="709"/>
      <c r="DH17" s="709"/>
      <c r="DI17" s="709"/>
      <c r="DJ17" s="709"/>
      <c r="DK17" s="709"/>
      <c r="DL17" s="709"/>
      <c r="DM17" s="709"/>
      <c r="DN17" s="709"/>
      <c r="DO17" s="709"/>
      <c r="DP17" s="710"/>
      <c r="DQ17" s="717">
        <v>759886</v>
      </c>
      <c r="DR17" s="709"/>
      <c r="DS17" s="709"/>
      <c r="DT17" s="709"/>
      <c r="DU17" s="709"/>
      <c r="DV17" s="709"/>
      <c r="DW17" s="709"/>
      <c r="DX17" s="709"/>
      <c r="DY17" s="709"/>
      <c r="DZ17" s="709"/>
      <c r="EA17" s="709"/>
      <c r="EB17" s="709"/>
      <c r="EC17" s="718"/>
    </row>
    <row r="18" spans="2:133" ht="11.25" customHeight="1" x14ac:dyDescent="0.15">
      <c r="B18" s="705" t="s">
        <v>265</v>
      </c>
      <c r="C18" s="706"/>
      <c r="D18" s="706"/>
      <c r="E18" s="706"/>
      <c r="F18" s="706"/>
      <c r="G18" s="706"/>
      <c r="H18" s="706"/>
      <c r="I18" s="706"/>
      <c r="J18" s="706"/>
      <c r="K18" s="706"/>
      <c r="L18" s="706"/>
      <c r="M18" s="706"/>
      <c r="N18" s="706"/>
      <c r="O18" s="706"/>
      <c r="P18" s="706"/>
      <c r="Q18" s="707"/>
      <c r="R18" s="708">
        <v>4174</v>
      </c>
      <c r="S18" s="709"/>
      <c r="T18" s="709"/>
      <c r="U18" s="709"/>
      <c r="V18" s="709"/>
      <c r="W18" s="709"/>
      <c r="X18" s="709"/>
      <c r="Y18" s="710"/>
      <c r="Z18" s="711">
        <v>0.1</v>
      </c>
      <c r="AA18" s="711"/>
      <c r="AB18" s="711"/>
      <c r="AC18" s="711"/>
      <c r="AD18" s="712">
        <v>4174</v>
      </c>
      <c r="AE18" s="712"/>
      <c r="AF18" s="712"/>
      <c r="AG18" s="712"/>
      <c r="AH18" s="712"/>
      <c r="AI18" s="712"/>
      <c r="AJ18" s="712"/>
      <c r="AK18" s="712"/>
      <c r="AL18" s="713">
        <v>0.1</v>
      </c>
      <c r="AM18" s="714"/>
      <c r="AN18" s="714"/>
      <c r="AO18" s="715"/>
      <c r="AP18" s="705" t="s">
        <v>266</v>
      </c>
      <c r="AQ18" s="706"/>
      <c r="AR18" s="706"/>
      <c r="AS18" s="706"/>
      <c r="AT18" s="706"/>
      <c r="AU18" s="706"/>
      <c r="AV18" s="706"/>
      <c r="AW18" s="706"/>
      <c r="AX18" s="706"/>
      <c r="AY18" s="706"/>
      <c r="AZ18" s="706"/>
      <c r="BA18" s="706"/>
      <c r="BB18" s="706"/>
      <c r="BC18" s="706"/>
      <c r="BD18" s="706"/>
      <c r="BE18" s="706"/>
      <c r="BF18" s="707"/>
      <c r="BG18" s="708" t="s">
        <v>127</v>
      </c>
      <c r="BH18" s="709"/>
      <c r="BI18" s="709"/>
      <c r="BJ18" s="709"/>
      <c r="BK18" s="709"/>
      <c r="BL18" s="709"/>
      <c r="BM18" s="709"/>
      <c r="BN18" s="710"/>
      <c r="BO18" s="711" t="s">
        <v>127</v>
      </c>
      <c r="BP18" s="711"/>
      <c r="BQ18" s="711"/>
      <c r="BR18" s="711"/>
      <c r="BS18" s="717" t="s">
        <v>127</v>
      </c>
      <c r="BT18" s="709"/>
      <c r="BU18" s="709"/>
      <c r="BV18" s="709"/>
      <c r="BW18" s="709"/>
      <c r="BX18" s="709"/>
      <c r="BY18" s="709"/>
      <c r="BZ18" s="709"/>
      <c r="CA18" s="709"/>
      <c r="CB18" s="718"/>
      <c r="CD18" s="723" t="s">
        <v>267</v>
      </c>
      <c r="CE18" s="724"/>
      <c r="CF18" s="724"/>
      <c r="CG18" s="724"/>
      <c r="CH18" s="724"/>
      <c r="CI18" s="724"/>
      <c r="CJ18" s="724"/>
      <c r="CK18" s="724"/>
      <c r="CL18" s="724"/>
      <c r="CM18" s="724"/>
      <c r="CN18" s="724"/>
      <c r="CO18" s="724"/>
      <c r="CP18" s="724"/>
      <c r="CQ18" s="725"/>
      <c r="CR18" s="708" t="s">
        <v>127</v>
      </c>
      <c r="CS18" s="709"/>
      <c r="CT18" s="709"/>
      <c r="CU18" s="709"/>
      <c r="CV18" s="709"/>
      <c r="CW18" s="709"/>
      <c r="CX18" s="709"/>
      <c r="CY18" s="710"/>
      <c r="CZ18" s="711" t="s">
        <v>127</v>
      </c>
      <c r="DA18" s="711"/>
      <c r="DB18" s="711"/>
      <c r="DC18" s="711"/>
      <c r="DD18" s="717" t="s">
        <v>225</v>
      </c>
      <c r="DE18" s="709"/>
      <c r="DF18" s="709"/>
      <c r="DG18" s="709"/>
      <c r="DH18" s="709"/>
      <c r="DI18" s="709"/>
      <c r="DJ18" s="709"/>
      <c r="DK18" s="709"/>
      <c r="DL18" s="709"/>
      <c r="DM18" s="709"/>
      <c r="DN18" s="709"/>
      <c r="DO18" s="709"/>
      <c r="DP18" s="710"/>
      <c r="DQ18" s="717" t="s">
        <v>127</v>
      </c>
      <c r="DR18" s="709"/>
      <c r="DS18" s="709"/>
      <c r="DT18" s="709"/>
      <c r="DU18" s="709"/>
      <c r="DV18" s="709"/>
      <c r="DW18" s="709"/>
      <c r="DX18" s="709"/>
      <c r="DY18" s="709"/>
      <c r="DZ18" s="709"/>
      <c r="EA18" s="709"/>
      <c r="EB18" s="709"/>
      <c r="EC18" s="718"/>
    </row>
    <row r="19" spans="2:133" ht="11.25" customHeight="1" x14ac:dyDescent="0.15">
      <c r="B19" s="705" t="s">
        <v>268</v>
      </c>
      <c r="C19" s="706"/>
      <c r="D19" s="706"/>
      <c r="E19" s="706"/>
      <c r="F19" s="706"/>
      <c r="G19" s="706"/>
      <c r="H19" s="706"/>
      <c r="I19" s="706"/>
      <c r="J19" s="706"/>
      <c r="K19" s="706"/>
      <c r="L19" s="706"/>
      <c r="M19" s="706"/>
      <c r="N19" s="706"/>
      <c r="O19" s="706"/>
      <c r="P19" s="706"/>
      <c r="Q19" s="707"/>
      <c r="R19" s="708">
        <v>1818</v>
      </c>
      <c r="S19" s="709"/>
      <c r="T19" s="709"/>
      <c r="U19" s="709"/>
      <c r="V19" s="709"/>
      <c r="W19" s="709"/>
      <c r="X19" s="709"/>
      <c r="Y19" s="710"/>
      <c r="Z19" s="711">
        <v>0</v>
      </c>
      <c r="AA19" s="711"/>
      <c r="AB19" s="711"/>
      <c r="AC19" s="711"/>
      <c r="AD19" s="712">
        <v>1818</v>
      </c>
      <c r="AE19" s="712"/>
      <c r="AF19" s="712"/>
      <c r="AG19" s="712"/>
      <c r="AH19" s="712"/>
      <c r="AI19" s="712"/>
      <c r="AJ19" s="712"/>
      <c r="AK19" s="712"/>
      <c r="AL19" s="713">
        <v>0.1</v>
      </c>
      <c r="AM19" s="714"/>
      <c r="AN19" s="714"/>
      <c r="AO19" s="715"/>
      <c r="AP19" s="705" t="s">
        <v>269</v>
      </c>
      <c r="AQ19" s="706"/>
      <c r="AR19" s="706"/>
      <c r="AS19" s="706"/>
      <c r="AT19" s="706"/>
      <c r="AU19" s="706"/>
      <c r="AV19" s="706"/>
      <c r="AW19" s="706"/>
      <c r="AX19" s="706"/>
      <c r="AY19" s="706"/>
      <c r="AZ19" s="706"/>
      <c r="BA19" s="706"/>
      <c r="BB19" s="706"/>
      <c r="BC19" s="706"/>
      <c r="BD19" s="706"/>
      <c r="BE19" s="706"/>
      <c r="BF19" s="707"/>
      <c r="BG19" s="708">
        <v>660</v>
      </c>
      <c r="BH19" s="709"/>
      <c r="BI19" s="709"/>
      <c r="BJ19" s="709"/>
      <c r="BK19" s="709"/>
      <c r="BL19" s="709"/>
      <c r="BM19" s="709"/>
      <c r="BN19" s="710"/>
      <c r="BO19" s="711">
        <v>0</v>
      </c>
      <c r="BP19" s="711"/>
      <c r="BQ19" s="711"/>
      <c r="BR19" s="711"/>
      <c r="BS19" s="717" t="s">
        <v>225</v>
      </c>
      <c r="BT19" s="709"/>
      <c r="BU19" s="709"/>
      <c r="BV19" s="709"/>
      <c r="BW19" s="709"/>
      <c r="BX19" s="709"/>
      <c r="BY19" s="709"/>
      <c r="BZ19" s="709"/>
      <c r="CA19" s="709"/>
      <c r="CB19" s="718"/>
      <c r="CD19" s="723" t="s">
        <v>270</v>
      </c>
      <c r="CE19" s="724"/>
      <c r="CF19" s="724"/>
      <c r="CG19" s="724"/>
      <c r="CH19" s="724"/>
      <c r="CI19" s="724"/>
      <c r="CJ19" s="724"/>
      <c r="CK19" s="724"/>
      <c r="CL19" s="724"/>
      <c r="CM19" s="724"/>
      <c r="CN19" s="724"/>
      <c r="CO19" s="724"/>
      <c r="CP19" s="724"/>
      <c r="CQ19" s="725"/>
      <c r="CR19" s="708" t="s">
        <v>127</v>
      </c>
      <c r="CS19" s="709"/>
      <c r="CT19" s="709"/>
      <c r="CU19" s="709"/>
      <c r="CV19" s="709"/>
      <c r="CW19" s="709"/>
      <c r="CX19" s="709"/>
      <c r="CY19" s="710"/>
      <c r="CZ19" s="711" t="s">
        <v>225</v>
      </c>
      <c r="DA19" s="711"/>
      <c r="DB19" s="711"/>
      <c r="DC19" s="711"/>
      <c r="DD19" s="717" t="s">
        <v>127</v>
      </c>
      <c r="DE19" s="709"/>
      <c r="DF19" s="709"/>
      <c r="DG19" s="709"/>
      <c r="DH19" s="709"/>
      <c r="DI19" s="709"/>
      <c r="DJ19" s="709"/>
      <c r="DK19" s="709"/>
      <c r="DL19" s="709"/>
      <c r="DM19" s="709"/>
      <c r="DN19" s="709"/>
      <c r="DO19" s="709"/>
      <c r="DP19" s="710"/>
      <c r="DQ19" s="717" t="s">
        <v>127</v>
      </c>
      <c r="DR19" s="709"/>
      <c r="DS19" s="709"/>
      <c r="DT19" s="709"/>
      <c r="DU19" s="709"/>
      <c r="DV19" s="709"/>
      <c r="DW19" s="709"/>
      <c r="DX19" s="709"/>
      <c r="DY19" s="709"/>
      <c r="DZ19" s="709"/>
      <c r="EA19" s="709"/>
      <c r="EB19" s="709"/>
      <c r="EC19" s="718"/>
    </row>
    <row r="20" spans="2:133" ht="11.25" customHeight="1" x14ac:dyDescent="0.15">
      <c r="B20" s="705" t="s">
        <v>271</v>
      </c>
      <c r="C20" s="706"/>
      <c r="D20" s="706"/>
      <c r="E20" s="706"/>
      <c r="F20" s="706"/>
      <c r="G20" s="706"/>
      <c r="H20" s="706"/>
      <c r="I20" s="706"/>
      <c r="J20" s="706"/>
      <c r="K20" s="706"/>
      <c r="L20" s="706"/>
      <c r="M20" s="706"/>
      <c r="N20" s="706"/>
      <c r="O20" s="706"/>
      <c r="P20" s="706"/>
      <c r="Q20" s="707"/>
      <c r="R20" s="708">
        <v>1961</v>
      </c>
      <c r="S20" s="709"/>
      <c r="T20" s="709"/>
      <c r="U20" s="709"/>
      <c r="V20" s="709"/>
      <c r="W20" s="709"/>
      <c r="X20" s="709"/>
      <c r="Y20" s="710"/>
      <c r="Z20" s="711">
        <v>0</v>
      </c>
      <c r="AA20" s="711"/>
      <c r="AB20" s="711"/>
      <c r="AC20" s="711"/>
      <c r="AD20" s="712">
        <v>1961</v>
      </c>
      <c r="AE20" s="712"/>
      <c r="AF20" s="712"/>
      <c r="AG20" s="712"/>
      <c r="AH20" s="712"/>
      <c r="AI20" s="712"/>
      <c r="AJ20" s="712"/>
      <c r="AK20" s="712"/>
      <c r="AL20" s="713">
        <v>0.1</v>
      </c>
      <c r="AM20" s="714"/>
      <c r="AN20" s="714"/>
      <c r="AO20" s="715"/>
      <c r="AP20" s="705" t="s">
        <v>272</v>
      </c>
      <c r="AQ20" s="706"/>
      <c r="AR20" s="706"/>
      <c r="AS20" s="706"/>
      <c r="AT20" s="706"/>
      <c r="AU20" s="706"/>
      <c r="AV20" s="706"/>
      <c r="AW20" s="706"/>
      <c r="AX20" s="706"/>
      <c r="AY20" s="706"/>
      <c r="AZ20" s="706"/>
      <c r="BA20" s="706"/>
      <c r="BB20" s="706"/>
      <c r="BC20" s="706"/>
      <c r="BD20" s="706"/>
      <c r="BE20" s="706"/>
      <c r="BF20" s="707"/>
      <c r="BG20" s="708">
        <v>660</v>
      </c>
      <c r="BH20" s="709"/>
      <c r="BI20" s="709"/>
      <c r="BJ20" s="709"/>
      <c r="BK20" s="709"/>
      <c r="BL20" s="709"/>
      <c r="BM20" s="709"/>
      <c r="BN20" s="710"/>
      <c r="BO20" s="711">
        <v>0</v>
      </c>
      <c r="BP20" s="711"/>
      <c r="BQ20" s="711"/>
      <c r="BR20" s="711"/>
      <c r="BS20" s="717" t="s">
        <v>127</v>
      </c>
      <c r="BT20" s="709"/>
      <c r="BU20" s="709"/>
      <c r="BV20" s="709"/>
      <c r="BW20" s="709"/>
      <c r="BX20" s="709"/>
      <c r="BY20" s="709"/>
      <c r="BZ20" s="709"/>
      <c r="CA20" s="709"/>
      <c r="CB20" s="718"/>
      <c r="CD20" s="723" t="s">
        <v>273</v>
      </c>
      <c r="CE20" s="724"/>
      <c r="CF20" s="724"/>
      <c r="CG20" s="724"/>
      <c r="CH20" s="724"/>
      <c r="CI20" s="724"/>
      <c r="CJ20" s="724"/>
      <c r="CK20" s="724"/>
      <c r="CL20" s="724"/>
      <c r="CM20" s="724"/>
      <c r="CN20" s="724"/>
      <c r="CO20" s="724"/>
      <c r="CP20" s="724"/>
      <c r="CQ20" s="725"/>
      <c r="CR20" s="708">
        <v>6040624</v>
      </c>
      <c r="CS20" s="709"/>
      <c r="CT20" s="709"/>
      <c r="CU20" s="709"/>
      <c r="CV20" s="709"/>
      <c r="CW20" s="709"/>
      <c r="CX20" s="709"/>
      <c r="CY20" s="710"/>
      <c r="CZ20" s="711">
        <v>100</v>
      </c>
      <c r="DA20" s="711"/>
      <c r="DB20" s="711"/>
      <c r="DC20" s="711"/>
      <c r="DD20" s="717">
        <v>408144</v>
      </c>
      <c r="DE20" s="709"/>
      <c r="DF20" s="709"/>
      <c r="DG20" s="709"/>
      <c r="DH20" s="709"/>
      <c r="DI20" s="709"/>
      <c r="DJ20" s="709"/>
      <c r="DK20" s="709"/>
      <c r="DL20" s="709"/>
      <c r="DM20" s="709"/>
      <c r="DN20" s="709"/>
      <c r="DO20" s="709"/>
      <c r="DP20" s="710"/>
      <c r="DQ20" s="717">
        <v>3821078</v>
      </c>
      <c r="DR20" s="709"/>
      <c r="DS20" s="709"/>
      <c r="DT20" s="709"/>
      <c r="DU20" s="709"/>
      <c r="DV20" s="709"/>
      <c r="DW20" s="709"/>
      <c r="DX20" s="709"/>
      <c r="DY20" s="709"/>
      <c r="DZ20" s="709"/>
      <c r="EA20" s="709"/>
      <c r="EB20" s="709"/>
      <c r="EC20" s="718"/>
    </row>
    <row r="21" spans="2:133" ht="11.25" customHeight="1" x14ac:dyDescent="0.15">
      <c r="B21" s="705" t="s">
        <v>274</v>
      </c>
      <c r="C21" s="706"/>
      <c r="D21" s="706"/>
      <c r="E21" s="706"/>
      <c r="F21" s="706"/>
      <c r="G21" s="706"/>
      <c r="H21" s="706"/>
      <c r="I21" s="706"/>
      <c r="J21" s="706"/>
      <c r="K21" s="706"/>
      <c r="L21" s="706"/>
      <c r="M21" s="706"/>
      <c r="N21" s="706"/>
      <c r="O21" s="706"/>
      <c r="P21" s="706"/>
      <c r="Q21" s="707"/>
      <c r="R21" s="708">
        <v>395</v>
      </c>
      <c r="S21" s="709"/>
      <c r="T21" s="709"/>
      <c r="U21" s="709"/>
      <c r="V21" s="709"/>
      <c r="W21" s="709"/>
      <c r="X21" s="709"/>
      <c r="Y21" s="710"/>
      <c r="Z21" s="711">
        <v>0</v>
      </c>
      <c r="AA21" s="711"/>
      <c r="AB21" s="711"/>
      <c r="AC21" s="711"/>
      <c r="AD21" s="712">
        <v>395</v>
      </c>
      <c r="AE21" s="712"/>
      <c r="AF21" s="712"/>
      <c r="AG21" s="712"/>
      <c r="AH21" s="712"/>
      <c r="AI21" s="712"/>
      <c r="AJ21" s="712"/>
      <c r="AK21" s="712"/>
      <c r="AL21" s="713">
        <v>0</v>
      </c>
      <c r="AM21" s="714"/>
      <c r="AN21" s="714"/>
      <c r="AO21" s="715"/>
      <c r="AP21" s="727" t="s">
        <v>275</v>
      </c>
      <c r="AQ21" s="728"/>
      <c r="AR21" s="728"/>
      <c r="AS21" s="728"/>
      <c r="AT21" s="728"/>
      <c r="AU21" s="728"/>
      <c r="AV21" s="728"/>
      <c r="AW21" s="728"/>
      <c r="AX21" s="728"/>
      <c r="AY21" s="728"/>
      <c r="AZ21" s="728"/>
      <c r="BA21" s="728"/>
      <c r="BB21" s="728"/>
      <c r="BC21" s="728"/>
      <c r="BD21" s="728"/>
      <c r="BE21" s="728"/>
      <c r="BF21" s="729"/>
      <c r="BG21" s="708">
        <v>660</v>
      </c>
      <c r="BH21" s="709"/>
      <c r="BI21" s="709"/>
      <c r="BJ21" s="709"/>
      <c r="BK21" s="709"/>
      <c r="BL21" s="709"/>
      <c r="BM21" s="709"/>
      <c r="BN21" s="710"/>
      <c r="BO21" s="711">
        <v>0</v>
      </c>
      <c r="BP21" s="711"/>
      <c r="BQ21" s="711"/>
      <c r="BR21" s="711"/>
      <c r="BS21" s="717" t="s">
        <v>225</v>
      </c>
      <c r="BT21" s="709"/>
      <c r="BU21" s="709"/>
      <c r="BV21" s="709"/>
      <c r="BW21" s="709"/>
      <c r="BX21" s="709"/>
      <c r="BY21" s="709"/>
      <c r="BZ21" s="709"/>
      <c r="CA21" s="709"/>
      <c r="CB21" s="718"/>
      <c r="CD21" s="733"/>
      <c r="CE21" s="734"/>
      <c r="CF21" s="734"/>
      <c r="CG21" s="734"/>
      <c r="CH21" s="734"/>
      <c r="CI21" s="734"/>
      <c r="CJ21" s="734"/>
      <c r="CK21" s="734"/>
      <c r="CL21" s="734"/>
      <c r="CM21" s="734"/>
      <c r="CN21" s="734"/>
      <c r="CO21" s="734"/>
      <c r="CP21" s="734"/>
      <c r="CQ21" s="735"/>
      <c r="CR21" s="736"/>
      <c r="CS21" s="731"/>
      <c r="CT21" s="731"/>
      <c r="CU21" s="731"/>
      <c r="CV21" s="731"/>
      <c r="CW21" s="731"/>
      <c r="CX21" s="731"/>
      <c r="CY21" s="737"/>
      <c r="CZ21" s="738"/>
      <c r="DA21" s="738"/>
      <c r="DB21" s="738"/>
      <c r="DC21" s="738"/>
      <c r="DD21" s="730"/>
      <c r="DE21" s="731"/>
      <c r="DF21" s="731"/>
      <c r="DG21" s="731"/>
      <c r="DH21" s="731"/>
      <c r="DI21" s="731"/>
      <c r="DJ21" s="731"/>
      <c r="DK21" s="731"/>
      <c r="DL21" s="731"/>
      <c r="DM21" s="731"/>
      <c r="DN21" s="731"/>
      <c r="DO21" s="731"/>
      <c r="DP21" s="737"/>
      <c r="DQ21" s="730"/>
      <c r="DR21" s="731"/>
      <c r="DS21" s="731"/>
      <c r="DT21" s="731"/>
      <c r="DU21" s="731"/>
      <c r="DV21" s="731"/>
      <c r="DW21" s="731"/>
      <c r="DX21" s="731"/>
      <c r="DY21" s="731"/>
      <c r="DZ21" s="731"/>
      <c r="EA21" s="731"/>
      <c r="EB21" s="731"/>
      <c r="EC21" s="732"/>
    </row>
    <row r="22" spans="2:133" ht="11.25" customHeight="1" x14ac:dyDescent="0.15">
      <c r="B22" s="705" t="s">
        <v>276</v>
      </c>
      <c r="C22" s="706"/>
      <c r="D22" s="706"/>
      <c r="E22" s="706"/>
      <c r="F22" s="706"/>
      <c r="G22" s="706"/>
      <c r="H22" s="706"/>
      <c r="I22" s="706"/>
      <c r="J22" s="706"/>
      <c r="K22" s="706"/>
      <c r="L22" s="706"/>
      <c r="M22" s="706"/>
      <c r="N22" s="706"/>
      <c r="O22" s="706"/>
      <c r="P22" s="706"/>
      <c r="Q22" s="707"/>
      <c r="R22" s="708">
        <v>1699188</v>
      </c>
      <c r="S22" s="709"/>
      <c r="T22" s="709"/>
      <c r="U22" s="709"/>
      <c r="V22" s="709"/>
      <c r="W22" s="709"/>
      <c r="X22" s="709"/>
      <c r="Y22" s="710"/>
      <c r="Z22" s="711">
        <v>27.4</v>
      </c>
      <c r="AA22" s="711"/>
      <c r="AB22" s="711"/>
      <c r="AC22" s="711"/>
      <c r="AD22" s="712">
        <v>1585532</v>
      </c>
      <c r="AE22" s="712"/>
      <c r="AF22" s="712"/>
      <c r="AG22" s="712"/>
      <c r="AH22" s="712"/>
      <c r="AI22" s="712"/>
      <c r="AJ22" s="712"/>
      <c r="AK22" s="712"/>
      <c r="AL22" s="713">
        <v>48</v>
      </c>
      <c r="AM22" s="714"/>
      <c r="AN22" s="714"/>
      <c r="AO22" s="715"/>
      <c r="AP22" s="727" t="s">
        <v>277</v>
      </c>
      <c r="AQ22" s="728"/>
      <c r="AR22" s="728"/>
      <c r="AS22" s="728"/>
      <c r="AT22" s="728"/>
      <c r="AU22" s="728"/>
      <c r="AV22" s="728"/>
      <c r="AW22" s="728"/>
      <c r="AX22" s="728"/>
      <c r="AY22" s="728"/>
      <c r="AZ22" s="728"/>
      <c r="BA22" s="728"/>
      <c r="BB22" s="728"/>
      <c r="BC22" s="728"/>
      <c r="BD22" s="728"/>
      <c r="BE22" s="728"/>
      <c r="BF22" s="729"/>
      <c r="BG22" s="708" t="s">
        <v>127</v>
      </c>
      <c r="BH22" s="709"/>
      <c r="BI22" s="709"/>
      <c r="BJ22" s="709"/>
      <c r="BK22" s="709"/>
      <c r="BL22" s="709"/>
      <c r="BM22" s="709"/>
      <c r="BN22" s="710"/>
      <c r="BO22" s="711" t="s">
        <v>225</v>
      </c>
      <c r="BP22" s="711"/>
      <c r="BQ22" s="711"/>
      <c r="BR22" s="711"/>
      <c r="BS22" s="717" t="s">
        <v>127</v>
      </c>
      <c r="BT22" s="709"/>
      <c r="BU22" s="709"/>
      <c r="BV22" s="709"/>
      <c r="BW22" s="709"/>
      <c r="BX22" s="709"/>
      <c r="BY22" s="709"/>
      <c r="BZ22" s="709"/>
      <c r="CA22" s="709"/>
      <c r="CB22" s="718"/>
      <c r="CD22" s="690" t="s">
        <v>278</v>
      </c>
      <c r="CE22" s="691"/>
      <c r="CF22" s="691"/>
      <c r="CG22" s="691"/>
      <c r="CH22" s="691"/>
      <c r="CI22" s="691"/>
      <c r="CJ22" s="691"/>
      <c r="CK22" s="691"/>
      <c r="CL22" s="691"/>
      <c r="CM22" s="691"/>
      <c r="CN22" s="691"/>
      <c r="CO22" s="691"/>
      <c r="CP22" s="691"/>
      <c r="CQ22" s="691"/>
      <c r="CR22" s="691"/>
      <c r="CS22" s="691"/>
      <c r="CT22" s="691"/>
      <c r="CU22" s="691"/>
      <c r="CV22" s="691"/>
      <c r="CW22" s="691"/>
      <c r="CX22" s="691"/>
      <c r="CY22" s="691"/>
      <c r="CZ22" s="691"/>
      <c r="DA22" s="691"/>
      <c r="DB22" s="691"/>
      <c r="DC22" s="691"/>
      <c r="DD22" s="691"/>
      <c r="DE22" s="691"/>
      <c r="DF22" s="691"/>
      <c r="DG22" s="691"/>
      <c r="DH22" s="691"/>
      <c r="DI22" s="691"/>
      <c r="DJ22" s="691"/>
      <c r="DK22" s="691"/>
      <c r="DL22" s="691"/>
      <c r="DM22" s="691"/>
      <c r="DN22" s="691"/>
      <c r="DO22" s="691"/>
      <c r="DP22" s="691"/>
      <c r="DQ22" s="691"/>
      <c r="DR22" s="691"/>
      <c r="DS22" s="691"/>
      <c r="DT22" s="691"/>
      <c r="DU22" s="691"/>
      <c r="DV22" s="691"/>
      <c r="DW22" s="691"/>
      <c r="DX22" s="691"/>
      <c r="DY22" s="691"/>
      <c r="DZ22" s="691"/>
      <c r="EA22" s="691"/>
      <c r="EB22" s="691"/>
      <c r="EC22" s="692"/>
    </row>
    <row r="23" spans="2:133" ht="11.25" customHeight="1" x14ac:dyDescent="0.15">
      <c r="B23" s="705" t="s">
        <v>279</v>
      </c>
      <c r="C23" s="706"/>
      <c r="D23" s="706"/>
      <c r="E23" s="706"/>
      <c r="F23" s="706"/>
      <c r="G23" s="706"/>
      <c r="H23" s="706"/>
      <c r="I23" s="706"/>
      <c r="J23" s="706"/>
      <c r="K23" s="706"/>
      <c r="L23" s="706"/>
      <c r="M23" s="706"/>
      <c r="N23" s="706"/>
      <c r="O23" s="706"/>
      <c r="P23" s="706"/>
      <c r="Q23" s="707"/>
      <c r="R23" s="708">
        <v>1585532</v>
      </c>
      <c r="S23" s="709"/>
      <c r="T23" s="709"/>
      <c r="U23" s="709"/>
      <c r="V23" s="709"/>
      <c r="W23" s="709"/>
      <c r="X23" s="709"/>
      <c r="Y23" s="710"/>
      <c r="Z23" s="711">
        <v>25.6</v>
      </c>
      <c r="AA23" s="711"/>
      <c r="AB23" s="711"/>
      <c r="AC23" s="711"/>
      <c r="AD23" s="712">
        <v>1585532</v>
      </c>
      <c r="AE23" s="712"/>
      <c r="AF23" s="712"/>
      <c r="AG23" s="712"/>
      <c r="AH23" s="712"/>
      <c r="AI23" s="712"/>
      <c r="AJ23" s="712"/>
      <c r="AK23" s="712"/>
      <c r="AL23" s="713">
        <v>48</v>
      </c>
      <c r="AM23" s="714"/>
      <c r="AN23" s="714"/>
      <c r="AO23" s="715"/>
      <c r="AP23" s="727" t="s">
        <v>280</v>
      </c>
      <c r="AQ23" s="728"/>
      <c r="AR23" s="728"/>
      <c r="AS23" s="728"/>
      <c r="AT23" s="728"/>
      <c r="AU23" s="728"/>
      <c r="AV23" s="728"/>
      <c r="AW23" s="728"/>
      <c r="AX23" s="728"/>
      <c r="AY23" s="728"/>
      <c r="AZ23" s="728"/>
      <c r="BA23" s="728"/>
      <c r="BB23" s="728"/>
      <c r="BC23" s="728"/>
      <c r="BD23" s="728"/>
      <c r="BE23" s="728"/>
      <c r="BF23" s="729"/>
      <c r="BG23" s="708" t="s">
        <v>225</v>
      </c>
      <c r="BH23" s="709"/>
      <c r="BI23" s="709"/>
      <c r="BJ23" s="709"/>
      <c r="BK23" s="709"/>
      <c r="BL23" s="709"/>
      <c r="BM23" s="709"/>
      <c r="BN23" s="710"/>
      <c r="BO23" s="711" t="s">
        <v>127</v>
      </c>
      <c r="BP23" s="711"/>
      <c r="BQ23" s="711"/>
      <c r="BR23" s="711"/>
      <c r="BS23" s="717" t="s">
        <v>127</v>
      </c>
      <c r="BT23" s="709"/>
      <c r="BU23" s="709"/>
      <c r="BV23" s="709"/>
      <c r="BW23" s="709"/>
      <c r="BX23" s="709"/>
      <c r="BY23" s="709"/>
      <c r="BZ23" s="709"/>
      <c r="CA23" s="709"/>
      <c r="CB23" s="718"/>
      <c r="CD23" s="690" t="s">
        <v>219</v>
      </c>
      <c r="CE23" s="691"/>
      <c r="CF23" s="691"/>
      <c r="CG23" s="691"/>
      <c r="CH23" s="691"/>
      <c r="CI23" s="691"/>
      <c r="CJ23" s="691"/>
      <c r="CK23" s="691"/>
      <c r="CL23" s="691"/>
      <c r="CM23" s="691"/>
      <c r="CN23" s="691"/>
      <c r="CO23" s="691"/>
      <c r="CP23" s="691"/>
      <c r="CQ23" s="692"/>
      <c r="CR23" s="690" t="s">
        <v>281</v>
      </c>
      <c r="CS23" s="691"/>
      <c r="CT23" s="691"/>
      <c r="CU23" s="691"/>
      <c r="CV23" s="691"/>
      <c r="CW23" s="691"/>
      <c r="CX23" s="691"/>
      <c r="CY23" s="692"/>
      <c r="CZ23" s="690" t="s">
        <v>282</v>
      </c>
      <c r="DA23" s="691"/>
      <c r="DB23" s="691"/>
      <c r="DC23" s="692"/>
      <c r="DD23" s="690" t="s">
        <v>283</v>
      </c>
      <c r="DE23" s="691"/>
      <c r="DF23" s="691"/>
      <c r="DG23" s="691"/>
      <c r="DH23" s="691"/>
      <c r="DI23" s="691"/>
      <c r="DJ23" s="691"/>
      <c r="DK23" s="692"/>
      <c r="DL23" s="739" t="s">
        <v>284</v>
      </c>
      <c r="DM23" s="740"/>
      <c r="DN23" s="740"/>
      <c r="DO23" s="740"/>
      <c r="DP23" s="740"/>
      <c r="DQ23" s="740"/>
      <c r="DR23" s="740"/>
      <c r="DS23" s="740"/>
      <c r="DT23" s="740"/>
      <c r="DU23" s="740"/>
      <c r="DV23" s="741"/>
      <c r="DW23" s="690" t="s">
        <v>285</v>
      </c>
      <c r="DX23" s="691"/>
      <c r="DY23" s="691"/>
      <c r="DZ23" s="691"/>
      <c r="EA23" s="691"/>
      <c r="EB23" s="691"/>
      <c r="EC23" s="692"/>
    </row>
    <row r="24" spans="2:133" ht="11.25" customHeight="1" x14ac:dyDescent="0.15">
      <c r="B24" s="705" t="s">
        <v>286</v>
      </c>
      <c r="C24" s="706"/>
      <c r="D24" s="706"/>
      <c r="E24" s="706"/>
      <c r="F24" s="706"/>
      <c r="G24" s="706"/>
      <c r="H24" s="706"/>
      <c r="I24" s="706"/>
      <c r="J24" s="706"/>
      <c r="K24" s="706"/>
      <c r="L24" s="706"/>
      <c r="M24" s="706"/>
      <c r="N24" s="706"/>
      <c r="O24" s="706"/>
      <c r="P24" s="706"/>
      <c r="Q24" s="707"/>
      <c r="R24" s="708">
        <v>113656</v>
      </c>
      <c r="S24" s="709"/>
      <c r="T24" s="709"/>
      <c r="U24" s="709"/>
      <c r="V24" s="709"/>
      <c r="W24" s="709"/>
      <c r="X24" s="709"/>
      <c r="Y24" s="710"/>
      <c r="Z24" s="711">
        <v>1.8</v>
      </c>
      <c r="AA24" s="711"/>
      <c r="AB24" s="711"/>
      <c r="AC24" s="711"/>
      <c r="AD24" s="712" t="s">
        <v>225</v>
      </c>
      <c r="AE24" s="712"/>
      <c r="AF24" s="712"/>
      <c r="AG24" s="712"/>
      <c r="AH24" s="712"/>
      <c r="AI24" s="712"/>
      <c r="AJ24" s="712"/>
      <c r="AK24" s="712"/>
      <c r="AL24" s="713" t="s">
        <v>225</v>
      </c>
      <c r="AM24" s="714"/>
      <c r="AN24" s="714"/>
      <c r="AO24" s="715"/>
      <c r="AP24" s="727" t="s">
        <v>287</v>
      </c>
      <c r="AQ24" s="728"/>
      <c r="AR24" s="728"/>
      <c r="AS24" s="728"/>
      <c r="AT24" s="728"/>
      <c r="AU24" s="728"/>
      <c r="AV24" s="728"/>
      <c r="AW24" s="728"/>
      <c r="AX24" s="728"/>
      <c r="AY24" s="728"/>
      <c r="AZ24" s="728"/>
      <c r="BA24" s="728"/>
      <c r="BB24" s="728"/>
      <c r="BC24" s="728"/>
      <c r="BD24" s="728"/>
      <c r="BE24" s="728"/>
      <c r="BF24" s="729"/>
      <c r="BG24" s="708" t="s">
        <v>225</v>
      </c>
      <c r="BH24" s="709"/>
      <c r="BI24" s="709"/>
      <c r="BJ24" s="709"/>
      <c r="BK24" s="709"/>
      <c r="BL24" s="709"/>
      <c r="BM24" s="709"/>
      <c r="BN24" s="710"/>
      <c r="BO24" s="711" t="s">
        <v>127</v>
      </c>
      <c r="BP24" s="711"/>
      <c r="BQ24" s="711"/>
      <c r="BR24" s="711"/>
      <c r="BS24" s="717" t="s">
        <v>225</v>
      </c>
      <c r="BT24" s="709"/>
      <c r="BU24" s="709"/>
      <c r="BV24" s="709"/>
      <c r="BW24" s="709"/>
      <c r="BX24" s="709"/>
      <c r="BY24" s="709"/>
      <c r="BZ24" s="709"/>
      <c r="CA24" s="709"/>
      <c r="CB24" s="718"/>
      <c r="CD24" s="719" t="s">
        <v>288</v>
      </c>
      <c r="CE24" s="720"/>
      <c r="CF24" s="720"/>
      <c r="CG24" s="720"/>
      <c r="CH24" s="720"/>
      <c r="CI24" s="720"/>
      <c r="CJ24" s="720"/>
      <c r="CK24" s="720"/>
      <c r="CL24" s="720"/>
      <c r="CM24" s="720"/>
      <c r="CN24" s="720"/>
      <c r="CO24" s="720"/>
      <c r="CP24" s="720"/>
      <c r="CQ24" s="721"/>
      <c r="CR24" s="697">
        <v>2348885</v>
      </c>
      <c r="CS24" s="698"/>
      <c r="CT24" s="698"/>
      <c r="CU24" s="698"/>
      <c r="CV24" s="698"/>
      <c r="CW24" s="698"/>
      <c r="CX24" s="698"/>
      <c r="CY24" s="699"/>
      <c r="CZ24" s="702">
        <v>38.9</v>
      </c>
      <c r="DA24" s="703"/>
      <c r="DB24" s="703"/>
      <c r="DC24" s="722"/>
      <c r="DD24" s="747">
        <v>1742781</v>
      </c>
      <c r="DE24" s="698"/>
      <c r="DF24" s="698"/>
      <c r="DG24" s="698"/>
      <c r="DH24" s="698"/>
      <c r="DI24" s="698"/>
      <c r="DJ24" s="698"/>
      <c r="DK24" s="699"/>
      <c r="DL24" s="747">
        <v>1738528</v>
      </c>
      <c r="DM24" s="698"/>
      <c r="DN24" s="698"/>
      <c r="DO24" s="698"/>
      <c r="DP24" s="698"/>
      <c r="DQ24" s="698"/>
      <c r="DR24" s="698"/>
      <c r="DS24" s="698"/>
      <c r="DT24" s="698"/>
      <c r="DU24" s="698"/>
      <c r="DV24" s="699"/>
      <c r="DW24" s="702">
        <v>50.1</v>
      </c>
      <c r="DX24" s="703"/>
      <c r="DY24" s="703"/>
      <c r="DZ24" s="703"/>
      <c r="EA24" s="703"/>
      <c r="EB24" s="703"/>
      <c r="EC24" s="704"/>
    </row>
    <row r="25" spans="2:133" ht="11.25" customHeight="1" x14ac:dyDescent="0.15">
      <c r="B25" s="705" t="s">
        <v>289</v>
      </c>
      <c r="C25" s="706"/>
      <c r="D25" s="706"/>
      <c r="E25" s="706"/>
      <c r="F25" s="706"/>
      <c r="G25" s="706"/>
      <c r="H25" s="706"/>
      <c r="I25" s="706"/>
      <c r="J25" s="706"/>
      <c r="K25" s="706"/>
      <c r="L25" s="706"/>
      <c r="M25" s="706"/>
      <c r="N25" s="706"/>
      <c r="O25" s="706"/>
      <c r="P25" s="706"/>
      <c r="Q25" s="707"/>
      <c r="R25" s="708" t="s">
        <v>127</v>
      </c>
      <c r="S25" s="709"/>
      <c r="T25" s="709"/>
      <c r="U25" s="709"/>
      <c r="V25" s="709"/>
      <c r="W25" s="709"/>
      <c r="X25" s="709"/>
      <c r="Y25" s="710"/>
      <c r="Z25" s="711" t="s">
        <v>127</v>
      </c>
      <c r="AA25" s="711"/>
      <c r="AB25" s="711"/>
      <c r="AC25" s="711"/>
      <c r="AD25" s="712" t="s">
        <v>127</v>
      </c>
      <c r="AE25" s="712"/>
      <c r="AF25" s="712"/>
      <c r="AG25" s="712"/>
      <c r="AH25" s="712"/>
      <c r="AI25" s="712"/>
      <c r="AJ25" s="712"/>
      <c r="AK25" s="712"/>
      <c r="AL25" s="713" t="s">
        <v>225</v>
      </c>
      <c r="AM25" s="714"/>
      <c r="AN25" s="714"/>
      <c r="AO25" s="715"/>
      <c r="AP25" s="727" t="s">
        <v>290</v>
      </c>
      <c r="AQ25" s="728"/>
      <c r="AR25" s="728"/>
      <c r="AS25" s="728"/>
      <c r="AT25" s="728"/>
      <c r="AU25" s="728"/>
      <c r="AV25" s="728"/>
      <c r="AW25" s="728"/>
      <c r="AX25" s="728"/>
      <c r="AY25" s="728"/>
      <c r="AZ25" s="728"/>
      <c r="BA25" s="728"/>
      <c r="BB25" s="728"/>
      <c r="BC25" s="728"/>
      <c r="BD25" s="728"/>
      <c r="BE25" s="728"/>
      <c r="BF25" s="729"/>
      <c r="BG25" s="708" t="s">
        <v>127</v>
      </c>
      <c r="BH25" s="709"/>
      <c r="BI25" s="709"/>
      <c r="BJ25" s="709"/>
      <c r="BK25" s="709"/>
      <c r="BL25" s="709"/>
      <c r="BM25" s="709"/>
      <c r="BN25" s="710"/>
      <c r="BO25" s="711" t="s">
        <v>127</v>
      </c>
      <c r="BP25" s="711"/>
      <c r="BQ25" s="711"/>
      <c r="BR25" s="711"/>
      <c r="BS25" s="717" t="s">
        <v>127</v>
      </c>
      <c r="BT25" s="709"/>
      <c r="BU25" s="709"/>
      <c r="BV25" s="709"/>
      <c r="BW25" s="709"/>
      <c r="BX25" s="709"/>
      <c r="BY25" s="709"/>
      <c r="BZ25" s="709"/>
      <c r="CA25" s="709"/>
      <c r="CB25" s="718"/>
      <c r="CD25" s="723" t="s">
        <v>291</v>
      </c>
      <c r="CE25" s="724"/>
      <c r="CF25" s="724"/>
      <c r="CG25" s="724"/>
      <c r="CH25" s="724"/>
      <c r="CI25" s="724"/>
      <c r="CJ25" s="724"/>
      <c r="CK25" s="724"/>
      <c r="CL25" s="724"/>
      <c r="CM25" s="724"/>
      <c r="CN25" s="724"/>
      <c r="CO25" s="724"/>
      <c r="CP25" s="724"/>
      <c r="CQ25" s="725"/>
      <c r="CR25" s="708">
        <v>815819</v>
      </c>
      <c r="CS25" s="744"/>
      <c r="CT25" s="744"/>
      <c r="CU25" s="744"/>
      <c r="CV25" s="744"/>
      <c r="CW25" s="744"/>
      <c r="CX25" s="744"/>
      <c r="CY25" s="745"/>
      <c r="CZ25" s="713">
        <v>13.5</v>
      </c>
      <c r="DA25" s="742"/>
      <c r="DB25" s="742"/>
      <c r="DC25" s="746"/>
      <c r="DD25" s="717">
        <v>750031</v>
      </c>
      <c r="DE25" s="744"/>
      <c r="DF25" s="744"/>
      <c r="DG25" s="744"/>
      <c r="DH25" s="744"/>
      <c r="DI25" s="744"/>
      <c r="DJ25" s="744"/>
      <c r="DK25" s="745"/>
      <c r="DL25" s="717">
        <v>746911</v>
      </c>
      <c r="DM25" s="744"/>
      <c r="DN25" s="744"/>
      <c r="DO25" s="744"/>
      <c r="DP25" s="744"/>
      <c r="DQ25" s="744"/>
      <c r="DR25" s="744"/>
      <c r="DS25" s="744"/>
      <c r="DT25" s="744"/>
      <c r="DU25" s="744"/>
      <c r="DV25" s="745"/>
      <c r="DW25" s="713">
        <v>21.5</v>
      </c>
      <c r="DX25" s="742"/>
      <c r="DY25" s="742"/>
      <c r="DZ25" s="742"/>
      <c r="EA25" s="742"/>
      <c r="EB25" s="742"/>
      <c r="EC25" s="743"/>
    </row>
    <row r="26" spans="2:133" ht="11.25" customHeight="1" x14ac:dyDescent="0.15">
      <c r="B26" s="705" t="s">
        <v>292</v>
      </c>
      <c r="C26" s="706"/>
      <c r="D26" s="706"/>
      <c r="E26" s="706"/>
      <c r="F26" s="706"/>
      <c r="G26" s="706"/>
      <c r="H26" s="706"/>
      <c r="I26" s="706"/>
      <c r="J26" s="706"/>
      <c r="K26" s="706"/>
      <c r="L26" s="706"/>
      <c r="M26" s="706"/>
      <c r="N26" s="706"/>
      <c r="O26" s="706"/>
      <c r="P26" s="706"/>
      <c r="Q26" s="707"/>
      <c r="R26" s="708">
        <v>3416306</v>
      </c>
      <c r="S26" s="709"/>
      <c r="T26" s="709"/>
      <c r="U26" s="709"/>
      <c r="V26" s="709"/>
      <c r="W26" s="709"/>
      <c r="X26" s="709"/>
      <c r="Y26" s="710"/>
      <c r="Z26" s="711">
        <v>55.1</v>
      </c>
      <c r="AA26" s="711"/>
      <c r="AB26" s="711"/>
      <c r="AC26" s="711"/>
      <c r="AD26" s="712">
        <v>3302650</v>
      </c>
      <c r="AE26" s="712"/>
      <c r="AF26" s="712"/>
      <c r="AG26" s="712"/>
      <c r="AH26" s="712"/>
      <c r="AI26" s="712"/>
      <c r="AJ26" s="712"/>
      <c r="AK26" s="712"/>
      <c r="AL26" s="713">
        <v>99.9</v>
      </c>
      <c r="AM26" s="714"/>
      <c r="AN26" s="714"/>
      <c r="AO26" s="715"/>
      <c r="AP26" s="727" t="s">
        <v>293</v>
      </c>
      <c r="AQ26" s="757"/>
      <c r="AR26" s="757"/>
      <c r="AS26" s="757"/>
      <c r="AT26" s="757"/>
      <c r="AU26" s="757"/>
      <c r="AV26" s="757"/>
      <c r="AW26" s="757"/>
      <c r="AX26" s="757"/>
      <c r="AY26" s="757"/>
      <c r="AZ26" s="757"/>
      <c r="BA26" s="757"/>
      <c r="BB26" s="757"/>
      <c r="BC26" s="757"/>
      <c r="BD26" s="757"/>
      <c r="BE26" s="757"/>
      <c r="BF26" s="729"/>
      <c r="BG26" s="708" t="s">
        <v>127</v>
      </c>
      <c r="BH26" s="709"/>
      <c r="BI26" s="709"/>
      <c r="BJ26" s="709"/>
      <c r="BK26" s="709"/>
      <c r="BL26" s="709"/>
      <c r="BM26" s="709"/>
      <c r="BN26" s="710"/>
      <c r="BO26" s="711" t="s">
        <v>225</v>
      </c>
      <c r="BP26" s="711"/>
      <c r="BQ26" s="711"/>
      <c r="BR26" s="711"/>
      <c r="BS26" s="717" t="s">
        <v>127</v>
      </c>
      <c r="BT26" s="709"/>
      <c r="BU26" s="709"/>
      <c r="BV26" s="709"/>
      <c r="BW26" s="709"/>
      <c r="BX26" s="709"/>
      <c r="BY26" s="709"/>
      <c r="BZ26" s="709"/>
      <c r="CA26" s="709"/>
      <c r="CB26" s="718"/>
      <c r="CD26" s="723" t="s">
        <v>294</v>
      </c>
      <c r="CE26" s="724"/>
      <c r="CF26" s="724"/>
      <c r="CG26" s="724"/>
      <c r="CH26" s="724"/>
      <c r="CI26" s="724"/>
      <c r="CJ26" s="724"/>
      <c r="CK26" s="724"/>
      <c r="CL26" s="724"/>
      <c r="CM26" s="724"/>
      <c r="CN26" s="724"/>
      <c r="CO26" s="724"/>
      <c r="CP26" s="724"/>
      <c r="CQ26" s="725"/>
      <c r="CR26" s="708">
        <v>420866</v>
      </c>
      <c r="CS26" s="709"/>
      <c r="CT26" s="709"/>
      <c r="CU26" s="709"/>
      <c r="CV26" s="709"/>
      <c r="CW26" s="709"/>
      <c r="CX26" s="709"/>
      <c r="CY26" s="710"/>
      <c r="CZ26" s="713">
        <v>7</v>
      </c>
      <c r="DA26" s="742"/>
      <c r="DB26" s="742"/>
      <c r="DC26" s="746"/>
      <c r="DD26" s="717">
        <v>379002</v>
      </c>
      <c r="DE26" s="709"/>
      <c r="DF26" s="709"/>
      <c r="DG26" s="709"/>
      <c r="DH26" s="709"/>
      <c r="DI26" s="709"/>
      <c r="DJ26" s="709"/>
      <c r="DK26" s="710"/>
      <c r="DL26" s="717" t="s">
        <v>127</v>
      </c>
      <c r="DM26" s="709"/>
      <c r="DN26" s="709"/>
      <c r="DO26" s="709"/>
      <c r="DP26" s="709"/>
      <c r="DQ26" s="709"/>
      <c r="DR26" s="709"/>
      <c r="DS26" s="709"/>
      <c r="DT26" s="709"/>
      <c r="DU26" s="709"/>
      <c r="DV26" s="710"/>
      <c r="DW26" s="713" t="s">
        <v>127</v>
      </c>
      <c r="DX26" s="742"/>
      <c r="DY26" s="742"/>
      <c r="DZ26" s="742"/>
      <c r="EA26" s="742"/>
      <c r="EB26" s="742"/>
      <c r="EC26" s="743"/>
    </row>
    <row r="27" spans="2:133" ht="11.25" customHeight="1" x14ac:dyDescent="0.15">
      <c r="B27" s="705" t="s">
        <v>295</v>
      </c>
      <c r="C27" s="706"/>
      <c r="D27" s="706"/>
      <c r="E27" s="706"/>
      <c r="F27" s="706"/>
      <c r="G27" s="706"/>
      <c r="H27" s="706"/>
      <c r="I27" s="706"/>
      <c r="J27" s="706"/>
      <c r="K27" s="706"/>
      <c r="L27" s="706"/>
      <c r="M27" s="706"/>
      <c r="N27" s="706"/>
      <c r="O27" s="706"/>
      <c r="P27" s="706"/>
      <c r="Q27" s="707"/>
      <c r="R27" s="708">
        <v>783</v>
      </c>
      <c r="S27" s="709"/>
      <c r="T27" s="709"/>
      <c r="U27" s="709"/>
      <c r="V27" s="709"/>
      <c r="W27" s="709"/>
      <c r="X27" s="709"/>
      <c r="Y27" s="710"/>
      <c r="Z27" s="711">
        <v>0</v>
      </c>
      <c r="AA27" s="711"/>
      <c r="AB27" s="711"/>
      <c r="AC27" s="711"/>
      <c r="AD27" s="712">
        <v>783</v>
      </c>
      <c r="AE27" s="712"/>
      <c r="AF27" s="712"/>
      <c r="AG27" s="712"/>
      <c r="AH27" s="712"/>
      <c r="AI27" s="712"/>
      <c r="AJ27" s="712"/>
      <c r="AK27" s="712"/>
      <c r="AL27" s="713">
        <v>0</v>
      </c>
      <c r="AM27" s="714"/>
      <c r="AN27" s="714"/>
      <c r="AO27" s="715"/>
      <c r="AP27" s="705" t="s">
        <v>296</v>
      </c>
      <c r="AQ27" s="706"/>
      <c r="AR27" s="706"/>
      <c r="AS27" s="706"/>
      <c r="AT27" s="706"/>
      <c r="AU27" s="706"/>
      <c r="AV27" s="706"/>
      <c r="AW27" s="706"/>
      <c r="AX27" s="706"/>
      <c r="AY27" s="706"/>
      <c r="AZ27" s="706"/>
      <c r="BA27" s="706"/>
      <c r="BB27" s="706"/>
      <c r="BC27" s="706"/>
      <c r="BD27" s="706"/>
      <c r="BE27" s="706"/>
      <c r="BF27" s="707"/>
      <c r="BG27" s="708">
        <v>1467718</v>
      </c>
      <c r="BH27" s="709"/>
      <c r="BI27" s="709"/>
      <c r="BJ27" s="709"/>
      <c r="BK27" s="709"/>
      <c r="BL27" s="709"/>
      <c r="BM27" s="709"/>
      <c r="BN27" s="710"/>
      <c r="BO27" s="711">
        <v>100</v>
      </c>
      <c r="BP27" s="711"/>
      <c r="BQ27" s="711"/>
      <c r="BR27" s="711"/>
      <c r="BS27" s="717" t="s">
        <v>127</v>
      </c>
      <c r="BT27" s="709"/>
      <c r="BU27" s="709"/>
      <c r="BV27" s="709"/>
      <c r="BW27" s="709"/>
      <c r="BX27" s="709"/>
      <c r="BY27" s="709"/>
      <c r="BZ27" s="709"/>
      <c r="CA27" s="709"/>
      <c r="CB27" s="718"/>
      <c r="CD27" s="723" t="s">
        <v>297</v>
      </c>
      <c r="CE27" s="724"/>
      <c r="CF27" s="724"/>
      <c r="CG27" s="724"/>
      <c r="CH27" s="724"/>
      <c r="CI27" s="724"/>
      <c r="CJ27" s="724"/>
      <c r="CK27" s="724"/>
      <c r="CL27" s="724"/>
      <c r="CM27" s="724"/>
      <c r="CN27" s="724"/>
      <c r="CO27" s="724"/>
      <c r="CP27" s="724"/>
      <c r="CQ27" s="725"/>
      <c r="CR27" s="708">
        <v>773177</v>
      </c>
      <c r="CS27" s="744"/>
      <c r="CT27" s="744"/>
      <c r="CU27" s="744"/>
      <c r="CV27" s="744"/>
      <c r="CW27" s="744"/>
      <c r="CX27" s="744"/>
      <c r="CY27" s="745"/>
      <c r="CZ27" s="713">
        <v>12.8</v>
      </c>
      <c r="DA27" s="742"/>
      <c r="DB27" s="742"/>
      <c r="DC27" s="746"/>
      <c r="DD27" s="717">
        <v>232864</v>
      </c>
      <c r="DE27" s="744"/>
      <c r="DF27" s="744"/>
      <c r="DG27" s="744"/>
      <c r="DH27" s="744"/>
      <c r="DI27" s="744"/>
      <c r="DJ27" s="744"/>
      <c r="DK27" s="745"/>
      <c r="DL27" s="717">
        <v>231731</v>
      </c>
      <c r="DM27" s="744"/>
      <c r="DN27" s="744"/>
      <c r="DO27" s="744"/>
      <c r="DP27" s="744"/>
      <c r="DQ27" s="744"/>
      <c r="DR27" s="744"/>
      <c r="DS27" s="744"/>
      <c r="DT27" s="744"/>
      <c r="DU27" s="744"/>
      <c r="DV27" s="745"/>
      <c r="DW27" s="713">
        <v>6.7</v>
      </c>
      <c r="DX27" s="742"/>
      <c r="DY27" s="742"/>
      <c r="DZ27" s="742"/>
      <c r="EA27" s="742"/>
      <c r="EB27" s="742"/>
      <c r="EC27" s="743"/>
    </row>
    <row r="28" spans="2:133" ht="11.25" customHeight="1" x14ac:dyDescent="0.15">
      <c r="B28" s="705" t="s">
        <v>298</v>
      </c>
      <c r="C28" s="706"/>
      <c r="D28" s="706"/>
      <c r="E28" s="706"/>
      <c r="F28" s="706"/>
      <c r="G28" s="706"/>
      <c r="H28" s="706"/>
      <c r="I28" s="706"/>
      <c r="J28" s="706"/>
      <c r="K28" s="706"/>
      <c r="L28" s="706"/>
      <c r="M28" s="706"/>
      <c r="N28" s="706"/>
      <c r="O28" s="706"/>
      <c r="P28" s="706"/>
      <c r="Q28" s="707"/>
      <c r="R28" s="708">
        <v>25118</v>
      </c>
      <c r="S28" s="709"/>
      <c r="T28" s="709"/>
      <c r="U28" s="709"/>
      <c r="V28" s="709"/>
      <c r="W28" s="709"/>
      <c r="X28" s="709"/>
      <c r="Y28" s="710"/>
      <c r="Z28" s="711">
        <v>0.4</v>
      </c>
      <c r="AA28" s="711"/>
      <c r="AB28" s="711"/>
      <c r="AC28" s="711"/>
      <c r="AD28" s="712" t="s">
        <v>225</v>
      </c>
      <c r="AE28" s="712"/>
      <c r="AF28" s="712"/>
      <c r="AG28" s="712"/>
      <c r="AH28" s="712"/>
      <c r="AI28" s="712"/>
      <c r="AJ28" s="712"/>
      <c r="AK28" s="712"/>
      <c r="AL28" s="713" t="s">
        <v>127</v>
      </c>
      <c r="AM28" s="714"/>
      <c r="AN28" s="714"/>
      <c r="AO28" s="715"/>
      <c r="AP28" s="705"/>
      <c r="AQ28" s="706"/>
      <c r="AR28" s="706"/>
      <c r="AS28" s="706"/>
      <c r="AT28" s="706"/>
      <c r="AU28" s="706"/>
      <c r="AV28" s="706"/>
      <c r="AW28" s="706"/>
      <c r="AX28" s="706"/>
      <c r="AY28" s="706"/>
      <c r="AZ28" s="706"/>
      <c r="BA28" s="706"/>
      <c r="BB28" s="706"/>
      <c r="BC28" s="706"/>
      <c r="BD28" s="706"/>
      <c r="BE28" s="706"/>
      <c r="BF28" s="707"/>
      <c r="BG28" s="708"/>
      <c r="BH28" s="709"/>
      <c r="BI28" s="709"/>
      <c r="BJ28" s="709"/>
      <c r="BK28" s="709"/>
      <c r="BL28" s="709"/>
      <c r="BM28" s="709"/>
      <c r="BN28" s="710"/>
      <c r="BO28" s="711"/>
      <c r="BP28" s="711"/>
      <c r="BQ28" s="711"/>
      <c r="BR28" s="711"/>
      <c r="BS28" s="717"/>
      <c r="BT28" s="709"/>
      <c r="BU28" s="709"/>
      <c r="BV28" s="709"/>
      <c r="BW28" s="709"/>
      <c r="BX28" s="709"/>
      <c r="BY28" s="709"/>
      <c r="BZ28" s="709"/>
      <c r="CA28" s="709"/>
      <c r="CB28" s="718"/>
      <c r="CD28" s="723" t="s">
        <v>299</v>
      </c>
      <c r="CE28" s="724"/>
      <c r="CF28" s="724"/>
      <c r="CG28" s="724"/>
      <c r="CH28" s="724"/>
      <c r="CI28" s="724"/>
      <c r="CJ28" s="724"/>
      <c r="CK28" s="724"/>
      <c r="CL28" s="724"/>
      <c r="CM28" s="724"/>
      <c r="CN28" s="724"/>
      <c r="CO28" s="724"/>
      <c r="CP28" s="724"/>
      <c r="CQ28" s="725"/>
      <c r="CR28" s="708">
        <v>759889</v>
      </c>
      <c r="CS28" s="709"/>
      <c r="CT28" s="709"/>
      <c r="CU28" s="709"/>
      <c r="CV28" s="709"/>
      <c r="CW28" s="709"/>
      <c r="CX28" s="709"/>
      <c r="CY28" s="710"/>
      <c r="CZ28" s="713">
        <v>12.6</v>
      </c>
      <c r="DA28" s="742"/>
      <c r="DB28" s="742"/>
      <c r="DC28" s="746"/>
      <c r="DD28" s="717">
        <v>759886</v>
      </c>
      <c r="DE28" s="709"/>
      <c r="DF28" s="709"/>
      <c r="DG28" s="709"/>
      <c r="DH28" s="709"/>
      <c r="DI28" s="709"/>
      <c r="DJ28" s="709"/>
      <c r="DK28" s="710"/>
      <c r="DL28" s="717">
        <v>759886</v>
      </c>
      <c r="DM28" s="709"/>
      <c r="DN28" s="709"/>
      <c r="DO28" s="709"/>
      <c r="DP28" s="709"/>
      <c r="DQ28" s="709"/>
      <c r="DR28" s="709"/>
      <c r="DS28" s="709"/>
      <c r="DT28" s="709"/>
      <c r="DU28" s="709"/>
      <c r="DV28" s="710"/>
      <c r="DW28" s="713">
        <v>21.9</v>
      </c>
      <c r="DX28" s="742"/>
      <c r="DY28" s="742"/>
      <c r="DZ28" s="742"/>
      <c r="EA28" s="742"/>
      <c r="EB28" s="742"/>
      <c r="EC28" s="743"/>
    </row>
    <row r="29" spans="2:133" ht="11.25" customHeight="1" x14ac:dyDescent="0.15">
      <c r="B29" s="705" t="s">
        <v>300</v>
      </c>
      <c r="C29" s="706"/>
      <c r="D29" s="706"/>
      <c r="E29" s="706"/>
      <c r="F29" s="706"/>
      <c r="G29" s="706"/>
      <c r="H29" s="706"/>
      <c r="I29" s="706"/>
      <c r="J29" s="706"/>
      <c r="K29" s="706"/>
      <c r="L29" s="706"/>
      <c r="M29" s="706"/>
      <c r="N29" s="706"/>
      <c r="O29" s="706"/>
      <c r="P29" s="706"/>
      <c r="Q29" s="707"/>
      <c r="R29" s="708">
        <v>37038</v>
      </c>
      <c r="S29" s="709"/>
      <c r="T29" s="709"/>
      <c r="U29" s="709"/>
      <c r="V29" s="709"/>
      <c r="W29" s="709"/>
      <c r="X29" s="709"/>
      <c r="Y29" s="710"/>
      <c r="Z29" s="711">
        <v>0.6</v>
      </c>
      <c r="AA29" s="711"/>
      <c r="AB29" s="711"/>
      <c r="AC29" s="711"/>
      <c r="AD29" s="712" t="s">
        <v>225</v>
      </c>
      <c r="AE29" s="712"/>
      <c r="AF29" s="712"/>
      <c r="AG29" s="712"/>
      <c r="AH29" s="712"/>
      <c r="AI29" s="712"/>
      <c r="AJ29" s="712"/>
      <c r="AK29" s="712"/>
      <c r="AL29" s="713" t="s">
        <v>225</v>
      </c>
      <c r="AM29" s="714"/>
      <c r="AN29" s="714"/>
      <c r="AO29" s="715"/>
      <c r="AP29" s="758"/>
      <c r="AQ29" s="759"/>
      <c r="AR29" s="759"/>
      <c r="AS29" s="759"/>
      <c r="AT29" s="759"/>
      <c r="AU29" s="759"/>
      <c r="AV29" s="759"/>
      <c r="AW29" s="759"/>
      <c r="AX29" s="759"/>
      <c r="AY29" s="759"/>
      <c r="AZ29" s="759"/>
      <c r="BA29" s="759"/>
      <c r="BB29" s="759"/>
      <c r="BC29" s="759"/>
      <c r="BD29" s="759"/>
      <c r="BE29" s="759"/>
      <c r="BF29" s="760"/>
      <c r="BG29" s="708"/>
      <c r="BH29" s="709"/>
      <c r="BI29" s="709"/>
      <c r="BJ29" s="709"/>
      <c r="BK29" s="709"/>
      <c r="BL29" s="709"/>
      <c r="BM29" s="709"/>
      <c r="BN29" s="710"/>
      <c r="BO29" s="711"/>
      <c r="BP29" s="711"/>
      <c r="BQ29" s="711"/>
      <c r="BR29" s="711"/>
      <c r="BS29" s="712"/>
      <c r="BT29" s="712"/>
      <c r="BU29" s="712"/>
      <c r="BV29" s="712"/>
      <c r="BW29" s="712"/>
      <c r="BX29" s="712"/>
      <c r="BY29" s="712"/>
      <c r="BZ29" s="712"/>
      <c r="CA29" s="712"/>
      <c r="CB29" s="716"/>
      <c r="CD29" s="748" t="s">
        <v>301</v>
      </c>
      <c r="CE29" s="749"/>
      <c r="CF29" s="723" t="s">
        <v>70</v>
      </c>
      <c r="CG29" s="724"/>
      <c r="CH29" s="724"/>
      <c r="CI29" s="724"/>
      <c r="CJ29" s="724"/>
      <c r="CK29" s="724"/>
      <c r="CL29" s="724"/>
      <c r="CM29" s="724"/>
      <c r="CN29" s="724"/>
      <c r="CO29" s="724"/>
      <c r="CP29" s="724"/>
      <c r="CQ29" s="725"/>
      <c r="CR29" s="708">
        <v>759843</v>
      </c>
      <c r="CS29" s="744"/>
      <c r="CT29" s="744"/>
      <c r="CU29" s="744"/>
      <c r="CV29" s="744"/>
      <c r="CW29" s="744"/>
      <c r="CX29" s="744"/>
      <c r="CY29" s="745"/>
      <c r="CZ29" s="713">
        <v>12.6</v>
      </c>
      <c r="DA29" s="742"/>
      <c r="DB29" s="742"/>
      <c r="DC29" s="746"/>
      <c r="DD29" s="717">
        <v>759840</v>
      </c>
      <c r="DE29" s="744"/>
      <c r="DF29" s="744"/>
      <c r="DG29" s="744"/>
      <c r="DH29" s="744"/>
      <c r="DI29" s="744"/>
      <c r="DJ29" s="744"/>
      <c r="DK29" s="745"/>
      <c r="DL29" s="717">
        <v>759840</v>
      </c>
      <c r="DM29" s="744"/>
      <c r="DN29" s="744"/>
      <c r="DO29" s="744"/>
      <c r="DP29" s="744"/>
      <c r="DQ29" s="744"/>
      <c r="DR29" s="744"/>
      <c r="DS29" s="744"/>
      <c r="DT29" s="744"/>
      <c r="DU29" s="744"/>
      <c r="DV29" s="745"/>
      <c r="DW29" s="713">
        <v>21.9</v>
      </c>
      <c r="DX29" s="742"/>
      <c r="DY29" s="742"/>
      <c r="DZ29" s="742"/>
      <c r="EA29" s="742"/>
      <c r="EB29" s="742"/>
      <c r="EC29" s="743"/>
    </row>
    <row r="30" spans="2:133" ht="11.25" customHeight="1" x14ac:dyDescent="0.15">
      <c r="B30" s="705" t="s">
        <v>302</v>
      </c>
      <c r="C30" s="706"/>
      <c r="D30" s="706"/>
      <c r="E30" s="706"/>
      <c r="F30" s="706"/>
      <c r="G30" s="706"/>
      <c r="H30" s="706"/>
      <c r="I30" s="706"/>
      <c r="J30" s="706"/>
      <c r="K30" s="706"/>
      <c r="L30" s="706"/>
      <c r="M30" s="706"/>
      <c r="N30" s="706"/>
      <c r="O30" s="706"/>
      <c r="P30" s="706"/>
      <c r="Q30" s="707"/>
      <c r="R30" s="708">
        <v>12928</v>
      </c>
      <c r="S30" s="709"/>
      <c r="T30" s="709"/>
      <c r="U30" s="709"/>
      <c r="V30" s="709"/>
      <c r="W30" s="709"/>
      <c r="X30" s="709"/>
      <c r="Y30" s="710"/>
      <c r="Z30" s="711">
        <v>0.2</v>
      </c>
      <c r="AA30" s="711"/>
      <c r="AB30" s="711"/>
      <c r="AC30" s="711"/>
      <c r="AD30" s="712" t="s">
        <v>225</v>
      </c>
      <c r="AE30" s="712"/>
      <c r="AF30" s="712"/>
      <c r="AG30" s="712"/>
      <c r="AH30" s="712"/>
      <c r="AI30" s="712"/>
      <c r="AJ30" s="712"/>
      <c r="AK30" s="712"/>
      <c r="AL30" s="713" t="s">
        <v>127</v>
      </c>
      <c r="AM30" s="714"/>
      <c r="AN30" s="714"/>
      <c r="AO30" s="715"/>
      <c r="AP30" s="687" t="s">
        <v>219</v>
      </c>
      <c r="AQ30" s="688"/>
      <c r="AR30" s="688"/>
      <c r="AS30" s="688"/>
      <c r="AT30" s="688"/>
      <c r="AU30" s="688"/>
      <c r="AV30" s="688"/>
      <c r="AW30" s="688"/>
      <c r="AX30" s="688"/>
      <c r="AY30" s="688"/>
      <c r="AZ30" s="688"/>
      <c r="BA30" s="688"/>
      <c r="BB30" s="688"/>
      <c r="BC30" s="688"/>
      <c r="BD30" s="688"/>
      <c r="BE30" s="688"/>
      <c r="BF30" s="689"/>
      <c r="BG30" s="687" t="s">
        <v>303</v>
      </c>
      <c r="BH30" s="761"/>
      <c r="BI30" s="761"/>
      <c r="BJ30" s="761"/>
      <c r="BK30" s="761"/>
      <c r="BL30" s="761"/>
      <c r="BM30" s="761"/>
      <c r="BN30" s="761"/>
      <c r="BO30" s="761"/>
      <c r="BP30" s="761"/>
      <c r="BQ30" s="762"/>
      <c r="BR30" s="687" t="s">
        <v>304</v>
      </c>
      <c r="BS30" s="761"/>
      <c r="BT30" s="761"/>
      <c r="BU30" s="761"/>
      <c r="BV30" s="761"/>
      <c r="BW30" s="761"/>
      <c r="BX30" s="761"/>
      <c r="BY30" s="761"/>
      <c r="BZ30" s="761"/>
      <c r="CA30" s="761"/>
      <c r="CB30" s="762"/>
      <c r="CD30" s="750"/>
      <c r="CE30" s="751"/>
      <c r="CF30" s="723" t="s">
        <v>305</v>
      </c>
      <c r="CG30" s="724"/>
      <c r="CH30" s="724"/>
      <c r="CI30" s="724"/>
      <c r="CJ30" s="724"/>
      <c r="CK30" s="724"/>
      <c r="CL30" s="724"/>
      <c r="CM30" s="724"/>
      <c r="CN30" s="724"/>
      <c r="CO30" s="724"/>
      <c r="CP30" s="724"/>
      <c r="CQ30" s="725"/>
      <c r="CR30" s="708">
        <v>716601</v>
      </c>
      <c r="CS30" s="709"/>
      <c r="CT30" s="709"/>
      <c r="CU30" s="709"/>
      <c r="CV30" s="709"/>
      <c r="CW30" s="709"/>
      <c r="CX30" s="709"/>
      <c r="CY30" s="710"/>
      <c r="CZ30" s="713">
        <v>11.9</v>
      </c>
      <c r="DA30" s="742"/>
      <c r="DB30" s="742"/>
      <c r="DC30" s="746"/>
      <c r="DD30" s="717">
        <v>716601</v>
      </c>
      <c r="DE30" s="709"/>
      <c r="DF30" s="709"/>
      <c r="DG30" s="709"/>
      <c r="DH30" s="709"/>
      <c r="DI30" s="709"/>
      <c r="DJ30" s="709"/>
      <c r="DK30" s="710"/>
      <c r="DL30" s="717">
        <v>716601</v>
      </c>
      <c r="DM30" s="709"/>
      <c r="DN30" s="709"/>
      <c r="DO30" s="709"/>
      <c r="DP30" s="709"/>
      <c r="DQ30" s="709"/>
      <c r="DR30" s="709"/>
      <c r="DS30" s="709"/>
      <c r="DT30" s="709"/>
      <c r="DU30" s="709"/>
      <c r="DV30" s="710"/>
      <c r="DW30" s="713">
        <v>20.6</v>
      </c>
      <c r="DX30" s="742"/>
      <c r="DY30" s="742"/>
      <c r="DZ30" s="742"/>
      <c r="EA30" s="742"/>
      <c r="EB30" s="742"/>
      <c r="EC30" s="743"/>
    </row>
    <row r="31" spans="2:133" ht="11.25" customHeight="1" x14ac:dyDescent="0.15">
      <c r="B31" s="705" t="s">
        <v>306</v>
      </c>
      <c r="C31" s="706"/>
      <c r="D31" s="706"/>
      <c r="E31" s="706"/>
      <c r="F31" s="706"/>
      <c r="G31" s="706"/>
      <c r="H31" s="706"/>
      <c r="I31" s="706"/>
      <c r="J31" s="706"/>
      <c r="K31" s="706"/>
      <c r="L31" s="706"/>
      <c r="M31" s="706"/>
      <c r="N31" s="706"/>
      <c r="O31" s="706"/>
      <c r="P31" s="706"/>
      <c r="Q31" s="707"/>
      <c r="R31" s="708">
        <v>1480746</v>
      </c>
      <c r="S31" s="709"/>
      <c r="T31" s="709"/>
      <c r="U31" s="709"/>
      <c r="V31" s="709"/>
      <c r="W31" s="709"/>
      <c r="X31" s="709"/>
      <c r="Y31" s="710"/>
      <c r="Z31" s="711">
        <v>23.9</v>
      </c>
      <c r="AA31" s="711"/>
      <c r="AB31" s="711"/>
      <c r="AC31" s="711"/>
      <c r="AD31" s="712" t="s">
        <v>127</v>
      </c>
      <c r="AE31" s="712"/>
      <c r="AF31" s="712"/>
      <c r="AG31" s="712"/>
      <c r="AH31" s="712"/>
      <c r="AI31" s="712"/>
      <c r="AJ31" s="712"/>
      <c r="AK31" s="712"/>
      <c r="AL31" s="713" t="s">
        <v>225</v>
      </c>
      <c r="AM31" s="714"/>
      <c r="AN31" s="714"/>
      <c r="AO31" s="715"/>
      <c r="AP31" s="765" t="s">
        <v>307</v>
      </c>
      <c r="AQ31" s="766"/>
      <c r="AR31" s="766"/>
      <c r="AS31" s="766"/>
      <c r="AT31" s="771" t="s">
        <v>308</v>
      </c>
      <c r="AU31" s="231"/>
      <c r="AV31" s="231"/>
      <c r="AW31" s="231"/>
      <c r="AX31" s="694" t="s">
        <v>185</v>
      </c>
      <c r="AY31" s="695"/>
      <c r="AZ31" s="695"/>
      <c r="BA31" s="695"/>
      <c r="BB31" s="695"/>
      <c r="BC31" s="695"/>
      <c r="BD31" s="695"/>
      <c r="BE31" s="695"/>
      <c r="BF31" s="696"/>
      <c r="BG31" s="776">
        <v>99.9</v>
      </c>
      <c r="BH31" s="763"/>
      <c r="BI31" s="763"/>
      <c r="BJ31" s="763"/>
      <c r="BK31" s="763"/>
      <c r="BL31" s="763"/>
      <c r="BM31" s="703">
        <v>99.4</v>
      </c>
      <c r="BN31" s="763"/>
      <c r="BO31" s="763"/>
      <c r="BP31" s="763"/>
      <c r="BQ31" s="764"/>
      <c r="BR31" s="776">
        <v>99.9</v>
      </c>
      <c r="BS31" s="763"/>
      <c r="BT31" s="763"/>
      <c r="BU31" s="763"/>
      <c r="BV31" s="763"/>
      <c r="BW31" s="763"/>
      <c r="BX31" s="703">
        <v>99.3</v>
      </c>
      <c r="BY31" s="763"/>
      <c r="BZ31" s="763"/>
      <c r="CA31" s="763"/>
      <c r="CB31" s="764"/>
      <c r="CD31" s="750"/>
      <c r="CE31" s="751"/>
      <c r="CF31" s="723" t="s">
        <v>309</v>
      </c>
      <c r="CG31" s="724"/>
      <c r="CH31" s="724"/>
      <c r="CI31" s="724"/>
      <c r="CJ31" s="724"/>
      <c r="CK31" s="724"/>
      <c r="CL31" s="724"/>
      <c r="CM31" s="724"/>
      <c r="CN31" s="724"/>
      <c r="CO31" s="724"/>
      <c r="CP31" s="724"/>
      <c r="CQ31" s="725"/>
      <c r="CR31" s="708">
        <v>43242</v>
      </c>
      <c r="CS31" s="744"/>
      <c r="CT31" s="744"/>
      <c r="CU31" s="744"/>
      <c r="CV31" s="744"/>
      <c r="CW31" s="744"/>
      <c r="CX31" s="744"/>
      <c r="CY31" s="745"/>
      <c r="CZ31" s="713">
        <v>0.7</v>
      </c>
      <c r="DA31" s="742"/>
      <c r="DB31" s="742"/>
      <c r="DC31" s="746"/>
      <c r="DD31" s="717">
        <v>43239</v>
      </c>
      <c r="DE31" s="744"/>
      <c r="DF31" s="744"/>
      <c r="DG31" s="744"/>
      <c r="DH31" s="744"/>
      <c r="DI31" s="744"/>
      <c r="DJ31" s="744"/>
      <c r="DK31" s="745"/>
      <c r="DL31" s="717">
        <v>43239</v>
      </c>
      <c r="DM31" s="744"/>
      <c r="DN31" s="744"/>
      <c r="DO31" s="744"/>
      <c r="DP31" s="744"/>
      <c r="DQ31" s="744"/>
      <c r="DR31" s="744"/>
      <c r="DS31" s="744"/>
      <c r="DT31" s="744"/>
      <c r="DU31" s="744"/>
      <c r="DV31" s="745"/>
      <c r="DW31" s="713">
        <v>1.2</v>
      </c>
      <c r="DX31" s="742"/>
      <c r="DY31" s="742"/>
      <c r="DZ31" s="742"/>
      <c r="EA31" s="742"/>
      <c r="EB31" s="742"/>
      <c r="EC31" s="743"/>
    </row>
    <row r="32" spans="2:133" ht="11.25" customHeight="1" x14ac:dyDescent="0.15">
      <c r="B32" s="754" t="s">
        <v>310</v>
      </c>
      <c r="C32" s="755"/>
      <c r="D32" s="755"/>
      <c r="E32" s="755"/>
      <c r="F32" s="755"/>
      <c r="G32" s="755"/>
      <c r="H32" s="755"/>
      <c r="I32" s="755"/>
      <c r="J32" s="755"/>
      <c r="K32" s="755"/>
      <c r="L32" s="755"/>
      <c r="M32" s="755"/>
      <c r="N32" s="755"/>
      <c r="O32" s="755"/>
      <c r="P32" s="755"/>
      <c r="Q32" s="756"/>
      <c r="R32" s="708" t="s">
        <v>225</v>
      </c>
      <c r="S32" s="709"/>
      <c r="T32" s="709"/>
      <c r="U32" s="709"/>
      <c r="V32" s="709"/>
      <c r="W32" s="709"/>
      <c r="X32" s="709"/>
      <c r="Y32" s="710"/>
      <c r="Z32" s="711" t="s">
        <v>127</v>
      </c>
      <c r="AA32" s="711"/>
      <c r="AB32" s="711"/>
      <c r="AC32" s="711"/>
      <c r="AD32" s="712" t="s">
        <v>127</v>
      </c>
      <c r="AE32" s="712"/>
      <c r="AF32" s="712"/>
      <c r="AG32" s="712"/>
      <c r="AH32" s="712"/>
      <c r="AI32" s="712"/>
      <c r="AJ32" s="712"/>
      <c r="AK32" s="712"/>
      <c r="AL32" s="713" t="s">
        <v>225</v>
      </c>
      <c r="AM32" s="714"/>
      <c r="AN32" s="714"/>
      <c r="AO32" s="715"/>
      <c r="AP32" s="767"/>
      <c r="AQ32" s="768"/>
      <c r="AR32" s="768"/>
      <c r="AS32" s="768"/>
      <c r="AT32" s="772"/>
      <c r="AU32" s="230" t="s">
        <v>311</v>
      </c>
      <c r="AV32" s="230"/>
      <c r="AW32" s="230"/>
      <c r="AX32" s="705" t="s">
        <v>312</v>
      </c>
      <c r="AY32" s="706"/>
      <c r="AZ32" s="706"/>
      <c r="BA32" s="706"/>
      <c r="BB32" s="706"/>
      <c r="BC32" s="706"/>
      <c r="BD32" s="706"/>
      <c r="BE32" s="706"/>
      <c r="BF32" s="707"/>
      <c r="BG32" s="777">
        <v>99.7</v>
      </c>
      <c r="BH32" s="744"/>
      <c r="BI32" s="744"/>
      <c r="BJ32" s="744"/>
      <c r="BK32" s="744"/>
      <c r="BL32" s="744"/>
      <c r="BM32" s="714">
        <v>98.6</v>
      </c>
      <c r="BN32" s="774"/>
      <c r="BO32" s="774"/>
      <c r="BP32" s="774"/>
      <c r="BQ32" s="775"/>
      <c r="BR32" s="777">
        <v>99.7</v>
      </c>
      <c r="BS32" s="744"/>
      <c r="BT32" s="744"/>
      <c r="BU32" s="744"/>
      <c r="BV32" s="744"/>
      <c r="BW32" s="744"/>
      <c r="BX32" s="714">
        <v>98.5</v>
      </c>
      <c r="BY32" s="774"/>
      <c r="BZ32" s="774"/>
      <c r="CA32" s="774"/>
      <c r="CB32" s="775"/>
      <c r="CD32" s="752"/>
      <c r="CE32" s="753"/>
      <c r="CF32" s="723" t="s">
        <v>313</v>
      </c>
      <c r="CG32" s="724"/>
      <c r="CH32" s="724"/>
      <c r="CI32" s="724"/>
      <c r="CJ32" s="724"/>
      <c r="CK32" s="724"/>
      <c r="CL32" s="724"/>
      <c r="CM32" s="724"/>
      <c r="CN32" s="724"/>
      <c r="CO32" s="724"/>
      <c r="CP32" s="724"/>
      <c r="CQ32" s="725"/>
      <c r="CR32" s="708">
        <v>46</v>
      </c>
      <c r="CS32" s="709"/>
      <c r="CT32" s="709"/>
      <c r="CU32" s="709"/>
      <c r="CV32" s="709"/>
      <c r="CW32" s="709"/>
      <c r="CX32" s="709"/>
      <c r="CY32" s="710"/>
      <c r="CZ32" s="713">
        <v>0</v>
      </c>
      <c r="DA32" s="742"/>
      <c r="DB32" s="742"/>
      <c r="DC32" s="746"/>
      <c r="DD32" s="717">
        <v>46</v>
      </c>
      <c r="DE32" s="709"/>
      <c r="DF32" s="709"/>
      <c r="DG32" s="709"/>
      <c r="DH32" s="709"/>
      <c r="DI32" s="709"/>
      <c r="DJ32" s="709"/>
      <c r="DK32" s="710"/>
      <c r="DL32" s="717">
        <v>46</v>
      </c>
      <c r="DM32" s="709"/>
      <c r="DN32" s="709"/>
      <c r="DO32" s="709"/>
      <c r="DP32" s="709"/>
      <c r="DQ32" s="709"/>
      <c r="DR32" s="709"/>
      <c r="DS32" s="709"/>
      <c r="DT32" s="709"/>
      <c r="DU32" s="709"/>
      <c r="DV32" s="710"/>
      <c r="DW32" s="713">
        <v>0</v>
      </c>
      <c r="DX32" s="742"/>
      <c r="DY32" s="742"/>
      <c r="DZ32" s="742"/>
      <c r="EA32" s="742"/>
      <c r="EB32" s="742"/>
      <c r="EC32" s="743"/>
    </row>
    <row r="33" spans="2:133" ht="11.25" customHeight="1" x14ac:dyDescent="0.15">
      <c r="B33" s="705" t="s">
        <v>314</v>
      </c>
      <c r="C33" s="706"/>
      <c r="D33" s="706"/>
      <c r="E33" s="706"/>
      <c r="F33" s="706"/>
      <c r="G33" s="706"/>
      <c r="H33" s="706"/>
      <c r="I33" s="706"/>
      <c r="J33" s="706"/>
      <c r="K33" s="706"/>
      <c r="L33" s="706"/>
      <c r="M33" s="706"/>
      <c r="N33" s="706"/>
      <c r="O33" s="706"/>
      <c r="P33" s="706"/>
      <c r="Q33" s="707"/>
      <c r="R33" s="708">
        <v>457960</v>
      </c>
      <c r="S33" s="709"/>
      <c r="T33" s="709"/>
      <c r="U33" s="709"/>
      <c r="V33" s="709"/>
      <c r="W33" s="709"/>
      <c r="X33" s="709"/>
      <c r="Y33" s="710"/>
      <c r="Z33" s="711">
        <v>7.4</v>
      </c>
      <c r="AA33" s="711"/>
      <c r="AB33" s="711"/>
      <c r="AC33" s="711"/>
      <c r="AD33" s="712" t="s">
        <v>127</v>
      </c>
      <c r="AE33" s="712"/>
      <c r="AF33" s="712"/>
      <c r="AG33" s="712"/>
      <c r="AH33" s="712"/>
      <c r="AI33" s="712"/>
      <c r="AJ33" s="712"/>
      <c r="AK33" s="712"/>
      <c r="AL33" s="713" t="s">
        <v>225</v>
      </c>
      <c r="AM33" s="714"/>
      <c r="AN33" s="714"/>
      <c r="AO33" s="715"/>
      <c r="AP33" s="769"/>
      <c r="AQ33" s="770"/>
      <c r="AR33" s="770"/>
      <c r="AS33" s="770"/>
      <c r="AT33" s="773"/>
      <c r="AU33" s="232"/>
      <c r="AV33" s="232"/>
      <c r="AW33" s="232"/>
      <c r="AX33" s="758" t="s">
        <v>315</v>
      </c>
      <c r="AY33" s="759"/>
      <c r="AZ33" s="759"/>
      <c r="BA33" s="759"/>
      <c r="BB33" s="759"/>
      <c r="BC33" s="759"/>
      <c r="BD33" s="759"/>
      <c r="BE33" s="759"/>
      <c r="BF33" s="760"/>
      <c r="BG33" s="778">
        <v>99.9</v>
      </c>
      <c r="BH33" s="779"/>
      <c r="BI33" s="779"/>
      <c r="BJ33" s="779"/>
      <c r="BK33" s="779"/>
      <c r="BL33" s="779"/>
      <c r="BM33" s="780">
        <v>99.6</v>
      </c>
      <c r="BN33" s="779"/>
      <c r="BO33" s="779"/>
      <c r="BP33" s="779"/>
      <c r="BQ33" s="781"/>
      <c r="BR33" s="778">
        <v>99.9</v>
      </c>
      <c r="BS33" s="779"/>
      <c r="BT33" s="779"/>
      <c r="BU33" s="779"/>
      <c r="BV33" s="779"/>
      <c r="BW33" s="779"/>
      <c r="BX33" s="780">
        <v>99.5</v>
      </c>
      <c r="BY33" s="779"/>
      <c r="BZ33" s="779"/>
      <c r="CA33" s="779"/>
      <c r="CB33" s="781"/>
      <c r="CD33" s="723" t="s">
        <v>316</v>
      </c>
      <c r="CE33" s="724"/>
      <c r="CF33" s="724"/>
      <c r="CG33" s="724"/>
      <c r="CH33" s="724"/>
      <c r="CI33" s="724"/>
      <c r="CJ33" s="724"/>
      <c r="CK33" s="724"/>
      <c r="CL33" s="724"/>
      <c r="CM33" s="724"/>
      <c r="CN33" s="724"/>
      <c r="CO33" s="724"/>
      <c r="CP33" s="724"/>
      <c r="CQ33" s="725"/>
      <c r="CR33" s="708">
        <v>3094666</v>
      </c>
      <c r="CS33" s="744"/>
      <c r="CT33" s="744"/>
      <c r="CU33" s="744"/>
      <c r="CV33" s="744"/>
      <c r="CW33" s="744"/>
      <c r="CX33" s="744"/>
      <c r="CY33" s="745"/>
      <c r="CZ33" s="713">
        <v>51.2</v>
      </c>
      <c r="DA33" s="742"/>
      <c r="DB33" s="742"/>
      <c r="DC33" s="746"/>
      <c r="DD33" s="717">
        <v>1963269</v>
      </c>
      <c r="DE33" s="744"/>
      <c r="DF33" s="744"/>
      <c r="DG33" s="744"/>
      <c r="DH33" s="744"/>
      <c r="DI33" s="744"/>
      <c r="DJ33" s="744"/>
      <c r="DK33" s="745"/>
      <c r="DL33" s="717">
        <v>1370397</v>
      </c>
      <c r="DM33" s="744"/>
      <c r="DN33" s="744"/>
      <c r="DO33" s="744"/>
      <c r="DP33" s="744"/>
      <c r="DQ33" s="744"/>
      <c r="DR33" s="744"/>
      <c r="DS33" s="744"/>
      <c r="DT33" s="744"/>
      <c r="DU33" s="744"/>
      <c r="DV33" s="745"/>
      <c r="DW33" s="713">
        <v>39.5</v>
      </c>
      <c r="DX33" s="742"/>
      <c r="DY33" s="742"/>
      <c r="DZ33" s="742"/>
      <c r="EA33" s="742"/>
      <c r="EB33" s="742"/>
      <c r="EC33" s="743"/>
    </row>
    <row r="34" spans="2:133" ht="11.25" customHeight="1" x14ac:dyDescent="0.15">
      <c r="B34" s="705" t="s">
        <v>317</v>
      </c>
      <c r="C34" s="706"/>
      <c r="D34" s="706"/>
      <c r="E34" s="706"/>
      <c r="F34" s="706"/>
      <c r="G34" s="706"/>
      <c r="H34" s="706"/>
      <c r="I34" s="706"/>
      <c r="J34" s="706"/>
      <c r="K34" s="706"/>
      <c r="L34" s="706"/>
      <c r="M34" s="706"/>
      <c r="N34" s="706"/>
      <c r="O34" s="706"/>
      <c r="P34" s="706"/>
      <c r="Q34" s="707"/>
      <c r="R34" s="708">
        <v>51112</v>
      </c>
      <c r="S34" s="709"/>
      <c r="T34" s="709"/>
      <c r="U34" s="709"/>
      <c r="V34" s="709"/>
      <c r="W34" s="709"/>
      <c r="X34" s="709"/>
      <c r="Y34" s="710"/>
      <c r="Z34" s="711">
        <v>0.8</v>
      </c>
      <c r="AA34" s="711"/>
      <c r="AB34" s="711"/>
      <c r="AC34" s="711"/>
      <c r="AD34" s="712">
        <v>975</v>
      </c>
      <c r="AE34" s="712"/>
      <c r="AF34" s="712"/>
      <c r="AG34" s="712"/>
      <c r="AH34" s="712"/>
      <c r="AI34" s="712"/>
      <c r="AJ34" s="712"/>
      <c r="AK34" s="712"/>
      <c r="AL34" s="713">
        <v>0</v>
      </c>
      <c r="AM34" s="714"/>
      <c r="AN34" s="71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3" t="s">
        <v>318</v>
      </c>
      <c r="CE34" s="724"/>
      <c r="CF34" s="724"/>
      <c r="CG34" s="724"/>
      <c r="CH34" s="724"/>
      <c r="CI34" s="724"/>
      <c r="CJ34" s="724"/>
      <c r="CK34" s="724"/>
      <c r="CL34" s="724"/>
      <c r="CM34" s="724"/>
      <c r="CN34" s="724"/>
      <c r="CO34" s="724"/>
      <c r="CP34" s="724"/>
      <c r="CQ34" s="725"/>
      <c r="CR34" s="708">
        <v>695433</v>
      </c>
      <c r="CS34" s="709"/>
      <c r="CT34" s="709"/>
      <c r="CU34" s="709"/>
      <c r="CV34" s="709"/>
      <c r="CW34" s="709"/>
      <c r="CX34" s="709"/>
      <c r="CY34" s="710"/>
      <c r="CZ34" s="713">
        <v>11.5</v>
      </c>
      <c r="DA34" s="742"/>
      <c r="DB34" s="742"/>
      <c r="DC34" s="746"/>
      <c r="DD34" s="717">
        <v>494663</v>
      </c>
      <c r="DE34" s="709"/>
      <c r="DF34" s="709"/>
      <c r="DG34" s="709"/>
      <c r="DH34" s="709"/>
      <c r="DI34" s="709"/>
      <c r="DJ34" s="709"/>
      <c r="DK34" s="710"/>
      <c r="DL34" s="717">
        <v>384726</v>
      </c>
      <c r="DM34" s="709"/>
      <c r="DN34" s="709"/>
      <c r="DO34" s="709"/>
      <c r="DP34" s="709"/>
      <c r="DQ34" s="709"/>
      <c r="DR34" s="709"/>
      <c r="DS34" s="709"/>
      <c r="DT34" s="709"/>
      <c r="DU34" s="709"/>
      <c r="DV34" s="710"/>
      <c r="DW34" s="713">
        <v>11.1</v>
      </c>
      <c r="DX34" s="742"/>
      <c r="DY34" s="742"/>
      <c r="DZ34" s="742"/>
      <c r="EA34" s="742"/>
      <c r="EB34" s="742"/>
      <c r="EC34" s="743"/>
    </row>
    <row r="35" spans="2:133" ht="11.25" customHeight="1" x14ac:dyDescent="0.15">
      <c r="B35" s="705" t="s">
        <v>319</v>
      </c>
      <c r="C35" s="706"/>
      <c r="D35" s="706"/>
      <c r="E35" s="706"/>
      <c r="F35" s="706"/>
      <c r="G35" s="706"/>
      <c r="H35" s="706"/>
      <c r="I35" s="706"/>
      <c r="J35" s="706"/>
      <c r="K35" s="706"/>
      <c r="L35" s="706"/>
      <c r="M35" s="706"/>
      <c r="N35" s="706"/>
      <c r="O35" s="706"/>
      <c r="P35" s="706"/>
      <c r="Q35" s="707"/>
      <c r="R35" s="708">
        <v>15991</v>
      </c>
      <c r="S35" s="709"/>
      <c r="T35" s="709"/>
      <c r="U35" s="709"/>
      <c r="V35" s="709"/>
      <c r="W35" s="709"/>
      <c r="X35" s="709"/>
      <c r="Y35" s="710"/>
      <c r="Z35" s="711">
        <v>0.3</v>
      </c>
      <c r="AA35" s="711"/>
      <c r="AB35" s="711"/>
      <c r="AC35" s="711"/>
      <c r="AD35" s="712" t="s">
        <v>225</v>
      </c>
      <c r="AE35" s="712"/>
      <c r="AF35" s="712"/>
      <c r="AG35" s="712"/>
      <c r="AH35" s="712"/>
      <c r="AI35" s="712"/>
      <c r="AJ35" s="712"/>
      <c r="AK35" s="712"/>
      <c r="AL35" s="713" t="s">
        <v>225</v>
      </c>
      <c r="AM35" s="714"/>
      <c r="AN35" s="714"/>
      <c r="AO35" s="715"/>
      <c r="AP35" s="235"/>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723" t="s">
        <v>322</v>
      </c>
      <c r="CE35" s="724"/>
      <c r="CF35" s="724"/>
      <c r="CG35" s="724"/>
      <c r="CH35" s="724"/>
      <c r="CI35" s="724"/>
      <c r="CJ35" s="724"/>
      <c r="CK35" s="724"/>
      <c r="CL35" s="724"/>
      <c r="CM35" s="724"/>
      <c r="CN35" s="724"/>
      <c r="CO35" s="724"/>
      <c r="CP35" s="724"/>
      <c r="CQ35" s="725"/>
      <c r="CR35" s="708">
        <v>118694</v>
      </c>
      <c r="CS35" s="744"/>
      <c r="CT35" s="744"/>
      <c r="CU35" s="744"/>
      <c r="CV35" s="744"/>
      <c r="CW35" s="744"/>
      <c r="CX35" s="744"/>
      <c r="CY35" s="745"/>
      <c r="CZ35" s="713">
        <v>2</v>
      </c>
      <c r="DA35" s="742"/>
      <c r="DB35" s="742"/>
      <c r="DC35" s="746"/>
      <c r="DD35" s="717">
        <v>93751</v>
      </c>
      <c r="DE35" s="744"/>
      <c r="DF35" s="744"/>
      <c r="DG35" s="744"/>
      <c r="DH35" s="744"/>
      <c r="DI35" s="744"/>
      <c r="DJ35" s="744"/>
      <c r="DK35" s="745"/>
      <c r="DL35" s="717">
        <v>73725</v>
      </c>
      <c r="DM35" s="744"/>
      <c r="DN35" s="744"/>
      <c r="DO35" s="744"/>
      <c r="DP35" s="744"/>
      <c r="DQ35" s="744"/>
      <c r="DR35" s="744"/>
      <c r="DS35" s="744"/>
      <c r="DT35" s="744"/>
      <c r="DU35" s="744"/>
      <c r="DV35" s="745"/>
      <c r="DW35" s="713">
        <v>2.1</v>
      </c>
      <c r="DX35" s="742"/>
      <c r="DY35" s="742"/>
      <c r="DZ35" s="742"/>
      <c r="EA35" s="742"/>
      <c r="EB35" s="742"/>
      <c r="EC35" s="743"/>
    </row>
    <row r="36" spans="2:133" ht="11.25" customHeight="1" x14ac:dyDescent="0.15">
      <c r="B36" s="705" t="s">
        <v>323</v>
      </c>
      <c r="C36" s="706"/>
      <c r="D36" s="706"/>
      <c r="E36" s="706"/>
      <c r="F36" s="706"/>
      <c r="G36" s="706"/>
      <c r="H36" s="706"/>
      <c r="I36" s="706"/>
      <c r="J36" s="706"/>
      <c r="K36" s="706"/>
      <c r="L36" s="706"/>
      <c r="M36" s="706"/>
      <c r="N36" s="706"/>
      <c r="O36" s="706"/>
      <c r="P36" s="706"/>
      <c r="Q36" s="707"/>
      <c r="R36" s="708">
        <v>4452</v>
      </c>
      <c r="S36" s="709"/>
      <c r="T36" s="709"/>
      <c r="U36" s="709"/>
      <c r="V36" s="709"/>
      <c r="W36" s="709"/>
      <c r="X36" s="709"/>
      <c r="Y36" s="710"/>
      <c r="Z36" s="711">
        <v>0.1</v>
      </c>
      <c r="AA36" s="711"/>
      <c r="AB36" s="711"/>
      <c r="AC36" s="711"/>
      <c r="AD36" s="712" t="s">
        <v>225</v>
      </c>
      <c r="AE36" s="712"/>
      <c r="AF36" s="712"/>
      <c r="AG36" s="712"/>
      <c r="AH36" s="712"/>
      <c r="AI36" s="712"/>
      <c r="AJ36" s="712"/>
      <c r="AK36" s="712"/>
      <c r="AL36" s="713" t="s">
        <v>127</v>
      </c>
      <c r="AM36" s="714"/>
      <c r="AN36" s="714"/>
      <c r="AO36" s="715"/>
      <c r="AP36" s="235"/>
      <c r="AQ36" s="782" t="s">
        <v>324</v>
      </c>
      <c r="AR36" s="783"/>
      <c r="AS36" s="783"/>
      <c r="AT36" s="783"/>
      <c r="AU36" s="783"/>
      <c r="AV36" s="783"/>
      <c r="AW36" s="783"/>
      <c r="AX36" s="783"/>
      <c r="AY36" s="784"/>
      <c r="AZ36" s="697">
        <v>688539</v>
      </c>
      <c r="BA36" s="698"/>
      <c r="BB36" s="698"/>
      <c r="BC36" s="698"/>
      <c r="BD36" s="698"/>
      <c r="BE36" s="698"/>
      <c r="BF36" s="785"/>
      <c r="BG36" s="719" t="s">
        <v>325</v>
      </c>
      <c r="BH36" s="720"/>
      <c r="BI36" s="720"/>
      <c r="BJ36" s="720"/>
      <c r="BK36" s="720"/>
      <c r="BL36" s="720"/>
      <c r="BM36" s="720"/>
      <c r="BN36" s="720"/>
      <c r="BO36" s="720"/>
      <c r="BP36" s="720"/>
      <c r="BQ36" s="720"/>
      <c r="BR36" s="720"/>
      <c r="BS36" s="720"/>
      <c r="BT36" s="720"/>
      <c r="BU36" s="721"/>
      <c r="BV36" s="697">
        <v>22920</v>
      </c>
      <c r="BW36" s="698"/>
      <c r="BX36" s="698"/>
      <c r="BY36" s="698"/>
      <c r="BZ36" s="698"/>
      <c r="CA36" s="698"/>
      <c r="CB36" s="785"/>
      <c r="CD36" s="723" t="s">
        <v>326</v>
      </c>
      <c r="CE36" s="724"/>
      <c r="CF36" s="724"/>
      <c r="CG36" s="724"/>
      <c r="CH36" s="724"/>
      <c r="CI36" s="724"/>
      <c r="CJ36" s="724"/>
      <c r="CK36" s="724"/>
      <c r="CL36" s="724"/>
      <c r="CM36" s="724"/>
      <c r="CN36" s="724"/>
      <c r="CO36" s="724"/>
      <c r="CP36" s="724"/>
      <c r="CQ36" s="725"/>
      <c r="CR36" s="708">
        <v>1321933</v>
      </c>
      <c r="CS36" s="709"/>
      <c r="CT36" s="709"/>
      <c r="CU36" s="709"/>
      <c r="CV36" s="709"/>
      <c r="CW36" s="709"/>
      <c r="CX36" s="709"/>
      <c r="CY36" s="710"/>
      <c r="CZ36" s="713">
        <v>21.9</v>
      </c>
      <c r="DA36" s="742"/>
      <c r="DB36" s="742"/>
      <c r="DC36" s="746"/>
      <c r="DD36" s="717">
        <v>519730</v>
      </c>
      <c r="DE36" s="709"/>
      <c r="DF36" s="709"/>
      <c r="DG36" s="709"/>
      <c r="DH36" s="709"/>
      <c r="DI36" s="709"/>
      <c r="DJ36" s="709"/>
      <c r="DK36" s="710"/>
      <c r="DL36" s="717">
        <v>343618</v>
      </c>
      <c r="DM36" s="709"/>
      <c r="DN36" s="709"/>
      <c r="DO36" s="709"/>
      <c r="DP36" s="709"/>
      <c r="DQ36" s="709"/>
      <c r="DR36" s="709"/>
      <c r="DS36" s="709"/>
      <c r="DT36" s="709"/>
      <c r="DU36" s="709"/>
      <c r="DV36" s="710"/>
      <c r="DW36" s="713">
        <v>9.9</v>
      </c>
      <c r="DX36" s="742"/>
      <c r="DY36" s="742"/>
      <c r="DZ36" s="742"/>
      <c r="EA36" s="742"/>
      <c r="EB36" s="742"/>
      <c r="EC36" s="743"/>
    </row>
    <row r="37" spans="2:133" ht="11.25" customHeight="1" x14ac:dyDescent="0.15">
      <c r="B37" s="705" t="s">
        <v>327</v>
      </c>
      <c r="C37" s="706"/>
      <c r="D37" s="706"/>
      <c r="E37" s="706"/>
      <c r="F37" s="706"/>
      <c r="G37" s="706"/>
      <c r="H37" s="706"/>
      <c r="I37" s="706"/>
      <c r="J37" s="706"/>
      <c r="K37" s="706"/>
      <c r="L37" s="706"/>
      <c r="M37" s="706"/>
      <c r="N37" s="706"/>
      <c r="O37" s="706"/>
      <c r="P37" s="706"/>
      <c r="Q37" s="707"/>
      <c r="R37" s="708">
        <v>152011</v>
      </c>
      <c r="S37" s="709"/>
      <c r="T37" s="709"/>
      <c r="U37" s="709"/>
      <c r="V37" s="709"/>
      <c r="W37" s="709"/>
      <c r="X37" s="709"/>
      <c r="Y37" s="710"/>
      <c r="Z37" s="711">
        <v>2.5</v>
      </c>
      <c r="AA37" s="711"/>
      <c r="AB37" s="711"/>
      <c r="AC37" s="711"/>
      <c r="AD37" s="712" t="s">
        <v>127</v>
      </c>
      <c r="AE37" s="712"/>
      <c r="AF37" s="712"/>
      <c r="AG37" s="712"/>
      <c r="AH37" s="712"/>
      <c r="AI37" s="712"/>
      <c r="AJ37" s="712"/>
      <c r="AK37" s="712"/>
      <c r="AL37" s="713" t="s">
        <v>127</v>
      </c>
      <c r="AM37" s="714"/>
      <c r="AN37" s="714"/>
      <c r="AO37" s="715"/>
      <c r="AQ37" s="786" t="s">
        <v>328</v>
      </c>
      <c r="AR37" s="787"/>
      <c r="AS37" s="787"/>
      <c r="AT37" s="787"/>
      <c r="AU37" s="787"/>
      <c r="AV37" s="787"/>
      <c r="AW37" s="787"/>
      <c r="AX37" s="787"/>
      <c r="AY37" s="788"/>
      <c r="AZ37" s="708">
        <v>252843</v>
      </c>
      <c r="BA37" s="709"/>
      <c r="BB37" s="709"/>
      <c r="BC37" s="709"/>
      <c r="BD37" s="744"/>
      <c r="BE37" s="744"/>
      <c r="BF37" s="775"/>
      <c r="BG37" s="723" t="s">
        <v>329</v>
      </c>
      <c r="BH37" s="724"/>
      <c r="BI37" s="724"/>
      <c r="BJ37" s="724"/>
      <c r="BK37" s="724"/>
      <c r="BL37" s="724"/>
      <c r="BM37" s="724"/>
      <c r="BN37" s="724"/>
      <c r="BO37" s="724"/>
      <c r="BP37" s="724"/>
      <c r="BQ37" s="724"/>
      <c r="BR37" s="724"/>
      <c r="BS37" s="724"/>
      <c r="BT37" s="724"/>
      <c r="BU37" s="725"/>
      <c r="BV37" s="708">
        <v>8189</v>
      </c>
      <c r="BW37" s="709"/>
      <c r="BX37" s="709"/>
      <c r="BY37" s="709"/>
      <c r="BZ37" s="709"/>
      <c r="CA37" s="709"/>
      <c r="CB37" s="718"/>
      <c r="CD37" s="723" t="s">
        <v>330</v>
      </c>
      <c r="CE37" s="724"/>
      <c r="CF37" s="724"/>
      <c r="CG37" s="724"/>
      <c r="CH37" s="724"/>
      <c r="CI37" s="724"/>
      <c r="CJ37" s="724"/>
      <c r="CK37" s="724"/>
      <c r="CL37" s="724"/>
      <c r="CM37" s="724"/>
      <c r="CN37" s="724"/>
      <c r="CO37" s="724"/>
      <c r="CP37" s="724"/>
      <c r="CQ37" s="725"/>
      <c r="CR37" s="708">
        <v>244468</v>
      </c>
      <c r="CS37" s="744"/>
      <c r="CT37" s="744"/>
      <c r="CU37" s="744"/>
      <c r="CV37" s="744"/>
      <c r="CW37" s="744"/>
      <c r="CX37" s="744"/>
      <c r="CY37" s="745"/>
      <c r="CZ37" s="713">
        <v>4</v>
      </c>
      <c r="DA37" s="742"/>
      <c r="DB37" s="742"/>
      <c r="DC37" s="746"/>
      <c r="DD37" s="717">
        <v>244468</v>
      </c>
      <c r="DE37" s="744"/>
      <c r="DF37" s="744"/>
      <c r="DG37" s="744"/>
      <c r="DH37" s="744"/>
      <c r="DI37" s="744"/>
      <c r="DJ37" s="744"/>
      <c r="DK37" s="745"/>
      <c r="DL37" s="717">
        <v>191959</v>
      </c>
      <c r="DM37" s="744"/>
      <c r="DN37" s="744"/>
      <c r="DO37" s="744"/>
      <c r="DP37" s="744"/>
      <c r="DQ37" s="744"/>
      <c r="DR37" s="744"/>
      <c r="DS37" s="744"/>
      <c r="DT37" s="744"/>
      <c r="DU37" s="744"/>
      <c r="DV37" s="745"/>
      <c r="DW37" s="713">
        <v>5.5</v>
      </c>
      <c r="DX37" s="742"/>
      <c r="DY37" s="742"/>
      <c r="DZ37" s="742"/>
      <c r="EA37" s="742"/>
      <c r="EB37" s="742"/>
      <c r="EC37" s="743"/>
    </row>
    <row r="38" spans="2:133" ht="11.25" customHeight="1" x14ac:dyDescent="0.15">
      <c r="B38" s="705" t="s">
        <v>331</v>
      </c>
      <c r="C38" s="706"/>
      <c r="D38" s="706"/>
      <c r="E38" s="706"/>
      <c r="F38" s="706"/>
      <c r="G38" s="706"/>
      <c r="H38" s="706"/>
      <c r="I38" s="706"/>
      <c r="J38" s="706"/>
      <c r="K38" s="706"/>
      <c r="L38" s="706"/>
      <c r="M38" s="706"/>
      <c r="N38" s="706"/>
      <c r="O38" s="706"/>
      <c r="P38" s="706"/>
      <c r="Q38" s="707"/>
      <c r="R38" s="708">
        <v>55269</v>
      </c>
      <c r="S38" s="709"/>
      <c r="T38" s="709"/>
      <c r="U38" s="709"/>
      <c r="V38" s="709"/>
      <c r="W38" s="709"/>
      <c r="X38" s="709"/>
      <c r="Y38" s="710"/>
      <c r="Z38" s="711">
        <v>0.9</v>
      </c>
      <c r="AA38" s="711"/>
      <c r="AB38" s="711"/>
      <c r="AC38" s="711"/>
      <c r="AD38" s="712" t="s">
        <v>127</v>
      </c>
      <c r="AE38" s="712"/>
      <c r="AF38" s="712"/>
      <c r="AG38" s="712"/>
      <c r="AH38" s="712"/>
      <c r="AI38" s="712"/>
      <c r="AJ38" s="712"/>
      <c r="AK38" s="712"/>
      <c r="AL38" s="713" t="s">
        <v>127</v>
      </c>
      <c r="AM38" s="714"/>
      <c r="AN38" s="714"/>
      <c r="AO38" s="715"/>
      <c r="AQ38" s="786" t="s">
        <v>332</v>
      </c>
      <c r="AR38" s="787"/>
      <c r="AS38" s="787"/>
      <c r="AT38" s="787"/>
      <c r="AU38" s="787"/>
      <c r="AV38" s="787"/>
      <c r="AW38" s="787"/>
      <c r="AX38" s="787"/>
      <c r="AY38" s="788"/>
      <c r="AZ38" s="708">
        <v>3180</v>
      </c>
      <c r="BA38" s="709"/>
      <c r="BB38" s="709"/>
      <c r="BC38" s="709"/>
      <c r="BD38" s="744"/>
      <c r="BE38" s="744"/>
      <c r="BF38" s="775"/>
      <c r="BG38" s="723" t="s">
        <v>333</v>
      </c>
      <c r="BH38" s="724"/>
      <c r="BI38" s="724"/>
      <c r="BJ38" s="724"/>
      <c r="BK38" s="724"/>
      <c r="BL38" s="724"/>
      <c r="BM38" s="724"/>
      <c r="BN38" s="724"/>
      <c r="BO38" s="724"/>
      <c r="BP38" s="724"/>
      <c r="BQ38" s="724"/>
      <c r="BR38" s="724"/>
      <c r="BS38" s="724"/>
      <c r="BT38" s="724"/>
      <c r="BU38" s="725"/>
      <c r="BV38" s="708">
        <v>1139</v>
      </c>
      <c r="BW38" s="709"/>
      <c r="BX38" s="709"/>
      <c r="BY38" s="709"/>
      <c r="BZ38" s="709"/>
      <c r="CA38" s="709"/>
      <c r="CB38" s="718"/>
      <c r="CD38" s="723" t="s">
        <v>334</v>
      </c>
      <c r="CE38" s="724"/>
      <c r="CF38" s="724"/>
      <c r="CG38" s="724"/>
      <c r="CH38" s="724"/>
      <c r="CI38" s="724"/>
      <c r="CJ38" s="724"/>
      <c r="CK38" s="724"/>
      <c r="CL38" s="724"/>
      <c r="CM38" s="724"/>
      <c r="CN38" s="724"/>
      <c r="CO38" s="724"/>
      <c r="CP38" s="724"/>
      <c r="CQ38" s="725"/>
      <c r="CR38" s="708">
        <v>688539</v>
      </c>
      <c r="CS38" s="709"/>
      <c r="CT38" s="709"/>
      <c r="CU38" s="709"/>
      <c r="CV38" s="709"/>
      <c r="CW38" s="709"/>
      <c r="CX38" s="709"/>
      <c r="CY38" s="710"/>
      <c r="CZ38" s="713">
        <v>11.4</v>
      </c>
      <c r="DA38" s="742"/>
      <c r="DB38" s="742"/>
      <c r="DC38" s="746"/>
      <c r="DD38" s="717">
        <v>605821</v>
      </c>
      <c r="DE38" s="709"/>
      <c r="DF38" s="709"/>
      <c r="DG38" s="709"/>
      <c r="DH38" s="709"/>
      <c r="DI38" s="709"/>
      <c r="DJ38" s="709"/>
      <c r="DK38" s="710"/>
      <c r="DL38" s="717">
        <v>568328</v>
      </c>
      <c r="DM38" s="709"/>
      <c r="DN38" s="709"/>
      <c r="DO38" s="709"/>
      <c r="DP38" s="709"/>
      <c r="DQ38" s="709"/>
      <c r="DR38" s="709"/>
      <c r="DS38" s="709"/>
      <c r="DT38" s="709"/>
      <c r="DU38" s="709"/>
      <c r="DV38" s="710"/>
      <c r="DW38" s="713">
        <v>16.399999999999999</v>
      </c>
      <c r="DX38" s="742"/>
      <c r="DY38" s="742"/>
      <c r="DZ38" s="742"/>
      <c r="EA38" s="742"/>
      <c r="EB38" s="742"/>
      <c r="EC38" s="743"/>
    </row>
    <row r="39" spans="2:133" ht="11.25" customHeight="1" x14ac:dyDescent="0.15">
      <c r="B39" s="705" t="s">
        <v>335</v>
      </c>
      <c r="C39" s="706"/>
      <c r="D39" s="706"/>
      <c r="E39" s="706"/>
      <c r="F39" s="706"/>
      <c r="G39" s="706"/>
      <c r="H39" s="706"/>
      <c r="I39" s="706"/>
      <c r="J39" s="706"/>
      <c r="K39" s="706"/>
      <c r="L39" s="706"/>
      <c r="M39" s="706"/>
      <c r="N39" s="706"/>
      <c r="O39" s="706"/>
      <c r="P39" s="706"/>
      <c r="Q39" s="707"/>
      <c r="R39" s="708">
        <v>485184</v>
      </c>
      <c r="S39" s="709"/>
      <c r="T39" s="709"/>
      <c r="U39" s="709"/>
      <c r="V39" s="709"/>
      <c r="W39" s="709"/>
      <c r="X39" s="709"/>
      <c r="Y39" s="710"/>
      <c r="Z39" s="711">
        <v>7.8</v>
      </c>
      <c r="AA39" s="711"/>
      <c r="AB39" s="711"/>
      <c r="AC39" s="711"/>
      <c r="AD39" s="712" t="s">
        <v>127</v>
      </c>
      <c r="AE39" s="712"/>
      <c r="AF39" s="712"/>
      <c r="AG39" s="712"/>
      <c r="AH39" s="712"/>
      <c r="AI39" s="712"/>
      <c r="AJ39" s="712"/>
      <c r="AK39" s="712"/>
      <c r="AL39" s="713" t="s">
        <v>127</v>
      </c>
      <c r="AM39" s="714"/>
      <c r="AN39" s="714"/>
      <c r="AO39" s="715"/>
      <c r="AQ39" s="786" t="s">
        <v>336</v>
      </c>
      <c r="AR39" s="787"/>
      <c r="AS39" s="787"/>
      <c r="AT39" s="787"/>
      <c r="AU39" s="787"/>
      <c r="AV39" s="787"/>
      <c r="AW39" s="787"/>
      <c r="AX39" s="787"/>
      <c r="AY39" s="788"/>
      <c r="AZ39" s="708" t="s">
        <v>127</v>
      </c>
      <c r="BA39" s="709"/>
      <c r="BB39" s="709"/>
      <c r="BC39" s="709"/>
      <c r="BD39" s="744"/>
      <c r="BE39" s="744"/>
      <c r="BF39" s="775"/>
      <c r="BG39" s="723" t="s">
        <v>337</v>
      </c>
      <c r="BH39" s="724"/>
      <c r="BI39" s="724"/>
      <c r="BJ39" s="724"/>
      <c r="BK39" s="724"/>
      <c r="BL39" s="724"/>
      <c r="BM39" s="724"/>
      <c r="BN39" s="724"/>
      <c r="BO39" s="724"/>
      <c r="BP39" s="724"/>
      <c r="BQ39" s="724"/>
      <c r="BR39" s="724"/>
      <c r="BS39" s="724"/>
      <c r="BT39" s="724"/>
      <c r="BU39" s="725"/>
      <c r="BV39" s="708">
        <v>1847</v>
      </c>
      <c r="BW39" s="709"/>
      <c r="BX39" s="709"/>
      <c r="BY39" s="709"/>
      <c r="BZ39" s="709"/>
      <c r="CA39" s="709"/>
      <c r="CB39" s="718"/>
      <c r="CD39" s="723" t="s">
        <v>338</v>
      </c>
      <c r="CE39" s="724"/>
      <c r="CF39" s="724"/>
      <c r="CG39" s="724"/>
      <c r="CH39" s="724"/>
      <c r="CI39" s="724"/>
      <c r="CJ39" s="724"/>
      <c r="CK39" s="724"/>
      <c r="CL39" s="724"/>
      <c r="CM39" s="724"/>
      <c r="CN39" s="724"/>
      <c r="CO39" s="724"/>
      <c r="CP39" s="724"/>
      <c r="CQ39" s="725"/>
      <c r="CR39" s="708">
        <v>267967</v>
      </c>
      <c r="CS39" s="744"/>
      <c r="CT39" s="744"/>
      <c r="CU39" s="744"/>
      <c r="CV39" s="744"/>
      <c r="CW39" s="744"/>
      <c r="CX39" s="744"/>
      <c r="CY39" s="745"/>
      <c r="CZ39" s="713">
        <v>4.4000000000000004</v>
      </c>
      <c r="DA39" s="742"/>
      <c r="DB39" s="742"/>
      <c r="DC39" s="746"/>
      <c r="DD39" s="717">
        <v>249304</v>
      </c>
      <c r="DE39" s="744"/>
      <c r="DF39" s="744"/>
      <c r="DG39" s="744"/>
      <c r="DH39" s="744"/>
      <c r="DI39" s="744"/>
      <c r="DJ39" s="744"/>
      <c r="DK39" s="745"/>
      <c r="DL39" s="717" t="s">
        <v>225</v>
      </c>
      <c r="DM39" s="744"/>
      <c r="DN39" s="744"/>
      <c r="DO39" s="744"/>
      <c r="DP39" s="744"/>
      <c r="DQ39" s="744"/>
      <c r="DR39" s="744"/>
      <c r="DS39" s="744"/>
      <c r="DT39" s="744"/>
      <c r="DU39" s="744"/>
      <c r="DV39" s="745"/>
      <c r="DW39" s="713" t="s">
        <v>127</v>
      </c>
      <c r="DX39" s="742"/>
      <c r="DY39" s="742"/>
      <c r="DZ39" s="742"/>
      <c r="EA39" s="742"/>
      <c r="EB39" s="742"/>
      <c r="EC39" s="743"/>
    </row>
    <row r="40" spans="2:133" ht="11.25" customHeight="1" x14ac:dyDescent="0.15">
      <c r="B40" s="705" t="s">
        <v>339</v>
      </c>
      <c r="C40" s="706"/>
      <c r="D40" s="706"/>
      <c r="E40" s="706"/>
      <c r="F40" s="706"/>
      <c r="G40" s="706"/>
      <c r="H40" s="706"/>
      <c r="I40" s="706"/>
      <c r="J40" s="706"/>
      <c r="K40" s="706"/>
      <c r="L40" s="706"/>
      <c r="M40" s="706"/>
      <c r="N40" s="706"/>
      <c r="O40" s="706"/>
      <c r="P40" s="706"/>
      <c r="Q40" s="707"/>
      <c r="R40" s="708">
        <v>6501</v>
      </c>
      <c r="S40" s="709"/>
      <c r="T40" s="709"/>
      <c r="U40" s="709"/>
      <c r="V40" s="709"/>
      <c r="W40" s="709"/>
      <c r="X40" s="709"/>
      <c r="Y40" s="710"/>
      <c r="Z40" s="711">
        <v>0.1</v>
      </c>
      <c r="AA40" s="711"/>
      <c r="AB40" s="711"/>
      <c r="AC40" s="711"/>
      <c r="AD40" s="712" t="s">
        <v>127</v>
      </c>
      <c r="AE40" s="712"/>
      <c r="AF40" s="712"/>
      <c r="AG40" s="712"/>
      <c r="AH40" s="712"/>
      <c r="AI40" s="712"/>
      <c r="AJ40" s="712"/>
      <c r="AK40" s="712"/>
      <c r="AL40" s="713" t="s">
        <v>225</v>
      </c>
      <c r="AM40" s="714"/>
      <c r="AN40" s="714"/>
      <c r="AO40" s="715"/>
      <c r="AQ40" s="786" t="s">
        <v>340</v>
      </c>
      <c r="AR40" s="787"/>
      <c r="AS40" s="787"/>
      <c r="AT40" s="787"/>
      <c r="AU40" s="787"/>
      <c r="AV40" s="787"/>
      <c r="AW40" s="787"/>
      <c r="AX40" s="787"/>
      <c r="AY40" s="788"/>
      <c r="AZ40" s="708" t="s">
        <v>127</v>
      </c>
      <c r="BA40" s="709"/>
      <c r="BB40" s="709"/>
      <c r="BC40" s="709"/>
      <c r="BD40" s="744"/>
      <c r="BE40" s="744"/>
      <c r="BF40" s="775"/>
      <c r="BG40" s="795" t="s">
        <v>341</v>
      </c>
      <c r="BH40" s="796"/>
      <c r="BI40" s="796"/>
      <c r="BJ40" s="796"/>
      <c r="BK40" s="796"/>
      <c r="BL40" s="236"/>
      <c r="BM40" s="724" t="s">
        <v>342</v>
      </c>
      <c r="BN40" s="724"/>
      <c r="BO40" s="724"/>
      <c r="BP40" s="724"/>
      <c r="BQ40" s="724"/>
      <c r="BR40" s="724"/>
      <c r="BS40" s="724"/>
      <c r="BT40" s="724"/>
      <c r="BU40" s="725"/>
      <c r="BV40" s="708">
        <v>86</v>
      </c>
      <c r="BW40" s="709"/>
      <c r="BX40" s="709"/>
      <c r="BY40" s="709"/>
      <c r="BZ40" s="709"/>
      <c r="CA40" s="709"/>
      <c r="CB40" s="718"/>
      <c r="CD40" s="723" t="s">
        <v>343</v>
      </c>
      <c r="CE40" s="724"/>
      <c r="CF40" s="724"/>
      <c r="CG40" s="724"/>
      <c r="CH40" s="724"/>
      <c r="CI40" s="724"/>
      <c r="CJ40" s="724"/>
      <c r="CK40" s="724"/>
      <c r="CL40" s="724"/>
      <c r="CM40" s="724"/>
      <c r="CN40" s="724"/>
      <c r="CO40" s="724"/>
      <c r="CP40" s="724"/>
      <c r="CQ40" s="725"/>
      <c r="CR40" s="708">
        <v>2100</v>
      </c>
      <c r="CS40" s="709"/>
      <c r="CT40" s="709"/>
      <c r="CU40" s="709"/>
      <c r="CV40" s="709"/>
      <c r="CW40" s="709"/>
      <c r="CX40" s="709"/>
      <c r="CY40" s="710"/>
      <c r="CZ40" s="713">
        <v>0</v>
      </c>
      <c r="DA40" s="742"/>
      <c r="DB40" s="742"/>
      <c r="DC40" s="746"/>
      <c r="DD40" s="717" t="s">
        <v>127</v>
      </c>
      <c r="DE40" s="709"/>
      <c r="DF40" s="709"/>
      <c r="DG40" s="709"/>
      <c r="DH40" s="709"/>
      <c r="DI40" s="709"/>
      <c r="DJ40" s="709"/>
      <c r="DK40" s="710"/>
      <c r="DL40" s="717" t="s">
        <v>127</v>
      </c>
      <c r="DM40" s="709"/>
      <c r="DN40" s="709"/>
      <c r="DO40" s="709"/>
      <c r="DP40" s="709"/>
      <c r="DQ40" s="709"/>
      <c r="DR40" s="709"/>
      <c r="DS40" s="709"/>
      <c r="DT40" s="709"/>
      <c r="DU40" s="709"/>
      <c r="DV40" s="710"/>
      <c r="DW40" s="713" t="s">
        <v>225</v>
      </c>
      <c r="DX40" s="742"/>
      <c r="DY40" s="742"/>
      <c r="DZ40" s="742"/>
      <c r="EA40" s="742"/>
      <c r="EB40" s="742"/>
      <c r="EC40" s="743"/>
    </row>
    <row r="41" spans="2:133" ht="11.25" customHeight="1" x14ac:dyDescent="0.15">
      <c r="B41" s="705" t="s">
        <v>344</v>
      </c>
      <c r="C41" s="706"/>
      <c r="D41" s="706"/>
      <c r="E41" s="706"/>
      <c r="F41" s="706"/>
      <c r="G41" s="706"/>
      <c r="H41" s="706"/>
      <c r="I41" s="706"/>
      <c r="J41" s="706"/>
      <c r="K41" s="706"/>
      <c r="L41" s="706"/>
      <c r="M41" s="706"/>
      <c r="N41" s="706"/>
      <c r="O41" s="706"/>
      <c r="P41" s="706"/>
      <c r="Q41" s="707"/>
      <c r="R41" s="708" t="s">
        <v>225</v>
      </c>
      <c r="S41" s="709"/>
      <c r="T41" s="709"/>
      <c r="U41" s="709"/>
      <c r="V41" s="709"/>
      <c r="W41" s="709"/>
      <c r="X41" s="709"/>
      <c r="Y41" s="710"/>
      <c r="Z41" s="711" t="s">
        <v>127</v>
      </c>
      <c r="AA41" s="711"/>
      <c r="AB41" s="711"/>
      <c r="AC41" s="711"/>
      <c r="AD41" s="712" t="s">
        <v>225</v>
      </c>
      <c r="AE41" s="712"/>
      <c r="AF41" s="712"/>
      <c r="AG41" s="712"/>
      <c r="AH41" s="712"/>
      <c r="AI41" s="712"/>
      <c r="AJ41" s="712"/>
      <c r="AK41" s="712"/>
      <c r="AL41" s="713" t="s">
        <v>225</v>
      </c>
      <c r="AM41" s="714"/>
      <c r="AN41" s="714"/>
      <c r="AO41" s="715"/>
      <c r="AQ41" s="786" t="s">
        <v>345</v>
      </c>
      <c r="AR41" s="787"/>
      <c r="AS41" s="787"/>
      <c r="AT41" s="787"/>
      <c r="AU41" s="787"/>
      <c r="AV41" s="787"/>
      <c r="AW41" s="787"/>
      <c r="AX41" s="787"/>
      <c r="AY41" s="788"/>
      <c r="AZ41" s="708">
        <v>99957</v>
      </c>
      <c r="BA41" s="709"/>
      <c r="BB41" s="709"/>
      <c r="BC41" s="709"/>
      <c r="BD41" s="744"/>
      <c r="BE41" s="744"/>
      <c r="BF41" s="775"/>
      <c r="BG41" s="795"/>
      <c r="BH41" s="796"/>
      <c r="BI41" s="796"/>
      <c r="BJ41" s="796"/>
      <c r="BK41" s="796"/>
      <c r="BL41" s="236"/>
      <c r="BM41" s="724" t="s">
        <v>346</v>
      </c>
      <c r="BN41" s="724"/>
      <c r="BO41" s="724"/>
      <c r="BP41" s="724"/>
      <c r="BQ41" s="724"/>
      <c r="BR41" s="724"/>
      <c r="BS41" s="724"/>
      <c r="BT41" s="724"/>
      <c r="BU41" s="725"/>
      <c r="BV41" s="708">
        <v>1</v>
      </c>
      <c r="BW41" s="709"/>
      <c r="BX41" s="709"/>
      <c r="BY41" s="709"/>
      <c r="BZ41" s="709"/>
      <c r="CA41" s="709"/>
      <c r="CB41" s="718"/>
      <c r="CD41" s="723" t="s">
        <v>347</v>
      </c>
      <c r="CE41" s="724"/>
      <c r="CF41" s="724"/>
      <c r="CG41" s="724"/>
      <c r="CH41" s="724"/>
      <c r="CI41" s="724"/>
      <c r="CJ41" s="724"/>
      <c r="CK41" s="724"/>
      <c r="CL41" s="724"/>
      <c r="CM41" s="724"/>
      <c r="CN41" s="724"/>
      <c r="CO41" s="724"/>
      <c r="CP41" s="724"/>
      <c r="CQ41" s="725"/>
      <c r="CR41" s="708" t="s">
        <v>127</v>
      </c>
      <c r="CS41" s="744"/>
      <c r="CT41" s="744"/>
      <c r="CU41" s="744"/>
      <c r="CV41" s="744"/>
      <c r="CW41" s="744"/>
      <c r="CX41" s="744"/>
      <c r="CY41" s="745"/>
      <c r="CZ41" s="713" t="s">
        <v>225</v>
      </c>
      <c r="DA41" s="742"/>
      <c r="DB41" s="742"/>
      <c r="DC41" s="746"/>
      <c r="DD41" s="717" t="s">
        <v>127</v>
      </c>
      <c r="DE41" s="744"/>
      <c r="DF41" s="744"/>
      <c r="DG41" s="744"/>
      <c r="DH41" s="744"/>
      <c r="DI41" s="744"/>
      <c r="DJ41" s="744"/>
      <c r="DK41" s="745"/>
      <c r="DL41" s="789"/>
      <c r="DM41" s="790"/>
      <c r="DN41" s="790"/>
      <c r="DO41" s="790"/>
      <c r="DP41" s="790"/>
      <c r="DQ41" s="790"/>
      <c r="DR41" s="790"/>
      <c r="DS41" s="790"/>
      <c r="DT41" s="790"/>
      <c r="DU41" s="790"/>
      <c r="DV41" s="791"/>
      <c r="DW41" s="792"/>
      <c r="DX41" s="793"/>
      <c r="DY41" s="793"/>
      <c r="DZ41" s="793"/>
      <c r="EA41" s="793"/>
      <c r="EB41" s="793"/>
      <c r="EC41" s="794"/>
    </row>
    <row r="42" spans="2:133" ht="11.25" customHeight="1" x14ac:dyDescent="0.15">
      <c r="B42" s="705" t="s">
        <v>348</v>
      </c>
      <c r="C42" s="706"/>
      <c r="D42" s="706"/>
      <c r="E42" s="706"/>
      <c r="F42" s="706"/>
      <c r="G42" s="706"/>
      <c r="H42" s="706"/>
      <c r="I42" s="706"/>
      <c r="J42" s="706"/>
      <c r="K42" s="706"/>
      <c r="L42" s="706"/>
      <c r="M42" s="706"/>
      <c r="N42" s="706"/>
      <c r="O42" s="706"/>
      <c r="P42" s="706"/>
      <c r="Q42" s="707"/>
      <c r="R42" s="708">
        <v>161383</v>
      </c>
      <c r="S42" s="709"/>
      <c r="T42" s="709"/>
      <c r="U42" s="709"/>
      <c r="V42" s="709"/>
      <c r="W42" s="709"/>
      <c r="X42" s="709"/>
      <c r="Y42" s="710"/>
      <c r="Z42" s="711">
        <v>2.6</v>
      </c>
      <c r="AA42" s="711"/>
      <c r="AB42" s="711"/>
      <c r="AC42" s="711"/>
      <c r="AD42" s="712" t="s">
        <v>127</v>
      </c>
      <c r="AE42" s="712"/>
      <c r="AF42" s="712"/>
      <c r="AG42" s="712"/>
      <c r="AH42" s="712"/>
      <c r="AI42" s="712"/>
      <c r="AJ42" s="712"/>
      <c r="AK42" s="712"/>
      <c r="AL42" s="713" t="s">
        <v>127</v>
      </c>
      <c r="AM42" s="714"/>
      <c r="AN42" s="714"/>
      <c r="AO42" s="715"/>
      <c r="AQ42" s="807" t="s">
        <v>349</v>
      </c>
      <c r="AR42" s="808"/>
      <c r="AS42" s="808"/>
      <c r="AT42" s="808"/>
      <c r="AU42" s="808"/>
      <c r="AV42" s="808"/>
      <c r="AW42" s="808"/>
      <c r="AX42" s="808"/>
      <c r="AY42" s="809"/>
      <c r="AZ42" s="799">
        <v>332559</v>
      </c>
      <c r="BA42" s="800"/>
      <c r="BB42" s="800"/>
      <c r="BC42" s="800"/>
      <c r="BD42" s="779"/>
      <c r="BE42" s="779"/>
      <c r="BF42" s="781"/>
      <c r="BG42" s="797"/>
      <c r="BH42" s="798"/>
      <c r="BI42" s="798"/>
      <c r="BJ42" s="798"/>
      <c r="BK42" s="798"/>
      <c r="BL42" s="237"/>
      <c r="BM42" s="734" t="s">
        <v>350</v>
      </c>
      <c r="BN42" s="734"/>
      <c r="BO42" s="734"/>
      <c r="BP42" s="734"/>
      <c r="BQ42" s="734"/>
      <c r="BR42" s="734"/>
      <c r="BS42" s="734"/>
      <c r="BT42" s="734"/>
      <c r="BU42" s="735"/>
      <c r="BV42" s="799">
        <v>383</v>
      </c>
      <c r="BW42" s="800"/>
      <c r="BX42" s="800"/>
      <c r="BY42" s="800"/>
      <c r="BZ42" s="800"/>
      <c r="CA42" s="800"/>
      <c r="CB42" s="806"/>
      <c r="CD42" s="705" t="s">
        <v>351</v>
      </c>
      <c r="CE42" s="706"/>
      <c r="CF42" s="706"/>
      <c r="CG42" s="706"/>
      <c r="CH42" s="706"/>
      <c r="CI42" s="706"/>
      <c r="CJ42" s="706"/>
      <c r="CK42" s="706"/>
      <c r="CL42" s="706"/>
      <c r="CM42" s="706"/>
      <c r="CN42" s="706"/>
      <c r="CO42" s="706"/>
      <c r="CP42" s="706"/>
      <c r="CQ42" s="707"/>
      <c r="CR42" s="708">
        <v>597073</v>
      </c>
      <c r="CS42" s="709"/>
      <c r="CT42" s="709"/>
      <c r="CU42" s="709"/>
      <c r="CV42" s="709"/>
      <c r="CW42" s="709"/>
      <c r="CX42" s="709"/>
      <c r="CY42" s="710"/>
      <c r="CZ42" s="713">
        <v>9.9</v>
      </c>
      <c r="DA42" s="714"/>
      <c r="DB42" s="714"/>
      <c r="DC42" s="726"/>
      <c r="DD42" s="717">
        <v>115028</v>
      </c>
      <c r="DE42" s="709"/>
      <c r="DF42" s="709"/>
      <c r="DG42" s="709"/>
      <c r="DH42" s="709"/>
      <c r="DI42" s="709"/>
      <c r="DJ42" s="709"/>
      <c r="DK42" s="710"/>
      <c r="DL42" s="789"/>
      <c r="DM42" s="790"/>
      <c r="DN42" s="790"/>
      <c r="DO42" s="790"/>
      <c r="DP42" s="790"/>
      <c r="DQ42" s="790"/>
      <c r="DR42" s="790"/>
      <c r="DS42" s="790"/>
      <c r="DT42" s="790"/>
      <c r="DU42" s="790"/>
      <c r="DV42" s="791"/>
      <c r="DW42" s="792"/>
      <c r="DX42" s="793"/>
      <c r="DY42" s="793"/>
      <c r="DZ42" s="793"/>
      <c r="EA42" s="793"/>
      <c r="EB42" s="793"/>
      <c r="EC42" s="794"/>
    </row>
    <row r="43" spans="2:133" ht="11.25" customHeight="1" x14ac:dyDescent="0.15">
      <c r="B43" s="758" t="s">
        <v>352</v>
      </c>
      <c r="C43" s="759"/>
      <c r="D43" s="759"/>
      <c r="E43" s="759"/>
      <c r="F43" s="759"/>
      <c r="G43" s="759"/>
      <c r="H43" s="759"/>
      <c r="I43" s="759"/>
      <c r="J43" s="759"/>
      <c r="K43" s="759"/>
      <c r="L43" s="759"/>
      <c r="M43" s="759"/>
      <c r="N43" s="759"/>
      <c r="O43" s="759"/>
      <c r="P43" s="759"/>
      <c r="Q43" s="760"/>
      <c r="R43" s="799">
        <v>6194898</v>
      </c>
      <c r="S43" s="800"/>
      <c r="T43" s="800"/>
      <c r="U43" s="800"/>
      <c r="V43" s="800"/>
      <c r="W43" s="800"/>
      <c r="X43" s="800"/>
      <c r="Y43" s="801"/>
      <c r="Z43" s="802">
        <v>100</v>
      </c>
      <c r="AA43" s="802"/>
      <c r="AB43" s="802"/>
      <c r="AC43" s="802"/>
      <c r="AD43" s="803">
        <v>3304408</v>
      </c>
      <c r="AE43" s="803"/>
      <c r="AF43" s="803"/>
      <c r="AG43" s="803"/>
      <c r="AH43" s="803"/>
      <c r="AI43" s="803"/>
      <c r="AJ43" s="803"/>
      <c r="AK43" s="803"/>
      <c r="AL43" s="804">
        <v>100</v>
      </c>
      <c r="AM43" s="780"/>
      <c r="AN43" s="780"/>
      <c r="AO43" s="805"/>
      <c r="BV43" s="238"/>
      <c r="BW43" s="238"/>
      <c r="BX43" s="238"/>
      <c r="BY43" s="238"/>
      <c r="BZ43" s="238"/>
      <c r="CA43" s="238"/>
      <c r="CB43" s="238"/>
      <c r="CD43" s="705" t="s">
        <v>353</v>
      </c>
      <c r="CE43" s="706"/>
      <c r="CF43" s="706"/>
      <c r="CG43" s="706"/>
      <c r="CH43" s="706"/>
      <c r="CI43" s="706"/>
      <c r="CJ43" s="706"/>
      <c r="CK43" s="706"/>
      <c r="CL43" s="706"/>
      <c r="CM43" s="706"/>
      <c r="CN43" s="706"/>
      <c r="CO43" s="706"/>
      <c r="CP43" s="706"/>
      <c r="CQ43" s="707"/>
      <c r="CR43" s="708">
        <v>29896</v>
      </c>
      <c r="CS43" s="744"/>
      <c r="CT43" s="744"/>
      <c r="CU43" s="744"/>
      <c r="CV43" s="744"/>
      <c r="CW43" s="744"/>
      <c r="CX43" s="744"/>
      <c r="CY43" s="745"/>
      <c r="CZ43" s="713">
        <v>0.5</v>
      </c>
      <c r="DA43" s="742"/>
      <c r="DB43" s="742"/>
      <c r="DC43" s="746"/>
      <c r="DD43" s="717">
        <v>29896</v>
      </c>
      <c r="DE43" s="744"/>
      <c r="DF43" s="744"/>
      <c r="DG43" s="744"/>
      <c r="DH43" s="744"/>
      <c r="DI43" s="744"/>
      <c r="DJ43" s="744"/>
      <c r="DK43" s="745"/>
      <c r="DL43" s="789"/>
      <c r="DM43" s="790"/>
      <c r="DN43" s="790"/>
      <c r="DO43" s="790"/>
      <c r="DP43" s="790"/>
      <c r="DQ43" s="790"/>
      <c r="DR43" s="790"/>
      <c r="DS43" s="790"/>
      <c r="DT43" s="790"/>
      <c r="DU43" s="790"/>
      <c r="DV43" s="791"/>
      <c r="DW43" s="792"/>
      <c r="DX43" s="793"/>
      <c r="DY43" s="793"/>
      <c r="DZ43" s="793"/>
      <c r="EA43" s="793"/>
      <c r="EB43" s="793"/>
      <c r="EC43" s="79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20" t="s">
        <v>301</v>
      </c>
      <c r="CE44" s="821"/>
      <c r="CF44" s="705" t="s">
        <v>354</v>
      </c>
      <c r="CG44" s="706"/>
      <c r="CH44" s="706"/>
      <c r="CI44" s="706"/>
      <c r="CJ44" s="706"/>
      <c r="CK44" s="706"/>
      <c r="CL44" s="706"/>
      <c r="CM44" s="706"/>
      <c r="CN44" s="706"/>
      <c r="CO44" s="706"/>
      <c r="CP44" s="706"/>
      <c r="CQ44" s="707"/>
      <c r="CR44" s="708">
        <v>408144</v>
      </c>
      <c r="CS44" s="709"/>
      <c r="CT44" s="709"/>
      <c r="CU44" s="709"/>
      <c r="CV44" s="709"/>
      <c r="CW44" s="709"/>
      <c r="CX44" s="709"/>
      <c r="CY44" s="710"/>
      <c r="CZ44" s="713">
        <v>6.8</v>
      </c>
      <c r="DA44" s="714"/>
      <c r="DB44" s="714"/>
      <c r="DC44" s="726"/>
      <c r="DD44" s="717">
        <v>69855</v>
      </c>
      <c r="DE44" s="709"/>
      <c r="DF44" s="709"/>
      <c r="DG44" s="709"/>
      <c r="DH44" s="709"/>
      <c r="DI44" s="709"/>
      <c r="DJ44" s="709"/>
      <c r="DK44" s="710"/>
      <c r="DL44" s="789"/>
      <c r="DM44" s="790"/>
      <c r="DN44" s="790"/>
      <c r="DO44" s="790"/>
      <c r="DP44" s="790"/>
      <c r="DQ44" s="790"/>
      <c r="DR44" s="790"/>
      <c r="DS44" s="790"/>
      <c r="DT44" s="790"/>
      <c r="DU44" s="790"/>
      <c r="DV44" s="791"/>
      <c r="DW44" s="792"/>
      <c r="DX44" s="793"/>
      <c r="DY44" s="793"/>
      <c r="DZ44" s="793"/>
      <c r="EA44" s="793"/>
      <c r="EB44" s="793"/>
      <c r="EC44" s="79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22"/>
      <c r="CE45" s="823"/>
      <c r="CF45" s="705" t="s">
        <v>356</v>
      </c>
      <c r="CG45" s="706"/>
      <c r="CH45" s="706"/>
      <c r="CI45" s="706"/>
      <c r="CJ45" s="706"/>
      <c r="CK45" s="706"/>
      <c r="CL45" s="706"/>
      <c r="CM45" s="706"/>
      <c r="CN45" s="706"/>
      <c r="CO45" s="706"/>
      <c r="CP45" s="706"/>
      <c r="CQ45" s="707"/>
      <c r="CR45" s="708">
        <v>186258</v>
      </c>
      <c r="CS45" s="744"/>
      <c r="CT45" s="744"/>
      <c r="CU45" s="744"/>
      <c r="CV45" s="744"/>
      <c r="CW45" s="744"/>
      <c r="CX45" s="744"/>
      <c r="CY45" s="745"/>
      <c r="CZ45" s="713">
        <v>3.1</v>
      </c>
      <c r="DA45" s="742"/>
      <c r="DB45" s="742"/>
      <c r="DC45" s="746"/>
      <c r="DD45" s="717">
        <v>21669</v>
      </c>
      <c r="DE45" s="744"/>
      <c r="DF45" s="744"/>
      <c r="DG45" s="744"/>
      <c r="DH45" s="744"/>
      <c r="DI45" s="744"/>
      <c r="DJ45" s="744"/>
      <c r="DK45" s="745"/>
      <c r="DL45" s="789"/>
      <c r="DM45" s="790"/>
      <c r="DN45" s="790"/>
      <c r="DO45" s="790"/>
      <c r="DP45" s="790"/>
      <c r="DQ45" s="790"/>
      <c r="DR45" s="790"/>
      <c r="DS45" s="790"/>
      <c r="DT45" s="790"/>
      <c r="DU45" s="790"/>
      <c r="DV45" s="791"/>
      <c r="DW45" s="792"/>
      <c r="DX45" s="793"/>
      <c r="DY45" s="793"/>
      <c r="DZ45" s="793"/>
      <c r="EA45" s="793"/>
      <c r="EB45" s="793"/>
      <c r="EC45" s="79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22"/>
      <c r="CE46" s="823"/>
      <c r="CF46" s="705" t="s">
        <v>358</v>
      </c>
      <c r="CG46" s="706"/>
      <c r="CH46" s="706"/>
      <c r="CI46" s="706"/>
      <c r="CJ46" s="706"/>
      <c r="CK46" s="706"/>
      <c r="CL46" s="706"/>
      <c r="CM46" s="706"/>
      <c r="CN46" s="706"/>
      <c r="CO46" s="706"/>
      <c r="CP46" s="706"/>
      <c r="CQ46" s="707"/>
      <c r="CR46" s="708">
        <v>217038</v>
      </c>
      <c r="CS46" s="709"/>
      <c r="CT46" s="709"/>
      <c r="CU46" s="709"/>
      <c r="CV46" s="709"/>
      <c r="CW46" s="709"/>
      <c r="CX46" s="709"/>
      <c r="CY46" s="710"/>
      <c r="CZ46" s="713">
        <v>3.6</v>
      </c>
      <c r="DA46" s="714"/>
      <c r="DB46" s="714"/>
      <c r="DC46" s="726"/>
      <c r="DD46" s="717">
        <v>44238</v>
      </c>
      <c r="DE46" s="709"/>
      <c r="DF46" s="709"/>
      <c r="DG46" s="709"/>
      <c r="DH46" s="709"/>
      <c r="DI46" s="709"/>
      <c r="DJ46" s="709"/>
      <c r="DK46" s="710"/>
      <c r="DL46" s="789"/>
      <c r="DM46" s="790"/>
      <c r="DN46" s="790"/>
      <c r="DO46" s="790"/>
      <c r="DP46" s="790"/>
      <c r="DQ46" s="790"/>
      <c r="DR46" s="790"/>
      <c r="DS46" s="790"/>
      <c r="DT46" s="790"/>
      <c r="DU46" s="790"/>
      <c r="DV46" s="791"/>
      <c r="DW46" s="792"/>
      <c r="DX46" s="793"/>
      <c r="DY46" s="793"/>
      <c r="DZ46" s="793"/>
      <c r="EA46" s="793"/>
      <c r="EB46" s="793"/>
      <c r="EC46" s="79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22"/>
      <c r="CE47" s="823"/>
      <c r="CF47" s="705" t="s">
        <v>360</v>
      </c>
      <c r="CG47" s="706"/>
      <c r="CH47" s="706"/>
      <c r="CI47" s="706"/>
      <c r="CJ47" s="706"/>
      <c r="CK47" s="706"/>
      <c r="CL47" s="706"/>
      <c r="CM47" s="706"/>
      <c r="CN47" s="706"/>
      <c r="CO47" s="706"/>
      <c r="CP47" s="706"/>
      <c r="CQ47" s="707"/>
      <c r="CR47" s="708">
        <v>188929</v>
      </c>
      <c r="CS47" s="744"/>
      <c r="CT47" s="744"/>
      <c r="CU47" s="744"/>
      <c r="CV47" s="744"/>
      <c r="CW47" s="744"/>
      <c r="CX47" s="744"/>
      <c r="CY47" s="745"/>
      <c r="CZ47" s="713">
        <v>3.1</v>
      </c>
      <c r="DA47" s="742"/>
      <c r="DB47" s="742"/>
      <c r="DC47" s="746"/>
      <c r="DD47" s="717">
        <v>45173</v>
      </c>
      <c r="DE47" s="744"/>
      <c r="DF47" s="744"/>
      <c r="DG47" s="744"/>
      <c r="DH47" s="744"/>
      <c r="DI47" s="744"/>
      <c r="DJ47" s="744"/>
      <c r="DK47" s="745"/>
      <c r="DL47" s="789"/>
      <c r="DM47" s="790"/>
      <c r="DN47" s="790"/>
      <c r="DO47" s="790"/>
      <c r="DP47" s="790"/>
      <c r="DQ47" s="790"/>
      <c r="DR47" s="790"/>
      <c r="DS47" s="790"/>
      <c r="DT47" s="790"/>
      <c r="DU47" s="790"/>
      <c r="DV47" s="791"/>
      <c r="DW47" s="792"/>
      <c r="DX47" s="793"/>
      <c r="DY47" s="793"/>
      <c r="DZ47" s="793"/>
      <c r="EA47" s="793"/>
      <c r="EB47" s="793"/>
      <c r="EC47" s="79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24"/>
      <c r="CE48" s="825"/>
      <c r="CF48" s="705" t="s">
        <v>361</v>
      </c>
      <c r="CG48" s="706"/>
      <c r="CH48" s="706"/>
      <c r="CI48" s="706"/>
      <c r="CJ48" s="706"/>
      <c r="CK48" s="706"/>
      <c r="CL48" s="706"/>
      <c r="CM48" s="706"/>
      <c r="CN48" s="706"/>
      <c r="CO48" s="706"/>
      <c r="CP48" s="706"/>
      <c r="CQ48" s="707"/>
      <c r="CR48" s="708" t="s">
        <v>127</v>
      </c>
      <c r="CS48" s="709"/>
      <c r="CT48" s="709"/>
      <c r="CU48" s="709"/>
      <c r="CV48" s="709"/>
      <c r="CW48" s="709"/>
      <c r="CX48" s="709"/>
      <c r="CY48" s="710"/>
      <c r="CZ48" s="713" t="s">
        <v>127</v>
      </c>
      <c r="DA48" s="714"/>
      <c r="DB48" s="714"/>
      <c r="DC48" s="726"/>
      <c r="DD48" s="717" t="s">
        <v>127</v>
      </c>
      <c r="DE48" s="709"/>
      <c r="DF48" s="709"/>
      <c r="DG48" s="709"/>
      <c r="DH48" s="709"/>
      <c r="DI48" s="709"/>
      <c r="DJ48" s="709"/>
      <c r="DK48" s="710"/>
      <c r="DL48" s="789"/>
      <c r="DM48" s="790"/>
      <c r="DN48" s="790"/>
      <c r="DO48" s="790"/>
      <c r="DP48" s="790"/>
      <c r="DQ48" s="790"/>
      <c r="DR48" s="790"/>
      <c r="DS48" s="790"/>
      <c r="DT48" s="790"/>
      <c r="DU48" s="790"/>
      <c r="DV48" s="791"/>
      <c r="DW48" s="792"/>
      <c r="DX48" s="793"/>
      <c r="DY48" s="793"/>
      <c r="DZ48" s="793"/>
      <c r="EA48" s="793"/>
      <c r="EB48" s="793"/>
      <c r="EC48" s="79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58" t="s">
        <v>362</v>
      </c>
      <c r="CE49" s="759"/>
      <c r="CF49" s="759"/>
      <c r="CG49" s="759"/>
      <c r="CH49" s="759"/>
      <c r="CI49" s="759"/>
      <c r="CJ49" s="759"/>
      <c r="CK49" s="759"/>
      <c r="CL49" s="759"/>
      <c r="CM49" s="759"/>
      <c r="CN49" s="759"/>
      <c r="CO49" s="759"/>
      <c r="CP49" s="759"/>
      <c r="CQ49" s="760"/>
      <c r="CR49" s="799">
        <v>6040624</v>
      </c>
      <c r="CS49" s="779"/>
      <c r="CT49" s="779"/>
      <c r="CU49" s="779"/>
      <c r="CV49" s="779"/>
      <c r="CW49" s="779"/>
      <c r="CX49" s="779"/>
      <c r="CY49" s="810"/>
      <c r="CZ49" s="804">
        <v>100</v>
      </c>
      <c r="DA49" s="811"/>
      <c r="DB49" s="811"/>
      <c r="DC49" s="812"/>
      <c r="DD49" s="813">
        <v>3821078</v>
      </c>
      <c r="DE49" s="779"/>
      <c r="DF49" s="779"/>
      <c r="DG49" s="779"/>
      <c r="DH49" s="779"/>
      <c r="DI49" s="779"/>
      <c r="DJ49" s="779"/>
      <c r="DK49" s="810"/>
      <c r="DL49" s="814"/>
      <c r="DM49" s="815"/>
      <c r="DN49" s="815"/>
      <c r="DO49" s="815"/>
      <c r="DP49" s="815"/>
      <c r="DQ49" s="815"/>
      <c r="DR49" s="815"/>
      <c r="DS49" s="815"/>
      <c r="DT49" s="815"/>
      <c r="DU49" s="815"/>
      <c r="DV49" s="816"/>
      <c r="DW49" s="817"/>
      <c r="DX49" s="818"/>
      <c r="DY49" s="818"/>
      <c r="DZ49" s="818"/>
      <c r="EA49" s="818"/>
      <c r="EB49" s="818"/>
      <c r="EC49" s="819"/>
    </row>
  </sheetData>
  <sheetProtection algorithmName="SHA-512" hashValue="6M0ypyJx5G5kWHHNGggbVbDClUQXAD7wdvXqPD7e1/CBdcjwD45+qtcaOdhVSeFr7ZSigXvuuBJFMPEHHbayjA==" saltValue="CCr+vuyibgbYWV4ax3G38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5" t="s">
        <v>364</v>
      </c>
      <c r="DK2" s="856"/>
      <c r="DL2" s="856"/>
      <c r="DM2" s="856"/>
      <c r="DN2" s="856"/>
      <c r="DO2" s="857"/>
      <c r="DP2" s="251"/>
      <c r="DQ2" s="855" t="s">
        <v>365</v>
      </c>
      <c r="DR2" s="856"/>
      <c r="DS2" s="856"/>
      <c r="DT2" s="856"/>
      <c r="DU2" s="856"/>
      <c r="DV2" s="856"/>
      <c r="DW2" s="856"/>
      <c r="DX2" s="856"/>
      <c r="DY2" s="856"/>
      <c r="DZ2" s="85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8" t="s">
        <v>366</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8"/>
      <c r="AY4" s="8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49" t="s">
        <v>368</v>
      </c>
      <c r="B5" s="850"/>
      <c r="C5" s="850"/>
      <c r="D5" s="850"/>
      <c r="E5" s="850"/>
      <c r="F5" s="850"/>
      <c r="G5" s="850"/>
      <c r="H5" s="850"/>
      <c r="I5" s="850"/>
      <c r="J5" s="850"/>
      <c r="K5" s="850"/>
      <c r="L5" s="850"/>
      <c r="M5" s="850"/>
      <c r="N5" s="850"/>
      <c r="O5" s="850"/>
      <c r="P5" s="851"/>
      <c r="Q5" s="826" t="s">
        <v>369</v>
      </c>
      <c r="R5" s="827"/>
      <c r="S5" s="827"/>
      <c r="T5" s="827"/>
      <c r="U5" s="828"/>
      <c r="V5" s="826" t="s">
        <v>370</v>
      </c>
      <c r="W5" s="827"/>
      <c r="X5" s="827"/>
      <c r="Y5" s="827"/>
      <c r="Z5" s="828"/>
      <c r="AA5" s="826" t="s">
        <v>371</v>
      </c>
      <c r="AB5" s="827"/>
      <c r="AC5" s="827"/>
      <c r="AD5" s="827"/>
      <c r="AE5" s="827"/>
      <c r="AF5" s="859" t="s">
        <v>372</v>
      </c>
      <c r="AG5" s="827"/>
      <c r="AH5" s="827"/>
      <c r="AI5" s="827"/>
      <c r="AJ5" s="838"/>
      <c r="AK5" s="827" t="s">
        <v>373</v>
      </c>
      <c r="AL5" s="827"/>
      <c r="AM5" s="827"/>
      <c r="AN5" s="827"/>
      <c r="AO5" s="828"/>
      <c r="AP5" s="826" t="s">
        <v>374</v>
      </c>
      <c r="AQ5" s="827"/>
      <c r="AR5" s="827"/>
      <c r="AS5" s="827"/>
      <c r="AT5" s="828"/>
      <c r="AU5" s="826" t="s">
        <v>375</v>
      </c>
      <c r="AV5" s="827"/>
      <c r="AW5" s="827"/>
      <c r="AX5" s="827"/>
      <c r="AY5" s="838"/>
      <c r="AZ5" s="258"/>
      <c r="BA5" s="258"/>
      <c r="BB5" s="258"/>
      <c r="BC5" s="258"/>
      <c r="BD5" s="258"/>
      <c r="BE5" s="259"/>
      <c r="BF5" s="259"/>
      <c r="BG5" s="259"/>
      <c r="BH5" s="259"/>
      <c r="BI5" s="259"/>
      <c r="BJ5" s="259"/>
      <c r="BK5" s="259"/>
      <c r="BL5" s="259"/>
      <c r="BM5" s="259"/>
      <c r="BN5" s="259"/>
      <c r="BO5" s="259"/>
      <c r="BP5" s="259"/>
      <c r="BQ5" s="849" t="s">
        <v>376</v>
      </c>
      <c r="BR5" s="850"/>
      <c r="BS5" s="850"/>
      <c r="BT5" s="850"/>
      <c r="BU5" s="850"/>
      <c r="BV5" s="850"/>
      <c r="BW5" s="850"/>
      <c r="BX5" s="850"/>
      <c r="BY5" s="850"/>
      <c r="BZ5" s="850"/>
      <c r="CA5" s="850"/>
      <c r="CB5" s="850"/>
      <c r="CC5" s="850"/>
      <c r="CD5" s="850"/>
      <c r="CE5" s="850"/>
      <c r="CF5" s="850"/>
      <c r="CG5" s="851"/>
      <c r="CH5" s="826" t="s">
        <v>377</v>
      </c>
      <c r="CI5" s="827"/>
      <c r="CJ5" s="827"/>
      <c r="CK5" s="827"/>
      <c r="CL5" s="828"/>
      <c r="CM5" s="826" t="s">
        <v>378</v>
      </c>
      <c r="CN5" s="827"/>
      <c r="CO5" s="827"/>
      <c r="CP5" s="827"/>
      <c r="CQ5" s="828"/>
      <c r="CR5" s="826" t="s">
        <v>379</v>
      </c>
      <c r="CS5" s="827"/>
      <c r="CT5" s="827"/>
      <c r="CU5" s="827"/>
      <c r="CV5" s="828"/>
      <c r="CW5" s="826" t="s">
        <v>380</v>
      </c>
      <c r="CX5" s="827"/>
      <c r="CY5" s="827"/>
      <c r="CZ5" s="827"/>
      <c r="DA5" s="828"/>
      <c r="DB5" s="826" t="s">
        <v>381</v>
      </c>
      <c r="DC5" s="827"/>
      <c r="DD5" s="827"/>
      <c r="DE5" s="827"/>
      <c r="DF5" s="828"/>
      <c r="DG5" s="832" t="s">
        <v>382</v>
      </c>
      <c r="DH5" s="833"/>
      <c r="DI5" s="833"/>
      <c r="DJ5" s="833"/>
      <c r="DK5" s="834"/>
      <c r="DL5" s="832" t="s">
        <v>383</v>
      </c>
      <c r="DM5" s="833"/>
      <c r="DN5" s="833"/>
      <c r="DO5" s="833"/>
      <c r="DP5" s="834"/>
      <c r="DQ5" s="826" t="s">
        <v>384</v>
      </c>
      <c r="DR5" s="827"/>
      <c r="DS5" s="827"/>
      <c r="DT5" s="827"/>
      <c r="DU5" s="828"/>
      <c r="DV5" s="826" t="s">
        <v>375</v>
      </c>
      <c r="DW5" s="827"/>
      <c r="DX5" s="827"/>
      <c r="DY5" s="827"/>
      <c r="DZ5" s="838"/>
      <c r="EA5" s="256"/>
    </row>
    <row r="6" spans="1:131" s="257" customFormat="1" ht="26.25" customHeight="1" thickBot="1" x14ac:dyDescent="0.2">
      <c r="A6" s="852"/>
      <c r="B6" s="853"/>
      <c r="C6" s="853"/>
      <c r="D6" s="853"/>
      <c r="E6" s="853"/>
      <c r="F6" s="853"/>
      <c r="G6" s="853"/>
      <c r="H6" s="853"/>
      <c r="I6" s="853"/>
      <c r="J6" s="853"/>
      <c r="K6" s="853"/>
      <c r="L6" s="853"/>
      <c r="M6" s="853"/>
      <c r="N6" s="853"/>
      <c r="O6" s="853"/>
      <c r="P6" s="854"/>
      <c r="Q6" s="829"/>
      <c r="R6" s="830"/>
      <c r="S6" s="830"/>
      <c r="T6" s="830"/>
      <c r="U6" s="831"/>
      <c r="V6" s="829"/>
      <c r="W6" s="830"/>
      <c r="X6" s="830"/>
      <c r="Y6" s="830"/>
      <c r="Z6" s="831"/>
      <c r="AA6" s="829"/>
      <c r="AB6" s="830"/>
      <c r="AC6" s="830"/>
      <c r="AD6" s="830"/>
      <c r="AE6" s="830"/>
      <c r="AF6" s="860"/>
      <c r="AG6" s="830"/>
      <c r="AH6" s="830"/>
      <c r="AI6" s="830"/>
      <c r="AJ6" s="839"/>
      <c r="AK6" s="830"/>
      <c r="AL6" s="830"/>
      <c r="AM6" s="830"/>
      <c r="AN6" s="830"/>
      <c r="AO6" s="831"/>
      <c r="AP6" s="829"/>
      <c r="AQ6" s="830"/>
      <c r="AR6" s="830"/>
      <c r="AS6" s="830"/>
      <c r="AT6" s="831"/>
      <c r="AU6" s="829"/>
      <c r="AV6" s="830"/>
      <c r="AW6" s="830"/>
      <c r="AX6" s="830"/>
      <c r="AY6" s="839"/>
      <c r="AZ6" s="254"/>
      <c r="BA6" s="254"/>
      <c r="BB6" s="254"/>
      <c r="BC6" s="254"/>
      <c r="BD6" s="254"/>
      <c r="BE6" s="255"/>
      <c r="BF6" s="255"/>
      <c r="BG6" s="255"/>
      <c r="BH6" s="255"/>
      <c r="BI6" s="255"/>
      <c r="BJ6" s="255"/>
      <c r="BK6" s="255"/>
      <c r="BL6" s="255"/>
      <c r="BM6" s="255"/>
      <c r="BN6" s="255"/>
      <c r="BO6" s="255"/>
      <c r="BP6" s="255"/>
      <c r="BQ6" s="852"/>
      <c r="BR6" s="853"/>
      <c r="BS6" s="853"/>
      <c r="BT6" s="853"/>
      <c r="BU6" s="853"/>
      <c r="BV6" s="853"/>
      <c r="BW6" s="853"/>
      <c r="BX6" s="853"/>
      <c r="BY6" s="853"/>
      <c r="BZ6" s="853"/>
      <c r="CA6" s="853"/>
      <c r="CB6" s="853"/>
      <c r="CC6" s="853"/>
      <c r="CD6" s="853"/>
      <c r="CE6" s="853"/>
      <c r="CF6" s="853"/>
      <c r="CG6" s="854"/>
      <c r="CH6" s="829"/>
      <c r="CI6" s="830"/>
      <c r="CJ6" s="830"/>
      <c r="CK6" s="830"/>
      <c r="CL6" s="831"/>
      <c r="CM6" s="829"/>
      <c r="CN6" s="830"/>
      <c r="CO6" s="830"/>
      <c r="CP6" s="830"/>
      <c r="CQ6" s="831"/>
      <c r="CR6" s="829"/>
      <c r="CS6" s="830"/>
      <c r="CT6" s="830"/>
      <c r="CU6" s="830"/>
      <c r="CV6" s="831"/>
      <c r="CW6" s="829"/>
      <c r="CX6" s="830"/>
      <c r="CY6" s="830"/>
      <c r="CZ6" s="830"/>
      <c r="DA6" s="831"/>
      <c r="DB6" s="829"/>
      <c r="DC6" s="830"/>
      <c r="DD6" s="830"/>
      <c r="DE6" s="830"/>
      <c r="DF6" s="831"/>
      <c r="DG6" s="835"/>
      <c r="DH6" s="836"/>
      <c r="DI6" s="836"/>
      <c r="DJ6" s="836"/>
      <c r="DK6" s="837"/>
      <c r="DL6" s="835"/>
      <c r="DM6" s="836"/>
      <c r="DN6" s="836"/>
      <c r="DO6" s="836"/>
      <c r="DP6" s="837"/>
      <c r="DQ6" s="829"/>
      <c r="DR6" s="830"/>
      <c r="DS6" s="830"/>
      <c r="DT6" s="830"/>
      <c r="DU6" s="831"/>
      <c r="DV6" s="829"/>
      <c r="DW6" s="830"/>
      <c r="DX6" s="830"/>
      <c r="DY6" s="830"/>
      <c r="DZ6" s="839"/>
      <c r="EA6" s="256"/>
    </row>
    <row r="7" spans="1:131" s="257" customFormat="1" ht="26.25" customHeight="1" thickTop="1" x14ac:dyDescent="0.15">
      <c r="A7" s="260">
        <v>1</v>
      </c>
      <c r="B7" s="840" t="s">
        <v>385</v>
      </c>
      <c r="C7" s="841"/>
      <c r="D7" s="841"/>
      <c r="E7" s="841"/>
      <c r="F7" s="841"/>
      <c r="G7" s="841"/>
      <c r="H7" s="841"/>
      <c r="I7" s="841"/>
      <c r="J7" s="841"/>
      <c r="K7" s="841"/>
      <c r="L7" s="841"/>
      <c r="M7" s="841"/>
      <c r="N7" s="841"/>
      <c r="O7" s="841"/>
      <c r="P7" s="842"/>
      <c r="Q7" s="843">
        <v>6195</v>
      </c>
      <c r="R7" s="844"/>
      <c r="S7" s="844"/>
      <c r="T7" s="844"/>
      <c r="U7" s="844"/>
      <c r="V7" s="844">
        <v>6041</v>
      </c>
      <c r="W7" s="844"/>
      <c r="X7" s="844"/>
      <c r="Y7" s="844"/>
      <c r="Z7" s="844"/>
      <c r="AA7" s="844">
        <v>154</v>
      </c>
      <c r="AB7" s="844"/>
      <c r="AC7" s="844"/>
      <c r="AD7" s="844"/>
      <c r="AE7" s="845"/>
      <c r="AF7" s="846">
        <v>121</v>
      </c>
      <c r="AG7" s="847"/>
      <c r="AH7" s="847"/>
      <c r="AI7" s="847"/>
      <c r="AJ7" s="848"/>
      <c r="AK7" s="883">
        <v>4</v>
      </c>
      <c r="AL7" s="884"/>
      <c r="AM7" s="884"/>
      <c r="AN7" s="884"/>
      <c r="AO7" s="884"/>
      <c r="AP7" s="884">
        <v>6881</v>
      </c>
      <c r="AQ7" s="884"/>
      <c r="AR7" s="884"/>
      <c r="AS7" s="884"/>
      <c r="AT7" s="884"/>
      <c r="AU7" s="885"/>
      <c r="AV7" s="885"/>
      <c r="AW7" s="885"/>
      <c r="AX7" s="885"/>
      <c r="AY7" s="886"/>
      <c r="AZ7" s="254"/>
      <c r="BA7" s="254"/>
      <c r="BB7" s="254"/>
      <c r="BC7" s="254"/>
      <c r="BD7" s="254"/>
      <c r="BE7" s="255"/>
      <c r="BF7" s="255"/>
      <c r="BG7" s="255"/>
      <c r="BH7" s="255"/>
      <c r="BI7" s="255"/>
      <c r="BJ7" s="255"/>
      <c r="BK7" s="255"/>
      <c r="BL7" s="255"/>
      <c r="BM7" s="255"/>
      <c r="BN7" s="255"/>
      <c r="BO7" s="255"/>
      <c r="BP7" s="255"/>
      <c r="BQ7" s="261">
        <v>1</v>
      </c>
      <c r="BR7" s="262"/>
      <c r="BS7" s="887"/>
      <c r="BT7" s="888"/>
      <c r="BU7" s="888"/>
      <c r="BV7" s="888"/>
      <c r="BW7" s="888"/>
      <c r="BX7" s="888"/>
      <c r="BY7" s="888"/>
      <c r="BZ7" s="888"/>
      <c r="CA7" s="888"/>
      <c r="CB7" s="888"/>
      <c r="CC7" s="888"/>
      <c r="CD7" s="888"/>
      <c r="CE7" s="888"/>
      <c r="CF7" s="888"/>
      <c r="CG7" s="889"/>
      <c r="CH7" s="880"/>
      <c r="CI7" s="881"/>
      <c r="CJ7" s="881"/>
      <c r="CK7" s="881"/>
      <c r="CL7" s="882"/>
      <c r="CM7" s="880"/>
      <c r="CN7" s="881"/>
      <c r="CO7" s="881"/>
      <c r="CP7" s="881"/>
      <c r="CQ7" s="882"/>
      <c r="CR7" s="880"/>
      <c r="CS7" s="881"/>
      <c r="CT7" s="881"/>
      <c r="CU7" s="881"/>
      <c r="CV7" s="882"/>
      <c r="CW7" s="880"/>
      <c r="CX7" s="881"/>
      <c r="CY7" s="881"/>
      <c r="CZ7" s="881"/>
      <c r="DA7" s="882"/>
      <c r="DB7" s="880"/>
      <c r="DC7" s="881"/>
      <c r="DD7" s="881"/>
      <c r="DE7" s="881"/>
      <c r="DF7" s="882"/>
      <c r="DG7" s="880"/>
      <c r="DH7" s="881"/>
      <c r="DI7" s="881"/>
      <c r="DJ7" s="881"/>
      <c r="DK7" s="882"/>
      <c r="DL7" s="880"/>
      <c r="DM7" s="881"/>
      <c r="DN7" s="881"/>
      <c r="DO7" s="881"/>
      <c r="DP7" s="882"/>
      <c r="DQ7" s="880"/>
      <c r="DR7" s="881"/>
      <c r="DS7" s="881"/>
      <c r="DT7" s="881"/>
      <c r="DU7" s="882"/>
      <c r="DV7" s="861"/>
      <c r="DW7" s="862"/>
      <c r="DX7" s="862"/>
      <c r="DY7" s="862"/>
      <c r="DZ7" s="863"/>
      <c r="EA7" s="256"/>
    </row>
    <row r="8" spans="1:131" s="257" customFormat="1" ht="26.25" customHeight="1" x14ac:dyDescent="0.15">
      <c r="A8" s="263">
        <v>2</v>
      </c>
      <c r="B8" s="864"/>
      <c r="C8" s="865"/>
      <c r="D8" s="865"/>
      <c r="E8" s="865"/>
      <c r="F8" s="865"/>
      <c r="G8" s="865"/>
      <c r="H8" s="865"/>
      <c r="I8" s="865"/>
      <c r="J8" s="865"/>
      <c r="K8" s="865"/>
      <c r="L8" s="865"/>
      <c r="M8" s="865"/>
      <c r="N8" s="865"/>
      <c r="O8" s="865"/>
      <c r="P8" s="866"/>
      <c r="Q8" s="867"/>
      <c r="R8" s="868"/>
      <c r="S8" s="868"/>
      <c r="T8" s="868"/>
      <c r="U8" s="868"/>
      <c r="V8" s="868"/>
      <c r="W8" s="868"/>
      <c r="X8" s="868"/>
      <c r="Y8" s="868"/>
      <c r="Z8" s="868"/>
      <c r="AA8" s="868"/>
      <c r="AB8" s="868"/>
      <c r="AC8" s="868"/>
      <c r="AD8" s="868"/>
      <c r="AE8" s="869"/>
      <c r="AF8" s="870"/>
      <c r="AG8" s="871"/>
      <c r="AH8" s="871"/>
      <c r="AI8" s="871"/>
      <c r="AJ8" s="872"/>
      <c r="AK8" s="873"/>
      <c r="AL8" s="874"/>
      <c r="AM8" s="874"/>
      <c r="AN8" s="874"/>
      <c r="AO8" s="874"/>
      <c r="AP8" s="874"/>
      <c r="AQ8" s="874"/>
      <c r="AR8" s="874"/>
      <c r="AS8" s="874"/>
      <c r="AT8" s="874"/>
      <c r="AU8" s="875"/>
      <c r="AV8" s="875"/>
      <c r="AW8" s="875"/>
      <c r="AX8" s="875"/>
      <c r="AY8" s="876"/>
      <c r="AZ8" s="254"/>
      <c r="BA8" s="254"/>
      <c r="BB8" s="254"/>
      <c r="BC8" s="254"/>
      <c r="BD8" s="254"/>
      <c r="BE8" s="255"/>
      <c r="BF8" s="255"/>
      <c r="BG8" s="255"/>
      <c r="BH8" s="255"/>
      <c r="BI8" s="255"/>
      <c r="BJ8" s="255"/>
      <c r="BK8" s="255"/>
      <c r="BL8" s="255"/>
      <c r="BM8" s="255"/>
      <c r="BN8" s="255"/>
      <c r="BO8" s="255"/>
      <c r="BP8" s="255"/>
      <c r="BQ8" s="264">
        <v>2</v>
      </c>
      <c r="BR8" s="265"/>
      <c r="BS8" s="877"/>
      <c r="BT8" s="878"/>
      <c r="BU8" s="878"/>
      <c r="BV8" s="878"/>
      <c r="BW8" s="878"/>
      <c r="BX8" s="878"/>
      <c r="BY8" s="878"/>
      <c r="BZ8" s="878"/>
      <c r="CA8" s="878"/>
      <c r="CB8" s="878"/>
      <c r="CC8" s="878"/>
      <c r="CD8" s="878"/>
      <c r="CE8" s="878"/>
      <c r="CF8" s="878"/>
      <c r="CG8" s="879"/>
      <c r="CH8" s="890"/>
      <c r="CI8" s="891"/>
      <c r="CJ8" s="891"/>
      <c r="CK8" s="891"/>
      <c r="CL8" s="892"/>
      <c r="CM8" s="890"/>
      <c r="CN8" s="891"/>
      <c r="CO8" s="891"/>
      <c r="CP8" s="891"/>
      <c r="CQ8" s="892"/>
      <c r="CR8" s="890"/>
      <c r="CS8" s="891"/>
      <c r="CT8" s="891"/>
      <c r="CU8" s="891"/>
      <c r="CV8" s="892"/>
      <c r="CW8" s="890"/>
      <c r="CX8" s="891"/>
      <c r="CY8" s="891"/>
      <c r="CZ8" s="891"/>
      <c r="DA8" s="892"/>
      <c r="DB8" s="890"/>
      <c r="DC8" s="891"/>
      <c r="DD8" s="891"/>
      <c r="DE8" s="891"/>
      <c r="DF8" s="892"/>
      <c r="DG8" s="890"/>
      <c r="DH8" s="891"/>
      <c r="DI8" s="891"/>
      <c r="DJ8" s="891"/>
      <c r="DK8" s="892"/>
      <c r="DL8" s="890"/>
      <c r="DM8" s="891"/>
      <c r="DN8" s="891"/>
      <c r="DO8" s="891"/>
      <c r="DP8" s="892"/>
      <c r="DQ8" s="890"/>
      <c r="DR8" s="891"/>
      <c r="DS8" s="891"/>
      <c r="DT8" s="891"/>
      <c r="DU8" s="892"/>
      <c r="DV8" s="893"/>
      <c r="DW8" s="894"/>
      <c r="DX8" s="894"/>
      <c r="DY8" s="894"/>
      <c r="DZ8" s="895"/>
      <c r="EA8" s="256"/>
    </row>
    <row r="9" spans="1:131" s="257" customFormat="1" ht="26.25" customHeight="1" x14ac:dyDescent="0.15">
      <c r="A9" s="263">
        <v>3</v>
      </c>
      <c r="B9" s="864"/>
      <c r="C9" s="865"/>
      <c r="D9" s="865"/>
      <c r="E9" s="865"/>
      <c r="F9" s="865"/>
      <c r="G9" s="865"/>
      <c r="H9" s="865"/>
      <c r="I9" s="865"/>
      <c r="J9" s="865"/>
      <c r="K9" s="865"/>
      <c r="L9" s="865"/>
      <c r="M9" s="865"/>
      <c r="N9" s="865"/>
      <c r="O9" s="865"/>
      <c r="P9" s="866"/>
      <c r="Q9" s="867"/>
      <c r="R9" s="868"/>
      <c r="S9" s="868"/>
      <c r="T9" s="868"/>
      <c r="U9" s="868"/>
      <c r="V9" s="868"/>
      <c r="W9" s="868"/>
      <c r="X9" s="868"/>
      <c r="Y9" s="868"/>
      <c r="Z9" s="868"/>
      <c r="AA9" s="868"/>
      <c r="AB9" s="868"/>
      <c r="AC9" s="868"/>
      <c r="AD9" s="868"/>
      <c r="AE9" s="869"/>
      <c r="AF9" s="870"/>
      <c r="AG9" s="871"/>
      <c r="AH9" s="871"/>
      <c r="AI9" s="871"/>
      <c r="AJ9" s="872"/>
      <c r="AK9" s="873"/>
      <c r="AL9" s="874"/>
      <c r="AM9" s="874"/>
      <c r="AN9" s="874"/>
      <c r="AO9" s="874"/>
      <c r="AP9" s="874"/>
      <c r="AQ9" s="874"/>
      <c r="AR9" s="874"/>
      <c r="AS9" s="874"/>
      <c r="AT9" s="874"/>
      <c r="AU9" s="875"/>
      <c r="AV9" s="875"/>
      <c r="AW9" s="875"/>
      <c r="AX9" s="875"/>
      <c r="AY9" s="876"/>
      <c r="AZ9" s="254"/>
      <c r="BA9" s="254"/>
      <c r="BB9" s="254"/>
      <c r="BC9" s="254"/>
      <c r="BD9" s="254"/>
      <c r="BE9" s="255"/>
      <c r="BF9" s="255"/>
      <c r="BG9" s="255"/>
      <c r="BH9" s="255"/>
      <c r="BI9" s="255"/>
      <c r="BJ9" s="255"/>
      <c r="BK9" s="255"/>
      <c r="BL9" s="255"/>
      <c r="BM9" s="255"/>
      <c r="BN9" s="255"/>
      <c r="BO9" s="255"/>
      <c r="BP9" s="255"/>
      <c r="BQ9" s="264">
        <v>3</v>
      </c>
      <c r="BR9" s="265"/>
      <c r="BS9" s="877"/>
      <c r="BT9" s="878"/>
      <c r="BU9" s="878"/>
      <c r="BV9" s="878"/>
      <c r="BW9" s="878"/>
      <c r="BX9" s="878"/>
      <c r="BY9" s="878"/>
      <c r="BZ9" s="878"/>
      <c r="CA9" s="878"/>
      <c r="CB9" s="878"/>
      <c r="CC9" s="878"/>
      <c r="CD9" s="878"/>
      <c r="CE9" s="878"/>
      <c r="CF9" s="878"/>
      <c r="CG9" s="879"/>
      <c r="CH9" s="890"/>
      <c r="CI9" s="891"/>
      <c r="CJ9" s="891"/>
      <c r="CK9" s="891"/>
      <c r="CL9" s="892"/>
      <c r="CM9" s="890"/>
      <c r="CN9" s="891"/>
      <c r="CO9" s="891"/>
      <c r="CP9" s="891"/>
      <c r="CQ9" s="892"/>
      <c r="CR9" s="890"/>
      <c r="CS9" s="891"/>
      <c r="CT9" s="891"/>
      <c r="CU9" s="891"/>
      <c r="CV9" s="892"/>
      <c r="CW9" s="890"/>
      <c r="CX9" s="891"/>
      <c r="CY9" s="891"/>
      <c r="CZ9" s="891"/>
      <c r="DA9" s="892"/>
      <c r="DB9" s="890"/>
      <c r="DC9" s="891"/>
      <c r="DD9" s="891"/>
      <c r="DE9" s="891"/>
      <c r="DF9" s="892"/>
      <c r="DG9" s="890"/>
      <c r="DH9" s="891"/>
      <c r="DI9" s="891"/>
      <c r="DJ9" s="891"/>
      <c r="DK9" s="892"/>
      <c r="DL9" s="890"/>
      <c r="DM9" s="891"/>
      <c r="DN9" s="891"/>
      <c r="DO9" s="891"/>
      <c r="DP9" s="892"/>
      <c r="DQ9" s="890"/>
      <c r="DR9" s="891"/>
      <c r="DS9" s="891"/>
      <c r="DT9" s="891"/>
      <c r="DU9" s="892"/>
      <c r="DV9" s="893"/>
      <c r="DW9" s="894"/>
      <c r="DX9" s="894"/>
      <c r="DY9" s="894"/>
      <c r="DZ9" s="895"/>
      <c r="EA9" s="256"/>
    </row>
    <row r="10" spans="1:131" s="257" customFormat="1" ht="26.25" customHeight="1" x14ac:dyDescent="0.15">
      <c r="A10" s="263">
        <v>4</v>
      </c>
      <c r="B10" s="864"/>
      <c r="C10" s="865"/>
      <c r="D10" s="865"/>
      <c r="E10" s="865"/>
      <c r="F10" s="865"/>
      <c r="G10" s="865"/>
      <c r="H10" s="865"/>
      <c r="I10" s="865"/>
      <c r="J10" s="865"/>
      <c r="K10" s="865"/>
      <c r="L10" s="865"/>
      <c r="M10" s="865"/>
      <c r="N10" s="865"/>
      <c r="O10" s="865"/>
      <c r="P10" s="866"/>
      <c r="Q10" s="867"/>
      <c r="R10" s="868"/>
      <c r="S10" s="868"/>
      <c r="T10" s="868"/>
      <c r="U10" s="868"/>
      <c r="V10" s="868"/>
      <c r="W10" s="868"/>
      <c r="X10" s="868"/>
      <c r="Y10" s="868"/>
      <c r="Z10" s="868"/>
      <c r="AA10" s="868"/>
      <c r="AB10" s="868"/>
      <c r="AC10" s="868"/>
      <c r="AD10" s="868"/>
      <c r="AE10" s="869"/>
      <c r="AF10" s="870"/>
      <c r="AG10" s="871"/>
      <c r="AH10" s="871"/>
      <c r="AI10" s="871"/>
      <c r="AJ10" s="872"/>
      <c r="AK10" s="873"/>
      <c r="AL10" s="874"/>
      <c r="AM10" s="874"/>
      <c r="AN10" s="874"/>
      <c r="AO10" s="874"/>
      <c r="AP10" s="874"/>
      <c r="AQ10" s="874"/>
      <c r="AR10" s="874"/>
      <c r="AS10" s="874"/>
      <c r="AT10" s="874"/>
      <c r="AU10" s="875"/>
      <c r="AV10" s="875"/>
      <c r="AW10" s="875"/>
      <c r="AX10" s="875"/>
      <c r="AY10" s="876"/>
      <c r="AZ10" s="254"/>
      <c r="BA10" s="254"/>
      <c r="BB10" s="254"/>
      <c r="BC10" s="254"/>
      <c r="BD10" s="254"/>
      <c r="BE10" s="255"/>
      <c r="BF10" s="255"/>
      <c r="BG10" s="255"/>
      <c r="BH10" s="255"/>
      <c r="BI10" s="255"/>
      <c r="BJ10" s="255"/>
      <c r="BK10" s="255"/>
      <c r="BL10" s="255"/>
      <c r="BM10" s="255"/>
      <c r="BN10" s="255"/>
      <c r="BO10" s="255"/>
      <c r="BP10" s="255"/>
      <c r="BQ10" s="264">
        <v>4</v>
      </c>
      <c r="BR10" s="265"/>
      <c r="BS10" s="877"/>
      <c r="BT10" s="878"/>
      <c r="BU10" s="878"/>
      <c r="BV10" s="878"/>
      <c r="BW10" s="878"/>
      <c r="BX10" s="878"/>
      <c r="BY10" s="878"/>
      <c r="BZ10" s="878"/>
      <c r="CA10" s="878"/>
      <c r="CB10" s="878"/>
      <c r="CC10" s="878"/>
      <c r="CD10" s="878"/>
      <c r="CE10" s="878"/>
      <c r="CF10" s="878"/>
      <c r="CG10" s="879"/>
      <c r="CH10" s="890"/>
      <c r="CI10" s="891"/>
      <c r="CJ10" s="891"/>
      <c r="CK10" s="891"/>
      <c r="CL10" s="892"/>
      <c r="CM10" s="890"/>
      <c r="CN10" s="891"/>
      <c r="CO10" s="891"/>
      <c r="CP10" s="891"/>
      <c r="CQ10" s="892"/>
      <c r="CR10" s="890"/>
      <c r="CS10" s="891"/>
      <c r="CT10" s="891"/>
      <c r="CU10" s="891"/>
      <c r="CV10" s="892"/>
      <c r="CW10" s="890"/>
      <c r="CX10" s="891"/>
      <c r="CY10" s="891"/>
      <c r="CZ10" s="891"/>
      <c r="DA10" s="892"/>
      <c r="DB10" s="890"/>
      <c r="DC10" s="891"/>
      <c r="DD10" s="891"/>
      <c r="DE10" s="891"/>
      <c r="DF10" s="892"/>
      <c r="DG10" s="890"/>
      <c r="DH10" s="891"/>
      <c r="DI10" s="891"/>
      <c r="DJ10" s="891"/>
      <c r="DK10" s="892"/>
      <c r="DL10" s="890"/>
      <c r="DM10" s="891"/>
      <c r="DN10" s="891"/>
      <c r="DO10" s="891"/>
      <c r="DP10" s="892"/>
      <c r="DQ10" s="890"/>
      <c r="DR10" s="891"/>
      <c r="DS10" s="891"/>
      <c r="DT10" s="891"/>
      <c r="DU10" s="892"/>
      <c r="DV10" s="893"/>
      <c r="DW10" s="894"/>
      <c r="DX10" s="894"/>
      <c r="DY10" s="894"/>
      <c r="DZ10" s="895"/>
      <c r="EA10" s="256"/>
    </row>
    <row r="11" spans="1:131" s="257" customFormat="1" ht="26.25" customHeight="1" x14ac:dyDescent="0.15">
      <c r="A11" s="263">
        <v>5</v>
      </c>
      <c r="B11" s="864"/>
      <c r="C11" s="865"/>
      <c r="D11" s="865"/>
      <c r="E11" s="865"/>
      <c r="F11" s="865"/>
      <c r="G11" s="865"/>
      <c r="H11" s="865"/>
      <c r="I11" s="865"/>
      <c r="J11" s="865"/>
      <c r="K11" s="865"/>
      <c r="L11" s="865"/>
      <c r="M11" s="865"/>
      <c r="N11" s="865"/>
      <c r="O11" s="865"/>
      <c r="P11" s="866"/>
      <c r="Q11" s="867"/>
      <c r="R11" s="868"/>
      <c r="S11" s="868"/>
      <c r="T11" s="868"/>
      <c r="U11" s="868"/>
      <c r="V11" s="868"/>
      <c r="W11" s="868"/>
      <c r="X11" s="868"/>
      <c r="Y11" s="868"/>
      <c r="Z11" s="868"/>
      <c r="AA11" s="868"/>
      <c r="AB11" s="868"/>
      <c r="AC11" s="868"/>
      <c r="AD11" s="868"/>
      <c r="AE11" s="869"/>
      <c r="AF11" s="870"/>
      <c r="AG11" s="871"/>
      <c r="AH11" s="871"/>
      <c r="AI11" s="871"/>
      <c r="AJ11" s="872"/>
      <c r="AK11" s="873"/>
      <c r="AL11" s="874"/>
      <c r="AM11" s="874"/>
      <c r="AN11" s="874"/>
      <c r="AO11" s="874"/>
      <c r="AP11" s="874"/>
      <c r="AQ11" s="874"/>
      <c r="AR11" s="874"/>
      <c r="AS11" s="874"/>
      <c r="AT11" s="874"/>
      <c r="AU11" s="875"/>
      <c r="AV11" s="875"/>
      <c r="AW11" s="875"/>
      <c r="AX11" s="875"/>
      <c r="AY11" s="876"/>
      <c r="AZ11" s="254"/>
      <c r="BA11" s="254"/>
      <c r="BB11" s="254"/>
      <c r="BC11" s="254"/>
      <c r="BD11" s="254"/>
      <c r="BE11" s="255"/>
      <c r="BF11" s="255"/>
      <c r="BG11" s="255"/>
      <c r="BH11" s="255"/>
      <c r="BI11" s="255"/>
      <c r="BJ11" s="255"/>
      <c r="BK11" s="255"/>
      <c r="BL11" s="255"/>
      <c r="BM11" s="255"/>
      <c r="BN11" s="255"/>
      <c r="BO11" s="255"/>
      <c r="BP11" s="255"/>
      <c r="BQ11" s="264">
        <v>5</v>
      </c>
      <c r="BR11" s="265"/>
      <c r="BS11" s="877"/>
      <c r="BT11" s="878"/>
      <c r="BU11" s="878"/>
      <c r="BV11" s="878"/>
      <c r="BW11" s="878"/>
      <c r="BX11" s="878"/>
      <c r="BY11" s="878"/>
      <c r="BZ11" s="878"/>
      <c r="CA11" s="878"/>
      <c r="CB11" s="878"/>
      <c r="CC11" s="878"/>
      <c r="CD11" s="878"/>
      <c r="CE11" s="878"/>
      <c r="CF11" s="878"/>
      <c r="CG11" s="879"/>
      <c r="CH11" s="890"/>
      <c r="CI11" s="891"/>
      <c r="CJ11" s="891"/>
      <c r="CK11" s="891"/>
      <c r="CL11" s="892"/>
      <c r="CM11" s="890"/>
      <c r="CN11" s="891"/>
      <c r="CO11" s="891"/>
      <c r="CP11" s="891"/>
      <c r="CQ11" s="892"/>
      <c r="CR11" s="890"/>
      <c r="CS11" s="891"/>
      <c r="CT11" s="891"/>
      <c r="CU11" s="891"/>
      <c r="CV11" s="892"/>
      <c r="CW11" s="890"/>
      <c r="CX11" s="891"/>
      <c r="CY11" s="891"/>
      <c r="CZ11" s="891"/>
      <c r="DA11" s="892"/>
      <c r="DB11" s="890"/>
      <c r="DC11" s="891"/>
      <c r="DD11" s="891"/>
      <c r="DE11" s="891"/>
      <c r="DF11" s="892"/>
      <c r="DG11" s="890"/>
      <c r="DH11" s="891"/>
      <c r="DI11" s="891"/>
      <c r="DJ11" s="891"/>
      <c r="DK11" s="892"/>
      <c r="DL11" s="890"/>
      <c r="DM11" s="891"/>
      <c r="DN11" s="891"/>
      <c r="DO11" s="891"/>
      <c r="DP11" s="892"/>
      <c r="DQ11" s="890"/>
      <c r="DR11" s="891"/>
      <c r="DS11" s="891"/>
      <c r="DT11" s="891"/>
      <c r="DU11" s="892"/>
      <c r="DV11" s="893"/>
      <c r="DW11" s="894"/>
      <c r="DX11" s="894"/>
      <c r="DY11" s="894"/>
      <c r="DZ11" s="895"/>
      <c r="EA11" s="256"/>
    </row>
    <row r="12" spans="1:131" s="257" customFormat="1" ht="26.25" customHeight="1" x14ac:dyDescent="0.15">
      <c r="A12" s="263">
        <v>6</v>
      </c>
      <c r="B12" s="864"/>
      <c r="C12" s="865"/>
      <c r="D12" s="865"/>
      <c r="E12" s="865"/>
      <c r="F12" s="865"/>
      <c r="G12" s="865"/>
      <c r="H12" s="865"/>
      <c r="I12" s="865"/>
      <c r="J12" s="865"/>
      <c r="K12" s="865"/>
      <c r="L12" s="865"/>
      <c r="M12" s="865"/>
      <c r="N12" s="865"/>
      <c r="O12" s="865"/>
      <c r="P12" s="866"/>
      <c r="Q12" s="867"/>
      <c r="R12" s="868"/>
      <c r="S12" s="868"/>
      <c r="T12" s="868"/>
      <c r="U12" s="868"/>
      <c r="V12" s="868"/>
      <c r="W12" s="868"/>
      <c r="X12" s="868"/>
      <c r="Y12" s="868"/>
      <c r="Z12" s="868"/>
      <c r="AA12" s="868"/>
      <c r="AB12" s="868"/>
      <c r="AC12" s="868"/>
      <c r="AD12" s="868"/>
      <c r="AE12" s="869"/>
      <c r="AF12" s="870"/>
      <c r="AG12" s="871"/>
      <c r="AH12" s="871"/>
      <c r="AI12" s="871"/>
      <c r="AJ12" s="872"/>
      <c r="AK12" s="873"/>
      <c r="AL12" s="874"/>
      <c r="AM12" s="874"/>
      <c r="AN12" s="874"/>
      <c r="AO12" s="874"/>
      <c r="AP12" s="874"/>
      <c r="AQ12" s="874"/>
      <c r="AR12" s="874"/>
      <c r="AS12" s="874"/>
      <c r="AT12" s="874"/>
      <c r="AU12" s="875"/>
      <c r="AV12" s="875"/>
      <c r="AW12" s="875"/>
      <c r="AX12" s="875"/>
      <c r="AY12" s="876"/>
      <c r="AZ12" s="254"/>
      <c r="BA12" s="254"/>
      <c r="BB12" s="254"/>
      <c r="BC12" s="254"/>
      <c r="BD12" s="254"/>
      <c r="BE12" s="255"/>
      <c r="BF12" s="255"/>
      <c r="BG12" s="255"/>
      <c r="BH12" s="255"/>
      <c r="BI12" s="255"/>
      <c r="BJ12" s="255"/>
      <c r="BK12" s="255"/>
      <c r="BL12" s="255"/>
      <c r="BM12" s="255"/>
      <c r="BN12" s="255"/>
      <c r="BO12" s="255"/>
      <c r="BP12" s="255"/>
      <c r="BQ12" s="264">
        <v>6</v>
      </c>
      <c r="BR12" s="265"/>
      <c r="BS12" s="877"/>
      <c r="BT12" s="878"/>
      <c r="BU12" s="878"/>
      <c r="BV12" s="878"/>
      <c r="BW12" s="878"/>
      <c r="BX12" s="878"/>
      <c r="BY12" s="878"/>
      <c r="BZ12" s="878"/>
      <c r="CA12" s="878"/>
      <c r="CB12" s="878"/>
      <c r="CC12" s="878"/>
      <c r="CD12" s="878"/>
      <c r="CE12" s="878"/>
      <c r="CF12" s="878"/>
      <c r="CG12" s="879"/>
      <c r="CH12" s="890"/>
      <c r="CI12" s="891"/>
      <c r="CJ12" s="891"/>
      <c r="CK12" s="891"/>
      <c r="CL12" s="892"/>
      <c r="CM12" s="890"/>
      <c r="CN12" s="891"/>
      <c r="CO12" s="891"/>
      <c r="CP12" s="891"/>
      <c r="CQ12" s="892"/>
      <c r="CR12" s="890"/>
      <c r="CS12" s="891"/>
      <c r="CT12" s="891"/>
      <c r="CU12" s="891"/>
      <c r="CV12" s="892"/>
      <c r="CW12" s="890"/>
      <c r="CX12" s="891"/>
      <c r="CY12" s="891"/>
      <c r="CZ12" s="891"/>
      <c r="DA12" s="892"/>
      <c r="DB12" s="890"/>
      <c r="DC12" s="891"/>
      <c r="DD12" s="891"/>
      <c r="DE12" s="891"/>
      <c r="DF12" s="892"/>
      <c r="DG12" s="890"/>
      <c r="DH12" s="891"/>
      <c r="DI12" s="891"/>
      <c r="DJ12" s="891"/>
      <c r="DK12" s="892"/>
      <c r="DL12" s="890"/>
      <c r="DM12" s="891"/>
      <c r="DN12" s="891"/>
      <c r="DO12" s="891"/>
      <c r="DP12" s="892"/>
      <c r="DQ12" s="890"/>
      <c r="DR12" s="891"/>
      <c r="DS12" s="891"/>
      <c r="DT12" s="891"/>
      <c r="DU12" s="892"/>
      <c r="DV12" s="893"/>
      <c r="DW12" s="894"/>
      <c r="DX12" s="894"/>
      <c r="DY12" s="894"/>
      <c r="DZ12" s="895"/>
      <c r="EA12" s="256"/>
    </row>
    <row r="13" spans="1:131" s="257" customFormat="1" ht="26.25" customHeight="1" x14ac:dyDescent="0.15">
      <c r="A13" s="263">
        <v>7</v>
      </c>
      <c r="B13" s="864"/>
      <c r="C13" s="865"/>
      <c r="D13" s="865"/>
      <c r="E13" s="865"/>
      <c r="F13" s="865"/>
      <c r="G13" s="865"/>
      <c r="H13" s="865"/>
      <c r="I13" s="865"/>
      <c r="J13" s="865"/>
      <c r="K13" s="865"/>
      <c r="L13" s="865"/>
      <c r="M13" s="865"/>
      <c r="N13" s="865"/>
      <c r="O13" s="865"/>
      <c r="P13" s="866"/>
      <c r="Q13" s="867"/>
      <c r="R13" s="868"/>
      <c r="S13" s="868"/>
      <c r="T13" s="868"/>
      <c r="U13" s="868"/>
      <c r="V13" s="868"/>
      <c r="W13" s="868"/>
      <c r="X13" s="868"/>
      <c r="Y13" s="868"/>
      <c r="Z13" s="868"/>
      <c r="AA13" s="868"/>
      <c r="AB13" s="868"/>
      <c r="AC13" s="868"/>
      <c r="AD13" s="868"/>
      <c r="AE13" s="869"/>
      <c r="AF13" s="870"/>
      <c r="AG13" s="871"/>
      <c r="AH13" s="871"/>
      <c r="AI13" s="871"/>
      <c r="AJ13" s="872"/>
      <c r="AK13" s="873"/>
      <c r="AL13" s="874"/>
      <c r="AM13" s="874"/>
      <c r="AN13" s="874"/>
      <c r="AO13" s="874"/>
      <c r="AP13" s="874"/>
      <c r="AQ13" s="874"/>
      <c r="AR13" s="874"/>
      <c r="AS13" s="874"/>
      <c r="AT13" s="874"/>
      <c r="AU13" s="875"/>
      <c r="AV13" s="875"/>
      <c r="AW13" s="875"/>
      <c r="AX13" s="875"/>
      <c r="AY13" s="876"/>
      <c r="AZ13" s="254"/>
      <c r="BA13" s="254"/>
      <c r="BB13" s="254"/>
      <c r="BC13" s="254"/>
      <c r="BD13" s="254"/>
      <c r="BE13" s="255"/>
      <c r="BF13" s="255"/>
      <c r="BG13" s="255"/>
      <c r="BH13" s="255"/>
      <c r="BI13" s="255"/>
      <c r="BJ13" s="255"/>
      <c r="BK13" s="255"/>
      <c r="BL13" s="255"/>
      <c r="BM13" s="255"/>
      <c r="BN13" s="255"/>
      <c r="BO13" s="255"/>
      <c r="BP13" s="255"/>
      <c r="BQ13" s="264">
        <v>7</v>
      </c>
      <c r="BR13" s="265"/>
      <c r="BS13" s="877"/>
      <c r="BT13" s="878"/>
      <c r="BU13" s="878"/>
      <c r="BV13" s="878"/>
      <c r="BW13" s="878"/>
      <c r="BX13" s="878"/>
      <c r="BY13" s="878"/>
      <c r="BZ13" s="878"/>
      <c r="CA13" s="878"/>
      <c r="CB13" s="878"/>
      <c r="CC13" s="878"/>
      <c r="CD13" s="878"/>
      <c r="CE13" s="878"/>
      <c r="CF13" s="878"/>
      <c r="CG13" s="879"/>
      <c r="CH13" s="890"/>
      <c r="CI13" s="891"/>
      <c r="CJ13" s="891"/>
      <c r="CK13" s="891"/>
      <c r="CL13" s="892"/>
      <c r="CM13" s="890"/>
      <c r="CN13" s="891"/>
      <c r="CO13" s="891"/>
      <c r="CP13" s="891"/>
      <c r="CQ13" s="892"/>
      <c r="CR13" s="890"/>
      <c r="CS13" s="891"/>
      <c r="CT13" s="891"/>
      <c r="CU13" s="891"/>
      <c r="CV13" s="892"/>
      <c r="CW13" s="890"/>
      <c r="CX13" s="891"/>
      <c r="CY13" s="891"/>
      <c r="CZ13" s="891"/>
      <c r="DA13" s="892"/>
      <c r="DB13" s="890"/>
      <c r="DC13" s="891"/>
      <c r="DD13" s="891"/>
      <c r="DE13" s="891"/>
      <c r="DF13" s="892"/>
      <c r="DG13" s="890"/>
      <c r="DH13" s="891"/>
      <c r="DI13" s="891"/>
      <c r="DJ13" s="891"/>
      <c r="DK13" s="892"/>
      <c r="DL13" s="890"/>
      <c r="DM13" s="891"/>
      <c r="DN13" s="891"/>
      <c r="DO13" s="891"/>
      <c r="DP13" s="892"/>
      <c r="DQ13" s="890"/>
      <c r="DR13" s="891"/>
      <c r="DS13" s="891"/>
      <c r="DT13" s="891"/>
      <c r="DU13" s="892"/>
      <c r="DV13" s="893"/>
      <c r="DW13" s="894"/>
      <c r="DX13" s="894"/>
      <c r="DY13" s="894"/>
      <c r="DZ13" s="895"/>
      <c r="EA13" s="256"/>
    </row>
    <row r="14" spans="1:131" s="257" customFormat="1" ht="26.25" customHeight="1" x14ac:dyDescent="0.15">
      <c r="A14" s="263">
        <v>8</v>
      </c>
      <c r="B14" s="864"/>
      <c r="C14" s="865"/>
      <c r="D14" s="865"/>
      <c r="E14" s="865"/>
      <c r="F14" s="865"/>
      <c r="G14" s="865"/>
      <c r="H14" s="865"/>
      <c r="I14" s="865"/>
      <c r="J14" s="865"/>
      <c r="K14" s="865"/>
      <c r="L14" s="865"/>
      <c r="M14" s="865"/>
      <c r="N14" s="865"/>
      <c r="O14" s="865"/>
      <c r="P14" s="866"/>
      <c r="Q14" s="867"/>
      <c r="R14" s="868"/>
      <c r="S14" s="868"/>
      <c r="T14" s="868"/>
      <c r="U14" s="868"/>
      <c r="V14" s="868"/>
      <c r="W14" s="868"/>
      <c r="X14" s="868"/>
      <c r="Y14" s="868"/>
      <c r="Z14" s="868"/>
      <c r="AA14" s="868"/>
      <c r="AB14" s="868"/>
      <c r="AC14" s="868"/>
      <c r="AD14" s="868"/>
      <c r="AE14" s="869"/>
      <c r="AF14" s="870"/>
      <c r="AG14" s="871"/>
      <c r="AH14" s="871"/>
      <c r="AI14" s="871"/>
      <c r="AJ14" s="872"/>
      <c r="AK14" s="873"/>
      <c r="AL14" s="874"/>
      <c r="AM14" s="874"/>
      <c r="AN14" s="874"/>
      <c r="AO14" s="874"/>
      <c r="AP14" s="874"/>
      <c r="AQ14" s="874"/>
      <c r="AR14" s="874"/>
      <c r="AS14" s="874"/>
      <c r="AT14" s="874"/>
      <c r="AU14" s="875"/>
      <c r="AV14" s="875"/>
      <c r="AW14" s="875"/>
      <c r="AX14" s="875"/>
      <c r="AY14" s="876"/>
      <c r="AZ14" s="254"/>
      <c r="BA14" s="254"/>
      <c r="BB14" s="254"/>
      <c r="BC14" s="254"/>
      <c r="BD14" s="254"/>
      <c r="BE14" s="255"/>
      <c r="BF14" s="255"/>
      <c r="BG14" s="255"/>
      <c r="BH14" s="255"/>
      <c r="BI14" s="255"/>
      <c r="BJ14" s="255"/>
      <c r="BK14" s="255"/>
      <c r="BL14" s="255"/>
      <c r="BM14" s="255"/>
      <c r="BN14" s="255"/>
      <c r="BO14" s="255"/>
      <c r="BP14" s="255"/>
      <c r="BQ14" s="264">
        <v>8</v>
      </c>
      <c r="BR14" s="265"/>
      <c r="BS14" s="877"/>
      <c r="BT14" s="878"/>
      <c r="BU14" s="878"/>
      <c r="BV14" s="878"/>
      <c r="BW14" s="878"/>
      <c r="BX14" s="878"/>
      <c r="BY14" s="878"/>
      <c r="BZ14" s="878"/>
      <c r="CA14" s="878"/>
      <c r="CB14" s="878"/>
      <c r="CC14" s="878"/>
      <c r="CD14" s="878"/>
      <c r="CE14" s="878"/>
      <c r="CF14" s="878"/>
      <c r="CG14" s="879"/>
      <c r="CH14" s="890"/>
      <c r="CI14" s="891"/>
      <c r="CJ14" s="891"/>
      <c r="CK14" s="891"/>
      <c r="CL14" s="892"/>
      <c r="CM14" s="890"/>
      <c r="CN14" s="891"/>
      <c r="CO14" s="891"/>
      <c r="CP14" s="891"/>
      <c r="CQ14" s="892"/>
      <c r="CR14" s="890"/>
      <c r="CS14" s="891"/>
      <c r="CT14" s="891"/>
      <c r="CU14" s="891"/>
      <c r="CV14" s="892"/>
      <c r="CW14" s="890"/>
      <c r="CX14" s="891"/>
      <c r="CY14" s="891"/>
      <c r="CZ14" s="891"/>
      <c r="DA14" s="892"/>
      <c r="DB14" s="890"/>
      <c r="DC14" s="891"/>
      <c r="DD14" s="891"/>
      <c r="DE14" s="891"/>
      <c r="DF14" s="892"/>
      <c r="DG14" s="890"/>
      <c r="DH14" s="891"/>
      <c r="DI14" s="891"/>
      <c r="DJ14" s="891"/>
      <c r="DK14" s="892"/>
      <c r="DL14" s="890"/>
      <c r="DM14" s="891"/>
      <c r="DN14" s="891"/>
      <c r="DO14" s="891"/>
      <c r="DP14" s="892"/>
      <c r="DQ14" s="890"/>
      <c r="DR14" s="891"/>
      <c r="DS14" s="891"/>
      <c r="DT14" s="891"/>
      <c r="DU14" s="892"/>
      <c r="DV14" s="893"/>
      <c r="DW14" s="894"/>
      <c r="DX14" s="894"/>
      <c r="DY14" s="894"/>
      <c r="DZ14" s="895"/>
      <c r="EA14" s="256"/>
    </row>
    <row r="15" spans="1:131" s="257" customFormat="1" ht="26.25" customHeight="1" x14ac:dyDescent="0.15">
      <c r="A15" s="263">
        <v>9</v>
      </c>
      <c r="B15" s="864"/>
      <c r="C15" s="865"/>
      <c r="D15" s="865"/>
      <c r="E15" s="865"/>
      <c r="F15" s="865"/>
      <c r="G15" s="865"/>
      <c r="H15" s="865"/>
      <c r="I15" s="865"/>
      <c r="J15" s="865"/>
      <c r="K15" s="865"/>
      <c r="L15" s="865"/>
      <c r="M15" s="865"/>
      <c r="N15" s="865"/>
      <c r="O15" s="865"/>
      <c r="P15" s="866"/>
      <c r="Q15" s="867"/>
      <c r="R15" s="868"/>
      <c r="S15" s="868"/>
      <c r="T15" s="868"/>
      <c r="U15" s="868"/>
      <c r="V15" s="868"/>
      <c r="W15" s="868"/>
      <c r="X15" s="868"/>
      <c r="Y15" s="868"/>
      <c r="Z15" s="868"/>
      <c r="AA15" s="868"/>
      <c r="AB15" s="868"/>
      <c r="AC15" s="868"/>
      <c r="AD15" s="868"/>
      <c r="AE15" s="869"/>
      <c r="AF15" s="870"/>
      <c r="AG15" s="871"/>
      <c r="AH15" s="871"/>
      <c r="AI15" s="871"/>
      <c r="AJ15" s="872"/>
      <c r="AK15" s="873"/>
      <c r="AL15" s="874"/>
      <c r="AM15" s="874"/>
      <c r="AN15" s="874"/>
      <c r="AO15" s="874"/>
      <c r="AP15" s="874"/>
      <c r="AQ15" s="874"/>
      <c r="AR15" s="874"/>
      <c r="AS15" s="874"/>
      <c r="AT15" s="874"/>
      <c r="AU15" s="875"/>
      <c r="AV15" s="875"/>
      <c r="AW15" s="875"/>
      <c r="AX15" s="875"/>
      <c r="AY15" s="876"/>
      <c r="AZ15" s="254"/>
      <c r="BA15" s="254"/>
      <c r="BB15" s="254"/>
      <c r="BC15" s="254"/>
      <c r="BD15" s="254"/>
      <c r="BE15" s="255"/>
      <c r="BF15" s="255"/>
      <c r="BG15" s="255"/>
      <c r="BH15" s="255"/>
      <c r="BI15" s="255"/>
      <c r="BJ15" s="255"/>
      <c r="BK15" s="255"/>
      <c r="BL15" s="255"/>
      <c r="BM15" s="255"/>
      <c r="BN15" s="255"/>
      <c r="BO15" s="255"/>
      <c r="BP15" s="255"/>
      <c r="BQ15" s="264">
        <v>9</v>
      </c>
      <c r="BR15" s="265"/>
      <c r="BS15" s="877"/>
      <c r="BT15" s="878"/>
      <c r="BU15" s="878"/>
      <c r="BV15" s="878"/>
      <c r="BW15" s="878"/>
      <c r="BX15" s="878"/>
      <c r="BY15" s="878"/>
      <c r="BZ15" s="878"/>
      <c r="CA15" s="878"/>
      <c r="CB15" s="878"/>
      <c r="CC15" s="878"/>
      <c r="CD15" s="878"/>
      <c r="CE15" s="878"/>
      <c r="CF15" s="878"/>
      <c r="CG15" s="879"/>
      <c r="CH15" s="890"/>
      <c r="CI15" s="891"/>
      <c r="CJ15" s="891"/>
      <c r="CK15" s="891"/>
      <c r="CL15" s="892"/>
      <c r="CM15" s="890"/>
      <c r="CN15" s="891"/>
      <c r="CO15" s="891"/>
      <c r="CP15" s="891"/>
      <c r="CQ15" s="892"/>
      <c r="CR15" s="890"/>
      <c r="CS15" s="891"/>
      <c r="CT15" s="891"/>
      <c r="CU15" s="891"/>
      <c r="CV15" s="892"/>
      <c r="CW15" s="890"/>
      <c r="CX15" s="891"/>
      <c r="CY15" s="891"/>
      <c r="CZ15" s="891"/>
      <c r="DA15" s="892"/>
      <c r="DB15" s="890"/>
      <c r="DC15" s="891"/>
      <c r="DD15" s="891"/>
      <c r="DE15" s="891"/>
      <c r="DF15" s="892"/>
      <c r="DG15" s="890"/>
      <c r="DH15" s="891"/>
      <c r="DI15" s="891"/>
      <c r="DJ15" s="891"/>
      <c r="DK15" s="892"/>
      <c r="DL15" s="890"/>
      <c r="DM15" s="891"/>
      <c r="DN15" s="891"/>
      <c r="DO15" s="891"/>
      <c r="DP15" s="892"/>
      <c r="DQ15" s="890"/>
      <c r="DR15" s="891"/>
      <c r="DS15" s="891"/>
      <c r="DT15" s="891"/>
      <c r="DU15" s="892"/>
      <c r="DV15" s="893"/>
      <c r="DW15" s="894"/>
      <c r="DX15" s="894"/>
      <c r="DY15" s="894"/>
      <c r="DZ15" s="895"/>
      <c r="EA15" s="256"/>
    </row>
    <row r="16" spans="1:131" s="257" customFormat="1" ht="26.25" customHeight="1" x14ac:dyDescent="0.15">
      <c r="A16" s="263">
        <v>10</v>
      </c>
      <c r="B16" s="864"/>
      <c r="C16" s="865"/>
      <c r="D16" s="865"/>
      <c r="E16" s="865"/>
      <c r="F16" s="865"/>
      <c r="G16" s="865"/>
      <c r="H16" s="865"/>
      <c r="I16" s="865"/>
      <c r="J16" s="865"/>
      <c r="K16" s="865"/>
      <c r="L16" s="865"/>
      <c r="M16" s="865"/>
      <c r="N16" s="865"/>
      <c r="O16" s="865"/>
      <c r="P16" s="866"/>
      <c r="Q16" s="867"/>
      <c r="R16" s="868"/>
      <c r="S16" s="868"/>
      <c r="T16" s="868"/>
      <c r="U16" s="868"/>
      <c r="V16" s="868"/>
      <c r="W16" s="868"/>
      <c r="X16" s="868"/>
      <c r="Y16" s="868"/>
      <c r="Z16" s="868"/>
      <c r="AA16" s="868"/>
      <c r="AB16" s="868"/>
      <c r="AC16" s="868"/>
      <c r="AD16" s="868"/>
      <c r="AE16" s="869"/>
      <c r="AF16" s="870"/>
      <c r="AG16" s="871"/>
      <c r="AH16" s="871"/>
      <c r="AI16" s="871"/>
      <c r="AJ16" s="872"/>
      <c r="AK16" s="873"/>
      <c r="AL16" s="874"/>
      <c r="AM16" s="874"/>
      <c r="AN16" s="874"/>
      <c r="AO16" s="874"/>
      <c r="AP16" s="874"/>
      <c r="AQ16" s="874"/>
      <c r="AR16" s="874"/>
      <c r="AS16" s="874"/>
      <c r="AT16" s="874"/>
      <c r="AU16" s="875"/>
      <c r="AV16" s="875"/>
      <c r="AW16" s="875"/>
      <c r="AX16" s="875"/>
      <c r="AY16" s="876"/>
      <c r="AZ16" s="254"/>
      <c r="BA16" s="254"/>
      <c r="BB16" s="254"/>
      <c r="BC16" s="254"/>
      <c r="BD16" s="254"/>
      <c r="BE16" s="255"/>
      <c r="BF16" s="255"/>
      <c r="BG16" s="255"/>
      <c r="BH16" s="255"/>
      <c r="BI16" s="255"/>
      <c r="BJ16" s="255"/>
      <c r="BK16" s="255"/>
      <c r="BL16" s="255"/>
      <c r="BM16" s="255"/>
      <c r="BN16" s="255"/>
      <c r="BO16" s="255"/>
      <c r="BP16" s="255"/>
      <c r="BQ16" s="264">
        <v>10</v>
      </c>
      <c r="BR16" s="265"/>
      <c r="BS16" s="877"/>
      <c r="BT16" s="878"/>
      <c r="BU16" s="878"/>
      <c r="BV16" s="878"/>
      <c r="BW16" s="878"/>
      <c r="BX16" s="878"/>
      <c r="BY16" s="878"/>
      <c r="BZ16" s="878"/>
      <c r="CA16" s="878"/>
      <c r="CB16" s="878"/>
      <c r="CC16" s="878"/>
      <c r="CD16" s="878"/>
      <c r="CE16" s="878"/>
      <c r="CF16" s="878"/>
      <c r="CG16" s="879"/>
      <c r="CH16" s="890"/>
      <c r="CI16" s="891"/>
      <c r="CJ16" s="891"/>
      <c r="CK16" s="891"/>
      <c r="CL16" s="892"/>
      <c r="CM16" s="890"/>
      <c r="CN16" s="891"/>
      <c r="CO16" s="891"/>
      <c r="CP16" s="891"/>
      <c r="CQ16" s="892"/>
      <c r="CR16" s="890"/>
      <c r="CS16" s="891"/>
      <c r="CT16" s="891"/>
      <c r="CU16" s="891"/>
      <c r="CV16" s="892"/>
      <c r="CW16" s="890"/>
      <c r="CX16" s="891"/>
      <c r="CY16" s="891"/>
      <c r="CZ16" s="891"/>
      <c r="DA16" s="892"/>
      <c r="DB16" s="890"/>
      <c r="DC16" s="891"/>
      <c r="DD16" s="891"/>
      <c r="DE16" s="891"/>
      <c r="DF16" s="892"/>
      <c r="DG16" s="890"/>
      <c r="DH16" s="891"/>
      <c r="DI16" s="891"/>
      <c r="DJ16" s="891"/>
      <c r="DK16" s="892"/>
      <c r="DL16" s="890"/>
      <c r="DM16" s="891"/>
      <c r="DN16" s="891"/>
      <c r="DO16" s="891"/>
      <c r="DP16" s="892"/>
      <c r="DQ16" s="890"/>
      <c r="DR16" s="891"/>
      <c r="DS16" s="891"/>
      <c r="DT16" s="891"/>
      <c r="DU16" s="892"/>
      <c r="DV16" s="893"/>
      <c r="DW16" s="894"/>
      <c r="DX16" s="894"/>
      <c r="DY16" s="894"/>
      <c r="DZ16" s="895"/>
      <c r="EA16" s="256"/>
    </row>
    <row r="17" spans="1:131" s="257" customFormat="1" ht="26.25" customHeight="1" x14ac:dyDescent="0.15">
      <c r="A17" s="263">
        <v>11</v>
      </c>
      <c r="B17" s="864"/>
      <c r="C17" s="865"/>
      <c r="D17" s="865"/>
      <c r="E17" s="865"/>
      <c r="F17" s="865"/>
      <c r="G17" s="865"/>
      <c r="H17" s="865"/>
      <c r="I17" s="865"/>
      <c r="J17" s="865"/>
      <c r="K17" s="865"/>
      <c r="L17" s="865"/>
      <c r="M17" s="865"/>
      <c r="N17" s="865"/>
      <c r="O17" s="865"/>
      <c r="P17" s="866"/>
      <c r="Q17" s="867"/>
      <c r="R17" s="868"/>
      <c r="S17" s="868"/>
      <c r="T17" s="868"/>
      <c r="U17" s="868"/>
      <c r="V17" s="868"/>
      <c r="W17" s="868"/>
      <c r="X17" s="868"/>
      <c r="Y17" s="868"/>
      <c r="Z17" s="868"/>
      <c r="AA17" s="868"/>
      <c r="AB17" s="868"/>
      <c r="AC17" s="868"/>
      <c r="AD17" s="868"/>
      <c r="AE17" s="869"/>
      <c r="AF17" s="870"/>
      <c r="AG17" s="871"/>
      <c r="AH17" s="871"/>
      <c r="AI17" s="871"/>
      <c r="AJ17" s="872"/>
      <c r="AK17" s="873"/>
      <c r="AL17" s="874"/>
      <c r="AM17" s="874"/>
      <c r="AN17" s="874"/>
      <c r="AO17" s="874"/>
      <c r="AP17" s="874"/>
      <c r="AQ17" s="874"/>
      <c r="AR17" s="874"/>
      <c r="AS17" s="874"/>
      <c r="AT17" s="874"/>
      <c r="AU17" s="875"/>
      <c r="AV17" s="875"/>
      <c r="AW17" s="875"/>
      <c r="AX17" s="875"/>
      <c r="AY17" s="876"/>
      <c r="AZ17" s="254"/>
      <c r="BA17" s="254"/>
      <c r="BB17" s="254"/>
      <c r="BC17" s="254"/>
      <c r="BD17" s="254"/>
      <c r="BE17" s="255"/>
      <c r="BF17" s="255"/>
      <c r="BG17" s="255"/>
      <c r="BH17" s="255"/>
      <c r="BI17" s="255"/>
      <c r="BJ17" s="255"/>
      <c r="BK17" s="255"/>
      <c r="BL17" s="255"/>
      <c r="BM17" s="255"/>
      <c r="BN17" s="255"/>
      <c r="BO17" s="255"/>
      <c r="BP17" s="255"/>
      <c r="BQ17" s="264">
        <v>11</v>
      </c>
      <c r="BR17" s="265"/>
      <c r="BS17" s="877"/>
      <c r="BT17" s="878"/>
      <c r="BU17" s="878"/>
      <c r="BV17" s="878"/>
      <c r="BW17" s="878"/>
      <c r="BX17" s="878"/>
      <c r="BY17" s="878"/>
      <c r="BZ17" s="878"/>
      <c r="CA17" s="878"/>
      <c r="CB17" s="878"/>
      <c r="CC17" s="878"/>
      <c r="CD17" s="878"/>
      <c r="CE17" s="878"/>
      <c r="CF17" s="878"/>
      <c r="CG17" s="879"/>
      <c r="CH17" s="890"/>
      <c r="CI17" s="891"/>
      <c r="CJ17" s="891"/>
      <c r="CK17" s="891"/>
      <c r="CL17" s="892"/>
      <c r="CM17" s="890"/>
      <c r="CN17" s="891"/>
      <c r="CO17" s="891"/>
      <c r="CP17" s="891"/>
      <c r="CQ17" s="892"/>
      <c r="CR17" s="890"/>
      <c r="CS17" s="891"/>
      <c r="CT17" s="891"/>
      <c r="CU17" s="891"/>
      <c r="CV17" s="892"/>
      <c r="CW17" s="890"/>
      <c r="CX17" s="891"/>
      <c r="CY17" s="891"/>
      <c r="CZ17" s="891"/>
      <c r="DA17" s="892"/>
      <c r="DB17" s="890"/>
      <c r="DC17" s="891"/>
      <c r="DD17" s="891"/>
      <c r="DE17" s="891"/>
      <c r="DF17" s="892"/>
      <c r="DG17" s="890"/>
      <c r="DH17" s="891"/>
      <c r="DI17" s="891"/>
      <c r="DJ17" s="891"/>
      <c r="DK17" s="892"/>
      <c r="DL17" s="890"/>
      <c r="DM17" s="891"/>
      <c r="DN17" s="891"/>
      <c r="DO17" s="891"/>
      <c r="DP17" s="892"/>
      <c r="DQ17" s="890"/>
      <c r="DR17" s="891"/>
      <c r="DS17" s="891"/>
      <c r="DT17" s="891"/>
      <c r="DU17" s="892"/>
      <c r="DV17" s="893"/>
      <c r="DW17" s="894"/>
      <c r="DX17" s="894"/>
      <c r="DY17" s="894"/>
      <c r="DZ17" s="895"/>
      <c r="EA17" s="256"/>
    </row>
    <row r="18" spans="1:131" s="257" customFormat="1" ht="26.25" customHeight="1" x14ac:dyDescent="0.15">
      <c r="A18" s="263">
        <v>12</v>
      </c>
      <c r="B18" s="864"/>
      <c r="C18" s="865"/>
      <c r="D18" s="865"/>
      <c r="E18" s="865"/>
      <c r="F18" s="865"/>
      <c r="G18" s="865"/>
      <c r="H18" s="865"/>
      <c r="I18" s="865"/>
      <c r="J18" s="865"/>
      <c r="K18" s="865"/>
      <c r="L18" s="865"/>
      <c r="M18" s="865"/>
      <c r="N18" s="865"/>
      <c r="O18" s="865"/>
      <c r="P18" s="866"/>
      <c r="Q18" s="867"/>
      <c r="R18" s="868"/>
      <c r="S18" s="868"/>
      <c r="T18" s="868"/>
      <c r="U18" s="868"/>
      <c r="V18" s="868"/>
      <c r="W18" s="868"/>
      <c r="X18" s="868"/>
      <c r="Y18" s="868"/>
      <c r="Z18" s="868"/>
      <c r="AA18" s="868"/>
      <c r="AB18" s="868"/>
      <c r="AC18" s="868"/>
      <c r="AD18" s="868"/>
      <c r="AE18" s="869"/>
      <c r="AF18" s="870"/>
      <c r="AG18" s="871"/>
      <c r="AH18" s="871"/>
      <c r="AI18" s="871"/>
      <c r="AJ18" s="872"/>
      <c r="AK18" s="873"/>
      <c r="AL18" s="874"/>
      <c r="AM18" s="874"/>
      <c r="AN18" s="874"/>
      <c r="AO18" s="874"/>
      <c r="AP18" s="874"/>
      <c r="AQ18" s="874"/>
      <c r="AR18" s="874"/>
      <c r="AS18" s="874"/>
      <c r="AT18" s="874"/>
      <c r="AU18" s="875"/>
      <c r="AV18" s="875"/>
      <c r="AW18" s="875"/>
      <c r="AX18" s="875"/>
      <c r="AY18" s="876"/>
      <c r="AZ18" s="254"/>
      <c r="BA18" s="254"/>
      <c r="BB18" s="254"/>
      <c r="BC18" s="254"/>
      <c r="BD18" s="254"/>
      <c r="BE18" s="255"/>
      <c r="BF18" s="255"/>
      <c r="BG18" s="255"/>
      <c r="BH18" s="255"/>
      <c r="BI18" s="255"/>
      <c r="BJ18" s="255"/>
      <c r="BK18" s="255"/>
      <c r="BL18" s="255"/>
      <c r="BM18" s="255"/>
      <c r="BN18" s="255"/>
      <c r="BO18" s="255"/>
      <c r="BP18" s="255"/>
      <c r="BQ18" s="264">
        <v>12</v>
      </c>
      <c r="BR18" s="265"/>
      <c r="BS18" s="877"/>
      <c r="BT18" s="878"/>
      <c r="BU18" s="878"/>
      <c r="BV18" s="878"/>
      <c r="BW18" s="878"/>
      <c r="BX18" s="878"/>
      <c r="BY18" s="878"/>
      <c r="BZ18" s="878"/>
      <c r="CA18" s="878"/>
      <c r="CB18" s="878"/>
      <c r="CC18" s="878"/>
      <c r="CD18" s="878"/>
      <c r="CE18" s="878"/>
      <c r="CF18" s="878"/>
      <c r="CG18" s="879"/>
      <c r="CH18" s="890"/>
      <c r="CI18" s="891"/>
      <c r="CJ18" s="891"/>
      <c r="CK18" s="891"/>
      <c r="CL18" s="892"/>
      <c r="CM18" s="890"/>
      <c r="CN18" s="891"/>
      <c r="CO18" s="891"/>
      <c r="CP18" s="891"/>
      <c r="CQ18" s="892"/>
      <c r="CR18" s="890"/>
      <c r="CS18" s="891"/>
      <c r="CT18" s="891"/>
      <c r="CU18" s="891"/>
      <c r="CV18" s="892"/>
      <c r="CW18" s="890"/>
      <c r="CX18" s="891"/>
      <c r="CY18" s="891"/>
      <c r="CZ18" s="891"/>
      <c r="DA18" s="892"/>
      <c r="DB18" s="890"/>
      <c r="DC18" s="891"/>
      <c r="DD18" s="891"/>
      <c r="DE18" s="891"/>
      <c r="DF18" s="892"/>
      <c r="DG18" s="890"/>
      <c r="DH18" s="891"/>
      <c r="DI18" s="891"/>
      <c r="DJ18" s="891"/>
      <c r="DK18" s="892"/>
      <c r="DL18" s="890"/>
      <c r="DM18" s="891"/>
      <c r="DN18" s="891"/>
      <c r="DO18" s="891"/>
      <c r="DP18" s="892"/>
      <c r="DQ18" s="890"/>
      <c r="DR18" s="891"/>
      <c r="DS18" s="891"/>
      <c r="DT18" s="891"/>
      <c r="DU18" s="892"/>
      <c r="DV18" s="893"/>
      <c r="DW18" s="894"/>
      <c r="DX18" s="894"/>
      <c r="DY18" s="894"/>
      <c r="DZ18" s="895"/>
      <c r="EA18" s="256"/>
    </row>
    <row r="19" spans="1:131" s="257" customFormat="1" ht="26.25" customHeight="1" x14ac:dyDescent="0.15">
      <c r="A19" s="263">
        <v>13</v>
      </c>
      <c r="B19" s="864"/>
      <c r="C19" s="865"/>
      <c r="D19" s="865"/>
      <c r="E19" s="865"/>
      <c r="F19" s="865"/>
      <c r="G19" s="865"/>
      <c r="H19" s="865"/>
      <c r="I19" s="865"/>
      <c r="J19" s="865"/>
      <c r="K19" s="865"/>
      <c r="L19" s="865"/>
      <c r="M19" s="865"/>
      <c r="N19" s="865"/>
      <c r="O19" s="865"/>
      <c r="P19" s="866"/>
      <c r="Q19" s="867"/>
      <c r="R19" s="868"/>
      <c r="S19" s="868"/>
      <c r="T19" s="868"/>
      <c r="U19" s="868"/>
      <c r="V19" s="868"/>
      <c r="W19" s="868"/>
      <c r="X19" s="868"/>
      <c r="Y19" s="868"/>
      <c r="Z19" s="868"/>
      <c r="AA19" s="868"/>
      <c r="AB19" s="868"/>
      <c r="AC19" s="868"/>
      <c r="AD19" s="868"/>
      <c r="AE19" s="869"/>
      <c r="AF19" s="870"/>
      <c r="AG19" s="871"/>
      <c r="AH19" s="871"/>
      <c r="AI19" s="871"/>
      <c r="AJ19" s="872"/>
      <c r="AK19" s="873"/>
      <c r="AL19" s="874"/>
      <c r="AM19" s="874"/>
      <c r="AN19" s="874"/>
      <c r="AO19" s="874"/>
      <c r="AP19" s="874"/>
      <c r="AQ19" s="874"/>
      <c r="AR19" s="874"/>
      <c r="AS19" s="874"/>
      <c r="AT19" s="874"/>
      <c r="AU19" s="875"/>
      <c r="AV19" s="875"/>
      <c r="AW19" s="875"/>
      <c r="AX19" s="875"/>
      <c r="AY19" s="876"/>
      <c r="AZ19" s="254"/>
      <c r="BA19" s="254"/>
      <c r="BB19" s="254"/>
      <c r="BC19" s="254"/>
      <c r="BD19" s="254"/>
      <c r="BE19" s="255"/>
      <c r="BF19" s="255"/>
      <c r="BG19" s="255"/>
      <c r="BH19" s="255"/>
      <c r="BI19" s="255"/>
      <c r="BJ19" s="255"/>
      <c r="BK19" s="255"/>
      <c r="BL19" s="255"/>
      <c r="BM19" s="255"/>
      <c r="BN19" s="255"/>
      <c r="BO19" s="255"/>
      <c r="BP19" s="255"/>
      <c r="BQ19" s="264">
        <v>13</v>
      </c>
      <c r="BR19" s="265"/>
      <c r="BS19" s="877"/>
      <c r="BT19" s="878"/>
      <c r="BU19" s="878"/>
      <c r="BV19" s="878"/>
      <c r="BW19" s="878"/>
      <c r="BX19" s="878"/>
      <c r="BY19" s="878"/>
      <c r="BZ19" s="878"/>
      <c r="CA19" s="878"/>
      <c r="CB19" s="878"/>
      <c r="CC19" s="878"/>
      <c r="CD19" s="878"/>
      <c r="CE19" s="878"/>
      <c r="CF19" s="878"/>
      <c r="CG19" s="879"/>
      <c r="CH19" s="890"/>
      <c r="CI19" s="891"/>
      <c r="CJ19" s="891"/>
      <c r="CK19" s="891"/>
      <c r="CL19" s="892"/>
      <c r="CM19" s="890"/>
      <c r="CN19" s="891"/>
      <c r="CO19" s="891"/>
      <c r="CP19" s="891"/>
      <c r="CQ19" s="892"/>
      <c r="CR19" s="890"/>
      <c r="CS19" s="891"/>
      <c r="CT19" s="891"/>
      <c r="CU19" s="891"/>
      <c r="CV19" s="892"/>
      <c r="CW19" s="890"/>
      <c r="CX19" s="891"/>
      <c r="CY19" s="891"/>
      <c r="CZ19" s="891"/>
      <c r="DA19" s="892"/>
      <c r="DB19" s="890"/>
      <c r="DC19" s="891"/>
      <c r="DD19" s="891"/>
      <c r="DE19" s="891"/>
      <c r="DF19" s="892"/>
      <c r="DG19" s="890"/>
      <c r="DH19" s="891"/>
      <c r="DI19" s="891"/>
      <c r="DJ19" s="891"/>
      <c r="DK19" s="892"/>
      <c r="DL19" s="890"/>
      <c r="DM19" s="891"/>
      <c r="DN19" s="891"/>
      <c r="DO19" s="891"/>
      <c r="DP19" s="892"/>
      <c r="DQ19" s="890"/>
      <c r="DR19" s="891"/>
      <c r="DS19" s="891"/>
      <c r="DT19" s="891"/>
      <c r="DU19" s="892"/>
      <c r="DV19" s="893"/>
      <c r="DW19" s="894"/>
      <c r="DX19" s="894"/>
      <c r="DY19" s="894"/>
      <c r="DZ19" s="895"/>
      <c r="EA19" s="256"/>
    </row>
    <row r="20" spans="1:131" s="257" customFormat="1" ht="26.25" customHeight="1" x14ac:dyDescent="0.15">
      <c r="A20" s="263">
        <v>14</v>
      </c>
      <c r="B20" s="864"/>
      <c r="C20" s="865"/>
      <c r="D20" s="865"/>
      <c r="E20" s="865"/>
      <c r="F20" s="865"/>
      <c r="G20" s="865"/>
      <c r="H20" s="865"/>
      <c r="I20" s="865"/>
      <c r="J20" s="865"/>
      <c r="K20" s="865"/>
      <c r="L20" s="865"/>
      <c r="M20" s="865"/>
      <c r="N20" s="865"/>
      <c r="O20" s="865"/>
      <c r="P20" s="866"/>
      <c r="Q20" s="867"/>
      <c r="R20" s="868"/>
      <c r="S20" s="868"/>
      <c r="T20" s="868"/>
      <c r="U20" s="868"/>
      <c r="V20" s="868"/>
      <c r="W20" s="868"/>
      <c r="X20" s="868"/>
      <c r="Y20" s="868"/>
      <c r="Z20" s="868"/>
      <c r="AA20" s="868"/>
      <c r="AB20" s="868"/>
      <c r="AC20" s="868"/>
      <c r="AD20" s="868"/>
      <c r="AE20" s="869"/>
      <c r="AF20" s="870"/>
      <c r="AG20" s="871"/>
      <c r="AH20" s="871"/>
      <c r="AI20" s="871"/>
      <c r="AJ20" s="872"/>
      <c r="AK20" s="873"/>
      <c r="AL20" s="874"/>
      <c r="AM20" s="874"/>
      <c r="AN20" s="874"/>
      <c r="AO20" s="874"/>
      <c r="AP20" s="874"/>
      <c r="AQ20" s="874"/>
      <c r="AR20" s="874"/>
      <c r="AS20" s="874"/>
      <c r="AT20" s="874"/>
      <c r="AU20" s="875"/>
      <c r="AV20" s="875"/>
      <c r="AW20" s="875"/>
      <c r="AX20" s="875"/>
      <c r="AY20" s="876"/>
      <c r="AZ20" s="254"/>
      <c r="BA20" s="254"/>
      <c r="BB20" s="254"/>
      <c r="BC20" s="254"/>
      <c r="BD20" s="254"/>
      <c r="BE20" s="255"/>
      <c r="BF20" s="255"/>
      <c r="BG20" s="255"/>
      <c r="BH20" s="255"/>
      <c r="BI20" s="255"/>
      <c r="BJ20" s="255"/>
      <c r="BK20" s="255"/>
      <c r="BL20" s="255"/>
      <c r="BM20" s="255"/>
      <c r="BN20" s="255"/>
      <c r="BO20" s="255"/>
      <c r="BP20" s="255"/>
      <c r="BQ20" s="264">
        <v>14</v>
      </c>
      <c r="BR20" s="265"/>
      <c r="BS20" s="877"/>
      <c r="BT20" s="878"/>
      <c r="BU20" s="878"/>
      <c r="BV20" s="878"/>
      <c r="BW20" s="878"/>
      <c r="BX20" s="878"/>
      <c r="BY20" s="878"/>
      <c r="BZ20" s="878"/>
      <c r="CA20" s="878"/>
      <c r="CB20" s="878"/>
      <c r="CC20" s="878"/>
      <c r="CD20" s="878"/>
      <c r="CE20" s="878"/>
      <c r="CF20" s="878"/>
      <c r="CG20" s="879"/>
      <c r="CH20" s="890"/>
      <c r="CI20" s="891"/>
      <c r="CJ20" s="891"/>
      <c r="CK20" s="891"/>
      <c r="CL20" s="892"/>
      <c r="CM20" s="890"/>
      <c r="CN20" s="891"/>
      <c r="CO20" s="891"/>
      <c r="CP20" s="891"/>
      <c r="CQ20" s="892"/>
      <c r="CR20" s="890"/>
      <c r="CS20" s="891"/>
      <c r="CT20" s="891"/>
      <c r="CU20" s="891"/>
      <c r="CV20" s="892"/>
      <c r="CW20" s="890"/>
      <c r="CX20" s="891"/>
      <c r="CY20" s="891"/>
      <c r="CZ20" s="891"/>
      <c r="DA20" s="892"/>
      <c r="DB20" s="890"/>
      <c r="DC20" s="891"/>
      <c r="DD20" s="891"/>
      <c r="DE20" s="891"/>
      <c r="DF20" s="892"/>
      <c r="DG20" s="890"/>
      <c r="DH20" s="891"/>
      <c r="DI20" s="891"/>
      <c r="DJ20" s="891"/>
      <c r="DK20" s="892"/>
      <c r="DL20" s="890"/>
      <c r="DM20" s="891"/>
      <c r="DN20" s="891"/>
      <c r="DO20" s="891"/>
      <c r="DP20" s="892"/>
      <c r="DQ20" s="890"/>
      <c r="DR20" s="891"/>
      <c r="DS20" s="891"/>
      <c r="DT20" s="891"/>
      <c r="DU20" s="892"/>
      <c r="DV20" s="893"/>
      <c r="DW20" s="894"/>
      <c r="DX20" s="894"/>
      <c r="DY20" s="894"/>
      <c r="DZ20" s="895"/>
      <c r="EA20" s="256"/>
    </row>
    <row r="21" spans="1:131" s="257" customFormat="1" ht="26.25" customHeight="1" thickBot="1" x14ac:dyDescent="0.2">
      <c r="A21" s="263">
        <v>15</v>
      </c>
      <c r="B21" s="864"/>
      <c r="C21" s="865"/>
      <c r="D21" s="865"/>
      <c r="E21" s="865"/>
      <c r="F21" s="865"/>
      <c r="G21" s="865"/>
      <c r="H21" s="865"/>
      <c r="I21" s="865"/>
      <c r="J21" s="865"/>
      <c r="K21" s="865"/>
      <c r="L21" s="865"/>
      <c r="M21" s="865"/>
      <c r="N21" s="865"/>
      <c r="O21" s="865"/>
      <c r="P21" s="866"/>
      <c r="Q21" s="867"/>
      <c r="R21" s="868"/>
      <c r="S21" s="868"/>
      <c r="T21" s="868"/>
      <c r="U21" s="868"/>
      <c r="V21" s="868"/>
      <c r="W21" s="868"/>
      <c r="X21" s="868"/>
      <c r="Y21" s="868"/>
      <c r="Z21" s="868"/>
      <c r="AA21" s="868"/>
      <c r="AB21" s="868"/>
      <c r="AC21" s="868"/>
      <c r="AD21" s="868"/>
      <c r="AE21" s="869"/>
      <c r="AF21" s="870"/>
      <c r="AG21" s="871"/>
      <c r="AH21" s="871"/>
      <c r="AI21" s="871"/>
      <c r="AJ21" s="872"/>
      <c r="AK21" s="873"/>
      <c r="AL21" s="874"/>
      <c r="AM21" s="874"/>
      <c r="AN21" s="874"/>
      <c r="AO21" s="874"/>
      <c r="AP21" s="874"/>
      <c r="AQ21" s="874"/>
      <c r="AR21" s="874"/>
      <c r="AS21" s="874"/>
      <c r="AT21" s="874"/>
      <c r="AU21" s="875"/>
      <c r="AV21" s="875"/>
      <c r="AW21" s="875"/>
      <c r="AX21" s="875"/>
      <c r="AY21" s="876"/>
      <c r="AZ21" s="254"/>
      <c r="BA21" s="254"/>
      <c r="BB21" s="254"/>
      <c r="BC21" s="254"/>
      <c r="BD21" s="254"/>
      <c r="BE21" s="255"/>
      <c r="BF21" s="255"/>
      <c r="BG21" s="255"/>
      <c r="BH21" s="255"/>
      <c r="BI21" s="255"/>
      <c r="BJ21" s="255"/>
      <c r="BK21" s="255"/>
      <c r="BL21" s="255"/>
      <c r="BM21" s="255"/>
      <c r="BN21" s="255"/>
      <c r="BO21" s="255"/>
      <c r="BP21" s="255"/>
      <c r="BQ21" s="264">
        <v>15</v>
      </c>
      <c r="BR21" s="265"/>
      <c r="BS21" s="877"/>
      <c r="BT21" s="878"/>
      <c r="BU21" s="878"/>
      <c r="BV21" s="878"/>
      <c r="BW21" s="878"/>
      <c r="BX21" s="878"/>
      <c r="BY21" s="878"/>
      <c r="BZ21" s="878"/>
      <c r="CA21" s="878"/>
      <c r="CB21" s="878"/>
      <c r="CC21" s="878"/>
      <c r="CD21" s="878"/>
      <c r="CE21" s="878"/>
      <c r="CF21" s="878"/>
      <c r="CG21" s="879"/>
      <c r="CH21" s="890"/>
      <c r="CI21" s="891"/>
      <c r="CJ21" s="891"/>
      <c r="CK21" s="891"/>
      <c r="CL21" s="892"/>
      <c r="CM21" s="890"/>
      <c r="CN21" s="891"/>
      <c r="CO21" s="891"/>
      <c r="CP21" s="891"/>
      <c r="CQ21" s="892"/>
      <c r="CR21" s="890"/>
      <c r="CS21" s="891"/>
      <c r="CT21" s="891"/>
      <c r="CU21" s="891"/>
      <c r="CV21" s="892"/>
      <c r="CW21" s="890"/>
      <c r="CX21" s="891"/>
      <c r="CY21" s="891"/>
      <c r="CZ21" s="891"/>
      <c r="DA21" s="892"/>
      <c r="DB21" s="890"/>
      <c r="DC21" s="891"/>
      <c r="DD21" s="891"/>
      <c r="DE21" s="891"/>
      <c r="DF21" s="892"/>
      <c r="DG21" s="890"/>
      <c r="DH21" s="891"/>
      <c r="DI21" s="891"/>
      <c r="DJ21" s="891"/>
      <c r="DK21" s="892"/>
      <c r="DL21" s="890"/>
      <c r="DM21" s="891"/>
      <c r="DN21" s="891"/>
      <c r="DO21" s="891"/>
      <c r="DP21" s="892"/>
      <c r="DQ21" s="890"/>
      <c r="DR21" s="891"/>
      <c r="DS21" s="891"/>
      <c r="DT21" s="891"/>
      <c r="DU21" s="892"/>
      <c r="DV21" s="893"/>
      <c r="DW21" s="894"/>
      <c r="DX21" s="894"/>
      <c r="DY21" s="894"/>
      <c r="DZ21" s="895"/>
      <c r="EA21" s="256"/>
    </row>
    <row r="22" spans="1:131" s="257" customFormat="1" ht="26.25" customHeight="1" x14ac:dyDescent="0.15">
      <c r="A22" s="263">
        <v>16</v>
      </c>
      <c r="B22" s="864"/>
      <c r="C22" s="865"/>
      <c r="D22" s="865"/>
      <c r="E22" s="865"/>
      <c r="F22" s="865"/>
      <c r="G22" s="865"/>
      <c r="H22" s="865"/>
      <c r="I22" s="865"/>
      <c r="J22" s="865"/>
      <c r="K22" s="865"/>
      <c r="L22" s="865"/>
      <c r="M22" s="865"/>
      <c r="N22" s="865"/>
      <c r="O22" s="865"/>
      <c r="P22" s="866"/>
      <c r="Q22" s="896"/>
      <c r="R22" s="897"/>
      <c r="S22" s="897"/>
      <c r="T22" s="897"/>
      <c r="U22" s="897"/>
      <c r="V22" s="897"/>
      <c r="W22" s="897"/>
      <c r="X22" s="897"/>
      <c r="Y22" s="897"/>
      <c r="Z22" s="897"/>
      <c r="AA22" s="897"/>
      <c r="AB22" s="897"/>
      <c r="AC22" s="897"/>
      <c r="AD22" s="897"/>
      <c r="AE22" s="898"/>
      <c r="AF22" s="870"/>
      <c r="AG22" s="871"/>
      <c r="AH22" s="871"/>
      <c r="AI22" s="871"/>
      <c r="AJ22" s="872"/>
      <c r="AK22" s="911"/>
      <c r="AL22" s="912"/>
      <c r="AM22" s="912"/>
      <c r="AN22" s="912"/>
      <c r="AO22" s="912"/>
      <c r="AP22" s="912"/>
      <c r="AQ22" s="912"/>
      <c r="AR22" s="912"/>
      <c r="AS22" s="912"/>
      <c r="AT22" s="912"/>
      <c r="AU22" s="913"/>
      <c r="AV22" s="913"/>
      <c r="AW22" s="913"/>
      <c r="AX22" s="913"/>
      <c r="AY22" s="914"/>
      <c r="AZ22" s="915" t="s">
        <v>386</v>
      </c>
      <c r="BA22" s="915"/>
      <c r="BB22" s="915"/>
      <c r="BC22" s="915"/>
      <c r="BD22" s="916"/>
      <c r="BE22" s="255"/>
      <c r="BF22" s="255"/>
      <c r="BG22" s="255"/>
      <c r="BH22" s="255"/>
      <c r="BI22" s="255"/>
      <c r="BJ22" s="255"/>
      <c r="BK22" s="255"/>
      <c r="BL22" s="255"/>
      <c r="BM22" s="255"/>
      <c r="BN22" s="255"/>
      <c r="BO22" s="255"/>
      <c r="BP22" s="255"/>
      <c r="BQ22" s="264">
        <v>16</v>
      </c>
      <c r="BR22" s="265"/>
      <c r="BS22" s="877"/>
      <c r="BT22" s="878"/>
      <c r="BU22" s="878"/>
      <c r="BV22" s="878"/>
      <c r="BW22" s="878"/>
      <c r="BX22" s="878"/>
      <c r="BY22" s="878"/>
      <c r="BZ22" s="878"/>
      <c r="CA22" s="878"/>
      <c r="CB22" s="878"/>
      <c r="CC22" s="878"/>
      <c r="CD22" s="878"/>
      <c r="CE22" s="878"/>
      <c r="CF22" s="878"/>
      <c r="CG22" s="879"/>
      <c r="CH22" s="890"/>
      <c r="CI22" s="891"/>
      <c r="CJ22" s="891"/>
      <c r="CK22" s="891"/>
      <c r="CL22" s="892"/>
      <c r="CM22" s="890"/>
      <c r="CN22" s="891"/>
      <c r="CO22" s="891"/>
      <c r="CP22" s="891"/>
      <c r="CQ22" s="892"/>
      <c r="CR22" s="890"/>
      <c r="CS22" s="891"/>
      <c r="CT22" s="891"/>
      <c r="CU22" s="891"/>
      <c r="CV22" s="892"/>
      <c r="CW22" s="890"/>
      <c r="CX22" s="891"/>
      <c r="CY22" s="891"/>
      <c r="CZ22" s="891"/>
      <c r="DA22" s="892"/>
      <c r="DB22" s="890"/>
      <c r="DC22" s="891"/>
      <c r="DD22" s="891"/>
      <c r="DE22" s="891"/>
      <c r="DF22" s="892"/>
      <c r="DG22" s="890"/>
      <c r="DH22" s="891"/>
      <c r="DI22" s="891"/>
      <c r="DJ22" s="891"/>
      <c r="DK22" s="892"/>
      <c r="DL22" s="890"/>
      <c r="DM22" s="891"/>
      <c r="DN22" s="891"/>
      <c r="DO22" s="891"/>
      <c r="DP22" s="892"/>
      <c r="DQ22" s="890"/>
      <c r="DR22" s="891"/>
      <c r="DS22" s="891"/>
      <c r="DT22" s="891"/>
      <c r="DU22" s="892"/>
      <c r="DV22" s="893"/>
      <c r="DW22" s="894"/>
      <c r="DX22" s="894"/>
      <c r="DY22" s="894"/>
      <c r="DZ22" s="895"/>
      <c r="EA22" s="256"/>
    </row>
    <row r="23" spans="1:131" s="257" customFormat="1" ht="26.25" customHeight="1" thickBot="1" x14ac:dyDescent="0.2">
      <c r="A23" s="266" t="s">
        <v>387</v>
      </c>
      <c r="B23" s="899" t="s">
        <v>388</v>
      </c>
      <c r="C23" s="900"/>
      <c r="D23" s="900"/>
      <c r="E23" s="900"/>
      <c r="F23" s="900"/>
      <c r="G23" s="900"/>
      <c r="H23" s="900"/>
      <c r="I23" s="900"/>
      <c r="J23" s="900"/>
      <c r="K23" s="900"/>
      <c r="L23" s="900"/>
      <c r="M23" s="900"/>
      <c r="N23" s="900"/>
      <c r="O23" s="900"/>
      <c r="P23" s="901"/>
      <c r="Q23" s="902"/>
      <c r="R23" s="903"/>
      <c r="S23" s="903"/>
      <c r="T23" s="903"/>
      <c r="U23" s="903"/>
      <c r="V23" s="903"/>
      <c r="W23" s="903"/>
      <c r="X23" s="903"/>
      <c r="Y23" s="903"/>
      <c r="Z23" s="903"/>
      <c r="AA23" s="903"/>
      <c r="AB23" s="903"/>
      <c r="AC23" s="903"/>
      <c r="AD23" s="903"/>
      <c r="AE23" s="904"/>
      <c r="AF23" s="905">
        <v>121</v>
      </c>
      <c r="AG23" s="903"/>
      <c r="AH23" s="903"/>
      <c r="AI23" s="903"/>
      <c r="AJ23" s="906"/>
      <c r="AK23" s="907"/>
      <c r="AL23" s="908"/>
      <c r="AM23" s="908"/>
      <c r="AN23" s="908"/>
      <c r="AO23" s="908"/>
      <c r="AP23" s="903">
        <v>6881</v>
      </c>
      <c r="AQ23" s="903"/>
      <c r="AR23" s="903"/>
      <c r="AS23" s="903"/>
      <c r="AT23" s="903"/>
      <c r="AU23" s="909"/>
      <c r="AV23" s="909"/>
      <c r="AW23" s="909"/>
      <c r="AX23" s="909"/>
      <c r="AY23" s="910"/>
      <c r="AZ23" s="918" t="s">
        <v>389</v>
      </c>
      <c r="BA23" s="919"/>
      <c r="BB23" s="919"/>
      <c r="BC23" s="919"/>
      <c r="BD23" s="920"/>
      <c r="BE23" s="255"/>
      <c r="BF23" s="255"/>
      <c r="BG23" s="255"/>
      <c r="BH23" s="255"/>
      <c r="BI23" s="255"/>
      <c r="BJ23" s="255"/>
      <c r="BK23" s="255"/>
      <c r="BL23" s="255"/>
      <c r="BM23" s="255"/>
      <c r="BN23" s="255"/>
      <c r="BO23" s="255"/>
      <c r="BP23" s="255"/>
      <c r="BQ23" s="264">
        <v>17</v>
      </c>
      <c r="BR23" s="265"/>
      <c r="BS23" s="877"/>
      <c r="BT23" s="878"/>
      <c r="BU23" s="878"/>
      <c r="BV23" s="878"/>
      <c r="BW23" s="878"/>
      <c r="BX23" s="878"/>
      <c r="BY23" s="878"/>
      <c r="BZ23" s="878"/>
      <c r="CA23" s="878"/>
      <c r="CB23" s="878"/>
      <c r="CC23" s="878"/>
      <c r="CD23" s="878"/>
      <c r="CE23" s="878"/>
      <c r="CF23" s="878"/>
      <c r="CG23" s="879"/>
      <c r="CH23" s="890"/>
      <c r="CI23" s="891"/>
      <c r="CJ23" s="891"/>
      <c r="CK23" s="891"/>
      <c r="CL23" s="892"/>
      <c r="CM23" s="890"/>
      <c r="CN23" s="891"/>
      <c r="CO23" s="891"/>
      <c r="CP23" s="891"/>
      <c r="CQ23" s="892"/>
      <c r="CR23" s="890"/>
      <c r="CS23" s="891"/>
      <c r="CT23" s="891"/>
      <c r="CU23" s="891"/>
      <c r="CV23" s="892"/>
      <c r="CW23" s="890"/>
      <c r="CX23" s="891"/>
      <c r="CY23" s="891"/>
      <c r="CZ23" s="891"/>
      <c r="DA23" s="892"/>
      <c r="DB23" s="890"/>
      <c r="DC23" s="891"/>
      <c r="DD23" s="891"/>
      <c r="DE23" s="891"/>
      <c r="DF23" s="892"/>
      <c r="DG23" s="890"/>
      <c r="DH23" s="891"/>
      <c r="DI23" s="891"/>
      <c r="DJ23" s="891"/>
      <c r="DK23" s="892"/>
      <c r="DL23" s="890"/>
      <c r="DM23" s="891"/>
      <c r="DN23" s="891"/>
      <c r="DO23" s="891"/>
      <c r="DP23" s="892"/>
      <c r="DQ23" s="890"/>
      <c r="DR23" s="891"/>
      <c r="DS23" s="891"/>
      <c r="DT23" s="891"/>
      <c r="DU23" s="892"/>
      <c r="DV23" s="893"/>
      <c r="DW23" s="894"/>
      <c r="DX23" s="894"/>
      <c r="DY23" s="894"/>
      <c r="DZ23" s="895"/>
      <c r="EA23" s="256"/>
    </row>
    <row r="24" spans="1:131" s="257" customFormat="1" ht="26.25" customHeight="1" x14ac:dyDescent="0.15">
      <c r="A24" s="917" t="s">
        <v>390</v>
      </c>
      <c r="B24" s="917"/>
      <c r="C24" s="917"/>
      <c r="D24" s="917"/>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254"/>
      <c r="BA24" s="254"/>
      <c r="BB24" s="254"/>
      <c r="BC24" s="254"/>
      <c r="BD24" s="254"/>
      <c r="BE24" s="255"/>
      <c r="BF24" s="255"/>
      <c r="BG24" s="255"/>
      <c r="BH24" s="255"/>
      <c r="BI24" s="255"/>
      <c r="BJ24" s="255"/>
      <c r="BK24" s="255"/>
      <c r="BL24" s="255"/>
      <c r="BM24" s="255"/>
      <c r="BN24" s="255"/>
      <c r="BO24" s="255"/>
      <c r="BP24" s="255"/>
      <c r="BQ24" s="264">
        <v>18</v>
      </c>
      <c r="BR24" s="265"/>
      <c r="BS24" s="877"/>
      <c r="BT24" s="878"/>
      <c r="BU24" s="878"/>
      <c r="BV24" s="878"/>
      <c r="BW24" s="878"/>
      <c r="BX24" s="878"/>
      <c r="BY24" s="878"/>
      <c r="BZ24" s="878"/>
      <c r="CA24" s="878"/>
      <c r="CB24" s="878"/>
      <c r="CC24" s="878"/>
      <c r="CD24" s="878"/>
      <c r="CE24" s="878"/>
      <c r="CF24" s="878"/>
      <c r="CG24" s="879"/>
      <c r="CH24" s="890"/>
      <c r="CI24" s="891"/>
      <c r="CJ24" s="891"/>
      <c r="CK24" s="891"/>
      <c r="CL24" s="892"/>
      <c r="CM24" s="890"/>
      <c r="CN24" s="891"/>
      <c r="CO24" s="891"/>
      <c r="CP24" s="891"/>
      <c r="CQ24" s="892"/>
      <c r="CR24" s="890"/>
      <c r="CS24" s="891"/>
      <c r="CT24" s="891"/>
      <c r="CU24" s="891"/>
      <c r="CV24" s="892"/>
      <c r="CW24" s="890"/>
      <c r="CX24" s="891"/>
      <c r="CY24" s="891"/>
      <c r="CZ24" s="891"/>
      <c r="DA24" s="892"/>
      <c r="DB24" s="890"/>
      <c r="DC24" s="891"/>
      <c r="DD24" s="891"/>
      <c r="DE24" s="891"/>
      <c r="DF24" s="892"/>
      <c r="DG24" s="890"/>
      <c r="DH24" s="891"/>
      <c r="DI24" s="891"/>
      <c r="DJ24" s="891"/>
      <c r="DK24" s="892"/>
      <c r="DL24" s="890"/>
      <c r="DM24" s="891"/>
      <c r="DN24" s="891"/>
      <c r="DO24" s="891"/>
      <c r="DP24" s="892"/>
      <c r="DQ24" s="890"/>
      <c r="DR24" s="891"/>
      <c r="DS24" s="891"/>
      <c r="DT24" s="891"/>
      <c r="DU24" s="892"/>
      <c r="DV24" s="893"/>
      <c r="DW24" s="894"/>
      <c r="DX24" s="894"/>
      <c r="DY24" s="894"/>
      <c r="DZ24" s="895"/>
      <c r="EA24" s="256"/>
    </row>
    <row r="25" spans="1:131" s="249" customFormat="1" ht="26.25" customHeight="1" thickBot="1" x14ac:dyDescent="0.2">
      <c r="A25" s="858" t="s">
        <v>391</v>
      </c>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8"/>
      <c r="BJ25" s="254"/>
      <c r="BK25" s="254"/>
      <c r="BL25" s="254"/>
      <c r="BM25" s="254"/>
      <c r="BN25" s="254"/>
      <c r="BO25" s="267"/>
      <c r="BP25" s="267"/>
      <c r="BQ25" s="264">
        <v>19</v>
      </c>
      <c r="BR25" s="265"/>
      <c r="BS25" s="877"/>
      <c r="BT25" s="878"/>
      <c r="BU25" s="878"/>
      <c r="BV25" s="878"/>
      <c r="BW25" s="878"/>
      <c r="BX25" s="878"/>
      <c r="BY25" s="878"/>
      <c r="BZ25" s="878"/>
      <c r="CA25" s="878"/>
      <c r="CB25" s="878"/>
      <c r="CC25" s="878"/>
      <c r="CD25" s="878"/>
      <c r="CE25" s="878"/>
      <c r="CF25" s="878"/>
      <c r="CG25" s="879"/>
      <c r="CH25" s="890"/>
      <c r="CI25" s="891"/>
      <c r="CJ25" s="891"/>
      <c r="CK25" s="891"/>
      <c r="CL25" s="892"/>
      <c r="CM25" s="890"/>
      <c r="CN25" s="891"/>
      <c r="CO25" s="891"/>
      <c r="CP25" s="891"/>
      <c r="CQ25" s="892"/>
      <c r="CR25" s="890"/>
      <c r="CS25" s="891"/>
      <c r="CT25" s="891"/>
      <c r="CU25" s="891"/>
      <c r="CV25" s="892"/>
      <c r="CW25" s="890"/>
      <c r="CX25" s="891"/>
      <c r="CY25" s="891"/>
      <c r="CZ25" s="891"/>
      <c r="DA25" s="892"/>
      <c r="DB25" s="890"/>
      <c r="DC25" s="891"/>
      <c r="DD25" s="891"/>
      <c r="DE25" s="891"/>
      <c r="DF25" s="892"/>
      <c r="DG25" s="890"/>
      <c r="DH25" s="891"/>
      <c r="DI25" s="891"/>
      <c r="DJ25" s="891"/>
      <c r="DK25" s="892"/>
      <c r="DL25" s="890"/>
      <c r="DM25" s="891"/>
      <c r="DN25" s="891"/>
      <c r="DO25" s="891"/>
      <c r="DP25" s="892"/>
      <c r="DQ25" s="890"/>
      <c r="DR25" s="891"/>
      <c r="DS25" s="891"/>
      <c r="DT25" s="891"/>
      <c r="DU25" s="892"/>
      <c r="DV25" s="893"/>
      <c r="DW25" s="894"/>
      <c r="DX25" s="894"/>
      <c r="DY25" s="894"/>
      <c r="DZ25" s="895"/>
      <c r="EA25" s="248"/>
    </row>
    <row r="26" spans="1:131" s="249" customFormat="1" ht="26.25" customHeight="1" x14ac:dyDescent="0.15">
      <c r="A26" s="849" t="s">
        <v>368</v>
      </c>
      <c r="B26" s="850"/>
      <c r="C26" s="850"/>
      <c r="D26" s="850"/>
      <c r="E26" s="850"/>
      <c r="F26" s="850"/>
      <c r="G26" s="850"/>
      <c r="H26" s="850"/>
      <c r="I26" s="850"/>
      <c r="J26" s="850"/>
      <c r="K26" s="850"/>
      <c r="L26" s="850"/>
      <c r="M26" s="850"/>
      <c r="N26" s="850"/>
      <c r="O26" s="850"/>
      <c r="P26" s="851"/>
      <c r="Q26" s="826" t="s">
        <v>392</v>
      </c>
      <c r="R26" s="827"/>
      <c r="S26" s="827"/>
      <c r="T26" s="827"/>
      <c r="U26" s="828"/>
      <c r="V26" s="826" t="s">
        <v>393</v>
      </c>
      <c r="W26" s="827"/>
      <c r="X26" s="827"/>
      <c r="Y26" s="827"/>
      <c r="Z26" s="828"/>
      <c r="AA26" s="826" t="s">
        <v>394</v>
      </c>
      <c r="AB26" s="827"/>
      <c r="AC26" s="827"/>
      <c r="AD26" s="827"/>
      <c r="AE26" s="827"/>
      <c r="AF26" s="921" t="s">
        <v>395</v>
      </c>
      <c r="AG26" s="922"/>
      <c r="AH26" s="922"/>
      <c r="AI26" s="922"/>
      <c r="AJ26" s="923"/>
      <c r="AK26" s="827" t="s">
        <v>396</v>
      </c>
      <c r="AL26" s="827"/>
      <c r="AM26" s="827"/>
      <c r="AN26" s="827"/>
      <c r="AO26" s="828"/>
      <c r="AP26" s="826" t="s">
        <v>397</v>
      </c>
      <c r="AQ26" s="827"/>
      <c r="AR26" s="827"/>
      <c r="AS26" s="827"/>
      <c r="AT26" s="828"/>
      <c r="AU26" s="826" t="s">
        <v>398</v>
      </c>
      <c r="AV26" s="827"/>
      <c r="AW26" s="827"/>
      <c r="AX26" s="827"/>
      <c r="AY26" s="828"/>
      <c r="AZ26" s="826" t="s">
        <v>399</v>
      </c>
      <c r="BA26" s="827"/>
      <c r="BB26" s="827"/>
      <c r="BC26" s="827"/>
      <c r="BD26" s="828"/>
      <c r="BE26" s="826" t="s">
        <v>375</v>
      </c>
      <c r="BF26" s="827"/>
      <c r="BG26" s="827"/>
      <c r="BH26" s="827"/>
      <c r="BI26" s="838"/>
      <c r="BJ26" s="254"/>
      <c r="BK26" s="254"/>
      <c r="BL26" s="254"/>
      <c r="BM26" s="254"/>
      <c r="BN26" s="254"/>
      <c r="BO26" s="267"/>
      <c r="BP26" s="267"/>
      <c r="BQ26" s="264">
        <v>20</v>
      </c>
      <c r="BR26" s="265"/>
      <c r="BS26" s="877"/>
      <c r="BT26" s="878"/>
      <c r="BU26" s="878"/>
      <c r="BV26" s="878"/>
      <c r="BW26" s="878"/>
      <c r="BX26" s="878"/>
      <c r="BY26" s="878"/>
      <c r="BZ26" s="878"/>
      <c r="CA26" s="878"/>
      <c r="CB26" s="878"/>
      <c r="CC26" s="878"/>
      <c r="CD26" s="878"/>
      <c r="CE26" s="878"/>
      <c r="CF26" s="878"/>
      <c r="CG26" s="879"/>
      <c r="CH26" s="890"/>
      <c r="CI26" s="891"/>
      <c r="CJ26" s="891"/>
      <c r="CK26" s="891"/>
      <c r="CL26" s="892"/>
      <c r="CM26" s="890"/>
      <c r="CN26" s="891"/>
      <c r="CO26" s="891"/>
      <c r="CP26" s="891"/>
      <c r="CQ26" s="892"/>
      <c r="CR26" s="890"/>
      <c r="CS26" s="891"/>
      <c r="CT26" s="891"/>
      <c r="CU26" s="891"/>
      <c r="CV26" s="892"/>
      <c r="CW26" s="890"/>
      <c r="CX26" s="891"/>
      <c r="CY26" s="891"/>
      <c r="CZ26" s="891"/>
      <c r="DA26" s="892"/>
      <c r="DB26" s="890"/>
      <c r="DC26" s="891"/>
      <c r="DD26" s="891"/>
      <c r="DE26" s="891"/>
      <c r="DF26" s="892"/>
      <c r="DG26" s="890"/>
      <c r="DH26" s="891"/>
      <c r="DI26" s="891"/>
      <c r="DJ26" s="891"/>
      <c r="DK26" s="892"/>
      <c r="DL26" s="890"/>
      <c r="DM26" s="891"/>
      <c r="DN26" s="891"/>
      <c r="DO26" s="891"/>
      <c r="DP26" s="892"/>
      <c r="DQ26" s="890"/>
      <c r="DR26" s="891"/>
      <c r="DS26" s="891"/>
      <c r="DT26" s="891"/>
      <c r="DU26" s="892"/>
      <c r="DV26" s="893"/>
      <c r="DW26" s="894"/>
      <c r="DX26" s="894"/>
      <c r="DY26" s="894"/>
      <c r="DZ26" s="895"/>
      <c r="EA26" s="248"/>
    </row>
    <row r="27" spans="1:131" s="249" customFormat="1" ht="26.25" customHeight="1" thickBot="1" x14ac:dyDescent="0.2">
      <c r="A27" s="852"/>
      <c r="B27" s="853"/>
      <c r="C27" s="853"/>
      <c r="D27" s="853"/>
      <c r="E27" s="853"/>
      <c r="F27" s="853"/>
      <c r="G27" s="853"/>
      <c r="H27" s="853"/>
      <c r="I27" s="853"/>
      <c r="J27" s="853"/>
      <c r="K27" s="853"/>
      <c r="L27" s="853"/>
      <c r="M27" s="853"/>
      <c r="N27" s="853"/>
      <c r="O27" s="853"/>
      <c r="P27" s="854"/>
      <c r="Q27" s="829"/>
      <c r="R27" s="830"/>
      <c r="S27" s="830"/>
      <c r="T27" s="830"/>
      <c r="U27" s="831"/>
      <c r="V27" s="829"/>
      <c r="W27" s="830"/>
      <c r="X27" s="830"/>
      <c r="Y27" s="830"/>
      <c r="Z27" s="831"/>
      <c r="AA27" s="829"/>
      <c r="AB27" s="830"/>
      <c r="AC27" s="830"/>
      <c r="AD27" s="830"/>
      <c r="AE27" s="830"/>
      <c r="AF27" s="924"/>
      <c r="AG27" s="925"/>
      <c r="AH27" s="925"/>
      <c r="AI27" s="925"/>
      <c r="AJ27" s="926"/>
      <c r="AK27" s="830"/>
      <c r="AL27" s="830"/>
      <c r="AM27" s="830"/>
      <c r="AN27" s="830"/>
      <c r="AO27" s="831"/>
      <c r="AP27" s="829"/>
      <c r="AQ27" s="830"/>
      <c r="AR27" s="830"/>
      <c r="AS27" s="830"/>
      <c r="AT27" s="831"/>
      <c r="AU27" s="829"/>
      <c r="AV27" s="830"/>
      <c r="AW27" s="830"/>
      <c r="AX27" s="830"/>
      <c r="AY27" s="831"/>
      <c r="AZ27" s="829"/>
      <c r="BA27" s="830"/>
      <c r="BB27" s="830"/>
      <c r="BC27" s="830"/>
      <c r="BD27" s="831"/>
      <c r="BE27" s="829"/>
      <c r="BF27" s="830"/>
      <c r="BG27" s="830"/>
      <c r="BH27" s="830"/>
      <c r="BI27" s="839"/>
      <c r="BJ27" s="254"/>
      <c r="BK27" s="254"/>
      <c r="BL27" s="254"/>
      <c r="BM27" s="254"/>
      <c r="BN27" s="254"/>
      <c r="BO27" s="267"/>
      <c r="BP27" s="267"/>
      <c r="BQ27" s="264">
        <v>21</v>
      </c>
      <c r="BR27" s="265"/>
      <c r="BS27" s="877"/>
      <c r="BT27" s="878"/>
      <c r="BU27" s="878"/>
      <c r="BV27" s="878"/>
      <c r="BW27" s="878"/>
      <c r="BX27" s="878"/>
      <c r="BY27" s="878"/>
      <c r="BZ27" s="878"/>
      <c r="CA27" s="878"/>
      <c r="CB27" s="878"/>
      <c r="CC27" s="878"/>
      <c r="CD27" s="878"/>
      <c r="CE27" s="878"/>
      <c r="CF27" s="878"/>
      <c r="CG27" s="879"/>
      <c r="CH27" s="890"/>
      <c r="CI27" s="891"/>
      <c r="CJ27" s="891"/>
      <c r="CK27" s="891"/>
      <c r="CL27" s="892"/>
      <c r="CM27" s="890"/>
      <c r="CN27" s="891"/>
      <c r="CO27" s="891"/>
      <c r="CP27" s="891"/>
      <c r="CQ27" s="892"/>
      <c r="CR27" s="890"/>
      <c r="CS27" s="891"/>
      <c r="CT27" s="891"/>
      <c r="CU27" s="891"/>
      <c r="CV27" s="892"/>
      <c r="CW27" s="890"/>
      <c r="CX27" s="891"/>
      <c r="CY27" s="891"/>
      <c r="CZ27" s="891"/>
      <c r="DA27" s="892"/>
      <c r="DB27" s="890"/>
      <c r="DC27" s="891"/>
      <c r="DD27" s="891"/>
      <c r="DE27" s="891"/>
      <c r="DF27" s="892"/>
      <c r="DG27" s="890"/>
      <c r="DH27" s="891"/>
      <c r="DI27" s="891"/>
      <c r="DJ27" s="891"/>
      <c r="DK27" s="892"/>
      <c r="DL27" s="890"/>
      <c r="DM27" s="891"/>
      <c r="DN27" s="891"/>
      <c r="DO27" s="891"/>
      <c r="DP27" s="892"/>
      <c r="DQ27" s="890"/>
      <c r="DR27" s="891"/>
      <c r="DS27" s="891"/>
      <c r="DT27" s="891"/>
      <c r="DU27" s="892"/>
      <c r="DV27" s="893"/>
      <c r="DW27" s="894"/>
      <c r="DX27" s="894"/>
      <c r="DY27" s="894"/>
      <c r="DZ27" s="895"/>
      <c r="EA27" s="248"/>
    </row>
    <row r="28" spans="1:131" s="249" customFormat="1" ht="26.25" customHeight="1" thickTop="1" x14ac:dyDescent="0.15">
      <c r="A28" s="268">
        <v>1</v>
      </c>
      <c r="B28" s="840" t="s">
        <v>400</v>
      </c>
      <c r="C28" s="841"/>
      <c r="D28" s="841"/>
      <c r="E28" s="841"/>
      <c r="F28" s="841"/>
      <c r="G28" s="841"/>
      <c r="H28" s="841"/>
      <c r="I28" s="841"/>
      <c r="J28" s="841"/>
      <c r="K28" s="841"/>
      <c r="L28" s="841"/>
      <c r="M28" s="841"/>
      <c r="N28" s="841"/>
      <c r="O28" s="841"/>
      <c r="P28" s="842"/>
      <c r="Q28" s="931">
        <v>1015</v>
      </c>
      <c r="R28" s="932"/>
      <c r="S28" s="932"/>
      <c r="T28" s="932"/>
      <c r="U28" s="932"/>
      <c r="V28" s="932">
        <v>992</v>
      </c>
      <c r="W28" s="932"/>
      <c r="X28" s="932"/>
      <c r="Y28" s="932"/>
      <c r="Z28" s="932"/>
      <c r="AA28" s="932">
        <v>23</v>
      </c>
      <c r="AB28" s="932"/>
      <c r="AC28" s="932"/>
      <c r="AD28" s="932"/>
      <c r="AE28" s="933"/>
      <c r="AF28" s="934">
        <v>23</v>
      </c>
      <c r="AG28" s="932"/>
      <c r="AH28" s="932"/>
      <c r="AI28" s="932"/>
      <c r="AJ28" s="935"/>
      <c r="AK28" s="936">
        <v>70</v>
      </c>
      <c r="AL28" s="927"/>
      <c r="AM28" s="927"/>
      <c r="AN28" s="927"/>
      <c r="AO28" s="927"/>
      <c r="AP28" s="927" t="s">
        <v>587</v>
      </c>
      <c r="AQ28" s="927"/>
      <c r="AR28" s="927"/>
      <c r="AS28" s="927"/>
      <c r="AT28" s="927"/>
      <c r="AU28" s="927" t="s">
        <v>587</v>
      </c>
      <c r="AV28" s="927"/>
      <c r="AW28" s="927"/>
      <c r="AX28" s="927"/>
      <c r="AY28" s="927"/>
      <c r="AZ28" s="928" t="s">
        <v>587</v>
      </c>
      <c r="BA28" s="928"/>
      <c r="BB28" s="928"/>
      <c r="BC28" s="928"/>
      <c r="BD28" s="928"/>
      <c r="BE28" s="929"/>
      <c r="BF28" s="929"/>
      <c r="BG28" s="929"/>
      <c r="BH28" s="929"/>
      <c r="BI28" s="930"/>
      <c r="BJ28" s="254"/>
      <c r="BK28" s="254"/>
      <c r="BL28" s="254"/>
      <c r="BM28" s="254"/>
      <c r="BN28" s="254"/>
      <c r="BO28" s="267"/>
      <c r="BP28" s="267"/>
      <c r="BQ28" s="264">
        <v>22</v>
      </c>
      <c r="BR28" s="265"/>
      <c r="BS28" s="877"/>
      <c r="BT28" s="878"/>
      <c r="BU28" s="878"/>
      <c r="BV28" s="878"/>
      <c r="BW28" s="878"/>
      <c r="BX28" s="878"/>
      <c r="BY28" s="878"/>
      <c r="BZ28" s="878"/>
      <c r="CA28" s="878"/>
      <c r="CB28" s="878"/>
      <c r="CC28" s="878"/>
      <c r="CD28" s="878"/>
      <c r="CE28" s="878"/>
      <c r="CF28" s="878"/>
      <c r="CG28" s="879"/>
      <c r="CH28" s="890"/>
      <c r="CI28" s="891"/>
      <c r="CJ28" s="891"/>
      <c r="CK28" s="891"/>
      <c r="CL28" s="892"/>
      <c r="CM28" s="890"/>
      <c r="CN28" s="891"/>
      <c r="CO28" s="891"/>
      <c r="CP28" s="891"/>
      <c r="CQ28" s="892"/>
      <c r="CR28" s="890"/>
      <c r="CS28" s="891"/>
      <c r="CT28" s="891"/>
      <c r="CU28" s="891"/>
      <c r="CV28" s="892"/>
      <c r="CW28" s="890"/>
      <c r="CX28" s="891"/>
      <c r="CY28" s="891"/>
      <c r="CZ28" s="891"/>
      <c r="DA28" s="892"/>
      <c r="DB28" s="890"/>
      <c r="DC28" s="891"/>
      <c r="DD28" s="891"/>
      <c r="DE28" s="891"/>
      <c r="DF28" s="892"/>
      <c r="DG28" s="890"/>
      <c r="DH28" s="891"/>
      <c r="DI28" s="891"/>
      <c r="DJ28" s="891"/>
      <c r="DK28" s="892"/>
      <c r="DL28" s="890"/>
      <c r="DM28" s="891"/>
      <c r="DN28" s="891"/>
      <c r="DO28" s="891"/>
      <c r="DP28" s="892"/>
      <c r="DQ28" s="890"/>
      <c r="DR28" s="891"/>
      <c r="DS28" s="891"/>
      <c r="DT28" s="891"/>
      <c r="DU28" s="892"/>
      <c r="DV28" s="893"/>
      <c r="DW28" s="894"/>
      <c r="DX28" s="894"/>
      <c r="DY28" s="894"/>
      <c r="DZ28" s="895"/>
      <c r="EA28" s="248"/>
    </row>
    <row r="29" spans="1:131" s="249" customFormat="1" ht="26.25" customHeight="1" x14ac:dyDescent="0.15">
      <c r="A29" s="268">
        <v>2</v>
      </c>
      <c r="B29" s="864" t="s">
        <v>401</v>
      </c>
      <c r="C29" s="865"/>
      <c r="D29" s="865"/>
      <c r="E29" s="865"/>
      <c r="F29" s="865"/>
      <c r="G29" s="865"/>
      <c r="H29" s="865"/>
      <c r="I29" s="865"/>
      <c r="J29" s="865"/>
      <c r="K29" s="865"/>
      <c r="L29" s="865"/>
      <c r="M29" s="865"/>
      <c r="N29" s="865"/>
      <c r="O29" s="865"/>
      <c r="P29" s="866"/>
      <c r="Q29" s="867">
        <v>1018</v>
      </c>
      <c r="R29" s="868"/>
      <c r="S29" s="868"/>
      <c r="T29" s="868"/>
      <c r="U29" s="868"/>
      <c r="V29" s="868">
        <v>1014</v>
      </c>
      <c r="W29" s="868"/>
      <c r="X29" s="868"/>
      <c r="Y29" s="868"/>
      <c r="Z29" s="868"/>
      <c r="AA29" s="868">
        <v>4</v>
      </c>
      <c r="AB29" s="868"/>
      <c r="AC29" s="868"/>
      <c r="AD29" s="868"/>
      <c r="AE29" s="869"/>
      <c r="AF29" s="870">
        <v>4</v>
      </c>
      <c r="AG29" s="871"/>
      <c r="AH29" s="871"/>
      <c r="AI29" s="871"/>
      <c r="AJ29" s="872"/>
      <c r="AK29" s="939">
        <v>147</v>
      </c>
      <c r="AL29" s="940"/>
      <c r="AM29" s="940"/>
      <c r="AN29" s="940"/>
      <c r="AO29" s="940"/>
      <c r="AP29" s="940" t="s">
        <v>587</v>
      </c>
      <c r="AQ29" s="940"/>
      <c r="AR29" s="940"/>
      <c r="AS29" s="940"/>
      <c r="AT29" s="940"/>
      <c r="AU29" s="940" t="s">
        <v>587</v>
      </c>
      <c r="AV29" s="940"/>
      <c r="AW29" s="940"/>
      <c r="AX29" s="940"/>
      <c r="AY29" s="940"/>
      <c r="AZ29" s="941" t="s">
        <v>587</v>
      </c>
      <c r="BA29" s="941"/>
      <c r="BB29" s="941"/>
      <c r="BC29" s="941"/>
      <c r="BD29" s="941"/>
      <c r="BE29" s="937"/>
      <c r="BF29" s="937"/>
      <c r="BG29" s="937"/>
      <c r="BH29" s="937"/>
      <c r="BI29" s="938"/>
      <c r="BJ29" s="254"/>
      <c r="BK29" s="254"/>
      <c r="BL29" s="254"/>
      <c r="BM29" s="254"/>
      <c r="BN29" s="254"/>
      <c r="BO29" s="267"/>
      <c r="BP29" s="267"/>
      <c r="BQ29" s="264">
        <v>23</v>
      </c>
      <c r="BR29" s="265"/>
      <c r="BS29" s="877"/>
      <c r="BT29" s="878"/>
      <c r="BU29" s="878"/>
      <c r="BV29" s="878"/>
      <c r="BW29" s="878"/>
      <c r="BX29" s="878"/>
      <c r="BY29" s="878"/>
      <c r="BZ29" s="878"/>
      <c r="CA29" s="878"/>
      <c r="CB29" s="878"/>
      <c r="CC29" s="878"/>
      <c r="CD29" s="878"/>
      <c r="CE29" s="878"/>
      <c r="CF29" s="878"/>
      <c r="CG29" s="879"/>
      <c r="CH29" s="890"/>
      <c r="CI29" s="891"/>
      <c r="CJ29" s="891"/>
      <c r="CK29" s="891"/>
      <c r="CL29" s="892"/>
      <c r="CM29" s="890"/>
      <c r="CN29" s="891"/>
      <c r="CO29" s="891"/>
      <c r="CP29" s="891"/>
      <c r="CQ29" s="892"/>
      <c r="CR29" s="890"/>
      <c r="CS29" s="891"/>
      <c r="CT29" s="891"/>
      <c r="CU29" s="891"/>
      <c r="CV29" s="892"/>
      <c r="CW29" s="890"/>
      <c r="CX29" s="891"/>
      <c r="CY29" s="891"/>
      <c r="CZ29" s="891"/>
      <c r="DA29" s="892"/>
      <c r="DB29" s="890"/>
      <c r="DC29" s="891"/>
      <c r="DD29" s="891"/>
      <c r="DE29" s="891"/>
      <c r="DF29" s="892"/>
      <c r="DG29" s="890"/>
      <c r="DH29" s="891"/>
      <c r="DI29" s="891"/>
      <c r="DJ29" s="891"/>
      <c r="DK29" s="892"/>
      <c r="DL29" s="890"/>
      <c r="DM29" s="891"/>
      <c r="DN29" s="891"/>
      <c r="DO29" s="891"/>
      <c r="DP29" s="892"/>
      <c r="DQ29" s="890"/>
      <c r="DR29" s="891"/>
      <c r="DS29" s="891"/>
      <c r="DT29" s="891"/>
      <c r="DU29" s="892"/>
      <c r="DV29" s="893"/>
      <c r="DW29" s="894"/>
      <c r="DX29" s="894"/>
      <c r="DY29" s="894"/>
      <c r="DZ29" s="895"/>
      <c r="EA29" s="248"/>
    </row>
    <row r="30" spans="1:131" s="249" customFormat="1" ht="26.25" customHeight="1" x14ac:dyDescent="0.15">
      <c r="A30" s="268">
        <v>3</v>
      </c>
      <c r="B30" s="864" t="s">
        <v>402</v>
      </c>
      <c r="C30" s="865"/>
      <c r="D30" s="865"/>
      <c r="E30" s="865"/>
      <c r="F30" s="865"/>
      <c r="G30" s="865"/>
      <c r="H30" s="865"/>
      <c r="I30" s="865"/>
      <c r="J30" s="865"/>
      <c r="K30" s="865"/>
      <c r="L30" s="865"/>
      <c r="M30" s="865"/>
      <c r="N30" s="865"/>
      <c r="O30" s="865"/>
      <c r="P30" s="866"/>
      <c r="Q30" s="867">
        <v>122</v>
      </c>
      <c r="R30" s="868"/>
      <c r="S30" s="868"/>
      <c r="T30" s="868"/>
      <c r="U30" s="868"/>
      <c r="V30" s="868">
        <v>121</v>
      </c>
      <c r="W30" s="868"/>
      <c r="X30" s="868"/>
      <c r="Y30" s="868"/>
      <c r="Z30" s="868"/>
      <c r="AA30" s="868">
        <v>1</v>
      </c>
      <c r="AB30" s="868"/>
      <c r="AC30" s="868"/>
      <c r="AD30" s="868"/>
      <c r="AE30" s="869"/>
      <c r="AF30" s="870">
        <v>1</v>
      </c>
      <c r="AG30" s="871"/>
      <c r="AH30" s="871"/>
      <c r="AI30" s="871"/>
      <c r="AJ30" s="872"/>
      <c r="AK30" s="939">
        <v>41</v>
      </c>
      <c r="AL30" s="940"/>
      <c r="AM30" s="940"/>
      <c r="AN30" s="940"/>
      <c r="AO30" s="940"/>
      <c r="AP30" s="940" t="s">
        <v>587</v>
      </c>
      <c r="AQ30" s="940"/>
      <c r="AR30" s="940"/>
      <c r="AS30" s="940"/>
      <c r="AT30" s="940"/>
      <c r="AU30" s="940" t="s">
        <v>587</v>
      </c>
      <c r="AV30" s="940"/>
      <c r="AW30" s="940"/>
      <c r="AX30" s="940"/>
      <c r="AY30" s="940"/>
      <c r="AZ30" s="941" t="s">
        <v>587</v>
      </c>
      <c r="BA30" s="941"/>
      <c r="BB30" s="941"/>
      <c r="BC30" s="941"/>
      <c r="BD30" s="941"/>
      <c r="BE30" s="937"/>
      <c r="BF30" s="937"/>
      <c r="BG30" s="937"/>
      <c r="BH30" s="937"/>
      <c r="BI30" s="938"/>
      <c r="BJ30" s="254"/>
      <c r="BK30" s="254"/>
      <c r="BL30" s="254"/>
      <c r="BM30" s="254"/>
      <c r="BN30" s="254"/>
      <c r="BO30" s="267"/>
      <c r="BP30" s="267"/>
      <c r="BQ30" s="264">
        <v>24</v>
      </c>
      <c r="BR30" s="265"/>
      <c r="BS30" s="877"/>
      <c r="BT30" s="878"/>
      <c r="BU30" s="878"/>
      <c r="BV30" s="878"/>
      <c r="BW30" s="878"/>
      <c r="BX30" s="878"/>
      <c r="BY30" s="878"/>
      <c r="BZ30" s="878"/>
      <c r="CA30" s="878"/>
      <c r="CB30" s="878"/>
      <c r="CC30" s="878"/>
      <c r="CD30" s="878"/>
      <c r="CE30" s="878"/>
      <c r="CF30" s="878"/>
      <c r="CG30" s="879"/>
      <c r="CH30" s="890"/>
      <c r="CI30" s="891"/>
      <c r="CJ30" s="891"/>
      <c r="CK30" s="891"/>
      <c r="CL30" s="892"/>
      <c r="CM30" s="890"/>
      <c r="CN30" s="891"/>
      <c r="CO30" s="891"/>
      <c r="CP30" s="891"/>
      <c r="CQ30" s="892"/>
      <c r="CR30" s="890"/>
      <c r="CS30" s="891"/>
      <c r="CT30" s="891"/>
      <c r="CU30" s="891"/>
      <c r="CV30" s="892"/>
      <c r="CW30" s="890"/>
      <c r="CX30" s="891"/>
      <c r="CY30" s="891"/>
      <c r="CZ30" s="891"/>
      <c r="DA30" s="892"/>
      <c r="DB30" s="890"/>
      <c r="DC30" s="891"/>
      <c r="DD30" s="891"/>
      <c r="DE30" s="891"/>
      <c r="DF30" s="892"/>
      <c r="DG30" s="890"/>
      <c r="DH30" s="891"/>
      <c r="DI30" s="891"/>
      <c r="DJ30" s="891"/>
      <c r="DK30" s="892"/>
      <c r="DL30" s="890"/>
      <c r="DM30" s="891"/>
      <c r="DN30" s="891"/>
      <c r="DO30" s="891"/>
      <c r="DP30" s="892"/>
      <c r="DQ30" s="890"/>
      <c r="DR30" s="891"/>
      <c r="DS30" s="891"/>
      <c r="DT30" s="891"/>
      <c r="DU30" s="892"/>
      <c r="DV30" s="893"/>
      <c r="DW30" s="894"/>
      <c r="DX30" s="894"/>
      <c r="DY30" s="894"/>
      <c r="DZ30" s="895"/>
      <c r="EA30" s="248"/>
    </row>
    <row r="31" spans="1:131" s="249" customFormat="1" ht="26.25" customHeight="1" x14ac:dyDescent="0.15">
      <c r="A31" s="268">
        <v>4</v>
      </c>
      <c r="B31" s="864" t="s">
        <v>403</v>
      </c>
      <c r="C31" s="865"/>
      <c r="D31" s="865"/>
      <c r="E31" s="865"/>
      <c r="F31" s="865"/>
      <c r="G31" s="865"/>
      <c r="H31" s="865"/>
      <c r="I31" s="865"/>
      <c r="J31" s="865"/>
      <c r="K31" s="865"/>
      <c r="L31" s="865"/>
      <c r="M31" s="865"/>
      <c r="N31" s="865"/>
      <c r="O31" s="865"/>
      <c r="P31" s="866"/>
      <c r="Q31" s="867">
        <v>180</v>
      </c>
      <c r="R31" s="868"/>
      <c r="S31" s="868"/>
      <c r="T31" s="868"/>
      <c r="U31" s="868"/>
      <c r="V31" s="868">
        <v>167</v>
      </c>
      <c r="W31" s="868"/>
      <c r="X31" s="868"/>
      <c r="Y31" s="868"/>
      <c r="Z31" s="868"/>
      <c r="AA31" s="868">
        <v>13</v>
      </c>
      <c r="AB31" s="868"/>
      <c r="AC31" s="868"/>
      <c r="AD31" s="868"/>
      <c r="AE31" s="869"/>
      <c r="AF31" s="870">
        <v>13</v>
      </c>
      <c r="AG31" s="871"/>
      <c r="AH31" s="871"/>
      <c r="AI31" s="871"/>
      <c r="AJ31" s="872"/>
      <c r="AK31" s="939">
        <v>3</v>
      </c>
      <c r="AL31" s="940"/>
      <c r="AM31" s="940"/>
      <c r="AN31" s="940"/>
      <c r="AO31" s="940"/>
      <c r="AP31" s="940">
        <v>387</v>
      </c>
      <c r="AQ31" s="940"/>
      <c r="AR31" s="940"/>
      <c r="AS31" s="940"/>
      <c r="AT31" s="940"/>
      <c r="AU31" s="940">
        <v>91</v>
      </c>
      <c r="AV31" s="940"/>
      <c r="AW31" s="940"/>
      <c r="AX31" s="940"/>
      <c r="AY31" s="940"/>
      <c r="AZ31" s="941" t="s">
        <v>587</v>
      </c>
      <c r="BA31" s="941"/>
      <c r="BB31" s="941"/>
      <c r="BC31" s="941"/>
      <c r="BD31" s="941"/>
      <c r="BE31" s="937" t="s">
        <v>404</v>
      </c>
      <c r="BF31" s="937"/>
      <c r="BG31" s="937"/>
      <c r="BH31" s="937"/>
      <c r="BI31" s="938"/>
      <c r="BJ31" s="254"/>
      <c r="BK31" s="254"/>
      <c r="BL31" s="254"/>
      <c r="BM31" s="254"/>
      <c r="BN31" s="254"/>
      <c r="BO31" s="267"/>
      <c r="BP31" s="267"/>
      <c r="BQ31" s="264">
        <v>25</v>
      </c>
      <c r="BR31" s="265"/>
      <c r="BS31" s="877"/>
      <c r="BT31" s="878"/>
      <c r="BU31" s="878"/>
      <c r="BV31" s="878"/>
      <c r="BW31" s="878"/>
      <c r="BX31" s="878"/>
      <c r="BY31" s="878"/>
      <c r="BZ31" s="878"/>
      <c r="CA31" s="878"/>
      <c r="CB31" s="878"/>
      <c r="CC31" s="878"/>
      <c r="CD31" s="878"/>
      <c r="CE31" s="878"/>
      <c r="CF31" s="878"/>
      <c r="CG31" s="879"/>
      <c r="CH31" s="890"/>
      <c r="CI31" s="891"/>
      <c r="CJ31" s="891"/>
      <c r="CK31" s="891"/>
      <c r="CL31" s="892"/>
      <c r="CM31" s="890"/>
      <c r="CN31" s="891"/>
      <c r="CO31" s="891"/>
      <c r="CP31" s="891"/>
      <c r="CQ31" s="892"/>
      <c r="CR31" s="890"/>
      <c r="CS31" s="891"/>
      <c r="CT31" s="891"/>
      <c r="CU31" s="891"/>
      <c r="CV31" s="892"/>
      <c r="CW31" s="890"/>
      <c r="CX31" s="891"/>
      <c r="CY31" s="891"/>
      <c r="CZ31" s="891"/>
      <c r="DA31" s="892"/>
      <c r="DB31" s="890"/>
      <c r="DC31" s="891"/>
      <c r="DD31" s="891"/>
      <c r="DE31" s="891"/>
      <c r="DF31" s="892"/>
      <c r="DG31" s="890"/>
      <c r="DH31" s="891"/>
      <c r="DI31" s="891"/>
      <c r="DJ31" s="891"/>
      <c r="DK31" s="892"/>
      <c r="DL31" s="890"/>
      <c r="DM31" s="891"/>
      <c r="DN31" s="891"/>
      <c r="DO31" s="891"/>
      <c r="DP31" s="892"/>
      <c r="DQ31" s="890"/>
      <c r="DR31" s="891"/>
      <c r="DS31" s="891"/>
      <c r="DT31" s="891"/>
      <c r="DU31" s="892"/>
      <c r="DV31" s="893"/>
      <c r="DW31" s="894"/>
      <c r="DX31" s="894"/>
      <c r="DY31" s="894"/>
      <c r="DZ31" s="895"/>
      <c r="EA31" s="248"/>
    </row>
    <row r="32" spans="1:131" s="249" customFormat="1" ht="26.25" customHeight="1" x14ac:dyDescent="0.15">
      <c r="A32" s="268">
        <v>5</v>
      </c>
      <c r="B32" s="864" t="s">
        <v>405</v>
      </c>
      <c r="C32" s="865"/>
      <c r="D32" s="865"/>
      <c r="E32" s="865"/>
      <c r="F32" s="865"/>
      <c r="G32" s="865"/>
      <c r="H32" s="865"/>
      <c r="I32" s="865"/>
      <c r="J32" s="865"/>
      <c r="K32" s="865"/>
      <c r="L32" s="865"/>
      <c r="M32" s="865"/>
      <c r="N32" s="865"/>
      <c r="O32" s="865"/>
      <c r="P32" s="866"/>
      <c r="Q32" s="867">
        <v>415</v>
      </c>
      <c r="R32" s="868"/>
      <c r="S32" s="868"/>
      <c r="T32" s="868"/>
      <c r="U32" s="868"/>
      <c r="V32" s="868">
        <v>413</v>
      </c>
      <c r="W32" s="868"/>
      <c r="X32" s="868"/>
      <c r="Y32" s="868"/>
      <c r="Z32" s="868"/>
      <c r="AA32" s="868">
        <v>2</v>
      </c>
      <c r="AB32" s="868"/>
      <c r="AC32" s="868"/>
      <c r="AD32" s="868"/>
      <c r="AE32" s="869"/>
      <c r="AF32" s="870">
        <v>2</v>
      </c>
      <c r="AG32" s="871"/>
      <c r="AH32" s="871"/>
      <c r="AI32" s="871"/>
      <c r="AJ32" s="872"/>
      <c r="AK32" s="939">
        <v>215</v>
      </c>
      <c r="AL32" s="940"/>
      <c r="AM32" s="940"/>
      <c r="AN32" s="940"/>
      <c r="AO32" s="940"/>
      <c r="AP32" s="940">
        <v>1853</v>
      </c>
      <c r="AQ32" s="940"/>
      <c r="AR32" s="940"/>
      <c r="AS32" s="940"/>
      <c r="AT32" s="940"/>
      <c r="AU32" s="940">
        <v>1853</v>
      </c>
      <c r="AV32" s="940"/>
      <c r="AW32" s="940"/>
      <c r="AX32" s="940"/>
      <c r="AY32" s="940"/>
      <c r="AZ32" s="941" t="s">
        <v>587</v>
      </c>
      <c r="BA32" s="941"/>
      <c r="BB32" s="941"/>
      <c r="BC32" s="941"/>
      <c r="BD32" s="941"/>
      <c r="BE32" s="937" t="s">
        <v>406</v>
      </c>
      <c r="BF32" s="937"/>
      <c r="BG32" s="937"/>
      <c r="BH32" s="937"/>
      <c r="BI32" s="938"/>
      <c r="BJ32" s="254"/>
      <c r="BK32" s="254"/>
      <c r="BL32" s="254"/>
      <c r="BM32" s="254"/>
      <c r="BN32" s="254"/>
      <c r="BO32" s="267"/>
      <c r="BP32" s="267"/>
      <c r="BQ32" s="264">
        <v>26</v>
      </c>
      <c r="BR32" s="265"/>
      <c r="BS32" s="877"/>
      <c r="BT32" s="878"/>
      <c r="BU32" s="878"/>
      <c r="BV32" s="878"/>
      <c r="BW32" s="878"/>
      <c r="BX32" s="878"/>
      <c r="BY32" s="878"/>
      <c r="BZ32" s="878"/>
      <c r="CA32" s="878"/>
      <c r="CB32" s="878"/>
      <c r="CC32" s="878"/>
      <c r="CD32" s="878"/>
      <c r="CE32" s="878"/>
      <c r="CF32" s="878"/>
      <c r="CG32" s="879"/>
      <c r="CH32" s="890"/>
      <c r="CI32" s="891"/>
      <c r="CJ32" s="891"/>
      <c r="CK32" s="891"/>
      <c r="CL32" s="892"/>
      <c r="CM32" s="890"/>
      <c r="CN32" s="891"/>
      <c r="CO32" s="891"/>
      <c r="CP32" s="891"/>
      <c r="CQ32" s="892"/>
      <c r="CR32" s="890"/>
      <c r="CS32" s="891"/>
      <c r="CT32" s="891"/>
      <c r="CU32" s="891"/>
      <c r="CV32" s="892"/>
      <c r="CW32" s="890"/>
      <c r="CX32" s="891"/>
      <c r="CY32" s="891"/>
      <c r="CZ32" s="891"/>
      <c r="DA32" s="892"/>
      <c r="DB32" s="890"/>
      <c r="DC32" s="891"/>
      <c r="DD32" s="891"/>
      <c r="DE32" s="891"/>
      <c r="DF32" s="892"/>
      <c r="DG32" s="890"/>
      <c r="DH32" s="891"/>
      <c r="DI32" s="891"/>
      <c r="DJ32" s="891"/>
      <c r="DK32" s="892"/>
      <c r="DL32" s="890"/>
      <c r="DM32" s="891"/>
      <c r="DN32" s="891"/>
      <c r="DO32" s="891"/>
      <c r="DP32" s="892"/>
      <c r="DQ32" s="890"/>
      <c r="DR32" s="891"/>
      <c r="DS32" s="891"/>
      <c r="DT32" s="891"/>
      <c r="DU32" s="892"/>
      <c r="DV32" s="893"/>
      <c r="DW32" s="894"/>
      <c r="DX32" s="894"/>
      <c r="DY32" s="894"/>
      <c r="DZ32" s="895"/>
      <c r="EA32" s="248"/>
    </row>
    <row r="33" spans="1:131" s="249" customFormat="1" ht="26.25" customHeight="1" x14ac:dyDescent="0.15">
      <c r="A33" s="268">
        <v>6</v>
      </c>
      <c r="B33" s="864" t="s">
        <v>407</v>
      </c>
      <c r="C33" s="865"/>
      <c r="D33" s="865"/>
      <c r="E33" s="865"/>
      <c r="F33" s="865"/>
      <c r="G33" s="865"/>
      <c r="H33" s="865"/>
      <c r="I33" s="865"/>
      <c r="J33" s="865"/>
      <c r="K33" s="865"/>
      <c r="L33" s="865"/>
      <c r="M33" s="865"/>
      <c r="N33" s="865"/>
      <c r="O33" s="865"/>
      <c r="P33" s="866"/>
      <c r="Q33" s="867">
        <v>17</v>
      </c>
      <c r="R33" s="868"/>
      <c r="S33" s="868"/>
      <c r="T33" s="868"/>
      <c r="U33" s="868"/>
      <c r="V33" s="868">
        <v>16</v>
      </c>
      <c r="W33" s="868"/>
      <c r="X33" s="868"/>
      <c r="Y33" s="868"/>
      <c r="Z33" s="868"/>
      <c r="AA33" s="868">
        <v>1</v>
      </c>
      <c r="AB33" s="868"/>
      <c r="AC33" s="868"/>
      <c r="AD33" s="868"/>
      <c r="AE33" s="869"/>
      <c r="AF33" s="870">
        <v>1</v>
      </c>
      <c r="AG33" s="871"/>
      <c r="AH33" s="871"/>
      <c r="AI33" s="871"/>
      <c r="AJ33" s="872"/>
      <c r="AK33" s="939">
        <v>13</v>
      </c>
      <c r="AL33" s="940"/>
      <c r="AM33" s="940"/>
      <c r="AN33" s="940"/>
      <c r="AO33" s="940"/>
      <c r="AP33" s="940">
        <v>94</v>
      </c>
      <c r="AQ33" s="940"/>
      <c r="AR33" s="940"/>
      <c r="AS33" s="940"/>
      <c r="AT33" s="940"/>
      <c r="AU33" s="940">
        <v>94</v>
      </c>
      <c r="AV33" s="940"/>
      <c r="AW33" s="940"/>
      <c r="AX33" s="940"/>
      <c r="AY33" s="940"/>
      <c r="AZ33" s="941" t="s">
        <v>587</v>
      </c>
      <c r="BA33" s="941"/>
      <c r="BB33" s="941"/>
      <c r="BC33" s="941"/>
      <c r="BD33" s="941"/>
      <c r="BE33" s="937" t="s">
        <v>406</v>
      </c>
      <c r="BF33" s="937"/>
      <c r="BG33" s="937"/>
      <c r="BH33" s="937"/>
      <c r="BI33" s="938"/>
      <c r="BJ33" s="254"/>
      <c r="BK33" s="254"/>
      <c r="BL33" s="254"/>
      <c r="BM33" s="254"/>
      <c r="BN33" s="254"/>
      <c r="BO33" s="267"/>
      <c r="BP33" s="267"/>
      <c r="BQ33" s="264">
        <v>27</v>
      </c>
      <c r="BR33" s="265"/>
      <c r="BS33" s="877"/>
      <c r="BT33" s="878"/>
      <c r="BU33" s="878"/>
      <c r="BV33" s="878"/>
      <c r="BW33" s="878"/>
      <c r="BX33" s="878"/>
      <c r="BY33" s="878"/>
      <c r="BZ33" s="878"/>
      <c r="CA33" s="878"/>
      <c r="CB33" s="878"/>
      <c r="CC33" s="878"/>
      <c r="CD33" s="878"/>
      <c r="CE33" s="878"/>
      <c r="CF33" s="878"/>
      <c r="CG33" s="879"/>
      <c r="CH33" s="890"/>
      <c r="CI33" s="891"/>
      <c r="CJ33" s="891"/>
      <c r="CK33" s="891"/>
      <c r="CL33" s="892"/>
      <c r="CM33" s="890"/>
      <c r="CN33" s="891"/>
      <c r="CO33" s="891"/>
      <c r="CP33" s="891"/>
      <c r="CQ33" s="892"/>
      <c r="CR33" s="890"/>
      <c r="CS33" s="891"/>
      <c r="CT33" s="891"/>
      <c r="CU33" s="891"/>
      <c r="CV33" s="892"/>
      <c r="CW33" s="890"/>
      <c r="CX33" s="891"/>
      <c r="CY33" s="891"/>
      <c r="CZ33" s="891"/>
      <c r="DA33" s="892"/>
      <c r="DB33" s="890"/>
      <c r="DC33" s="891"/>
      <c r="DD33" s="891"/>
      <c r="DE33" s="891"/>
      <c r="DF33" s="892"/>
      <c r="DG33" s="890"/>
      <c r="DH33" s="891"/>
      <c r="DI33" s="891"/>
      <c r="DJ33" s="891"/>
      <c r="DK33" s="892"/>
      <c r="DL33" s="890"/>
      <c r="DM33" s="891"/>
      <c r="DN33" s="891"/>
      <c r="DO33" s="891"/>
      <c r="DP33" s="892"/>
      <c r="DQ33" s="890"/>
      <c r="DR33" s="891"/>
      <c r="DS33" s="891"/>
      <c r="DT33" s="891"/>
      <c r="DU33" s="892"/>
      <c r="DV33" s="893"/>
      <c r="DW33" s="894"/>
      <c r="DX33" s="894"/>
      <c r="DY33" s="894"/>
      <c r="DZ33" s="895"/>
      <c r="EA33" s="248"/>
    </row>
    <row r="34" spans="1:131" s="249" customFormat="1" ht="26.25" customHeight="1" x14ac:dyDescent="0.15">
      <c r="A34" s="268">
        <v>7</v>
      </c>
      <c r="B34" s="864" t="s">
        <v>408</v>
      </c>
      <c r="C34" s="865"/>
      <c r="D34" s="865"/>
      <c r="E34" s="865"/>
      <c r="F34" s="865"/>
      <c r="G34" s="865"/>
      <c r="H34" s="865"/>
      <c r="I34" s="865"/>
      <c r="J34" s="865"/>
      <c r="K34" s="865"/>
      <c r="L34" s="865"/>
      <c r="M34" s="865"/>
      <c r="N34" s="865"/>
      <c r="O34" s="865"/>
      <c r="P34" s="866"/>
      <c r="Q34" s="867">
        <v>47</v>
      </c>
      <c r="R34" s="868"/>
      <c r="S34" s="868"/>
      <c r="T34" s="868"/>
      <c r="U34" s="868"/>
      <c r="V34" s="868">
        <v>47</v>
      </c>
      <c r="W34" s="868"/>
      <c r="X34" s="868"/>
      <c r="Y34" s="868"/>
      <c r="Z34" s="868"/>
      <c r="AA34" s="868">
        <v>0</v>
      </c>
      <c r="AB34" s="868"/>
      <c r="AC34" s="868"/>
      <c r="AD34" s="868"/>
      <c r="AE34" s="869"/>
      <c r="AF34" s="870">
        <v>0</v>
      </c>
      <c r="AG34" s="871"/>
      <c r="AH34" s="871"/>
      <c r="AI34" s="871"/>
      <c r="AJ34" s="872"/>
      <c r="AK34" s="939">
        <v>24</v>
      </c>
      <c r="AL34" s="940"/>
      <c r="AM34" s="940"/>
      <c r="AN34" s="940"/>
      <c r="AO34" s="940"/>
      <c r="AP34" s="940">
        <v>146</v>
      </c>
      <c r="AQ34" s="940"/>
      <c r="AR34" s="940"/>
      <c r="AS34" s="940"/>
      <c r="AT34" s="940"/>
      <c r="AU34" s="940">
        <v>145</v>
      </c>
      <c r="AV34" s="940"/>
      <c r="AW34" s="940"/>
      <c r="AX34" s="940"/>
      <c r="AY34" s="940"/>
      <c r="AZ34" s="941" t="s">
        <v>587</v>
      </c>
      <c r="BA34" s="941"/>
      <c r="BB34" s="941"/>
      <c r="BC34" s="941"/>
      <c r="BD34" s="941"/>
      <c r="BE34" s="937" t="s">
        <v>404</v>
      </c>
      <c r="BF34" s="937"/>
      <c r="BG34" s="937"/>
      <c r="BH34" s="937"/>
      <c r="BI34" s="938"/>
      <c r="BJ34" s="254"/>
      <c r="BK34" s="254"/>
      <c r="BL34" s="254"/>
      <c r="BM34" s="254"/>
      <c r="BN34" s="254"/>
      <c r="BO34" s="267"/>
      <c r="BP34" s="267"/>
      <c r="BQ34" s="264">
        <v>28</v>
      </c>
      <c r="BR34" s="265"/>
      <c r="BS34" s="877"/>
      <c r="BT34" s="878"/>
      <c r="BU34" s="878"/>
      <c r="BV34" s="878"/>
      <c r="BW34" s="878"/>
      <c r="BX34" s="878"/>
      <c r="BY34" s="878"/>
      <c r="BZ34" s="878"/>
      <c r="CA34" s="878"/>
      <c r="CB34" s="878"/>
      <c r="CC34" s="878"/>
      <c r="CD34" s="878"/>
      <c r="CE34" s="878"/>
      <c r="CF34" s="878"/>
      <c r="CG34" s="879"/>
      <c r="CH34" s="890"/>
      <c r="CI34" s="891"/>
      <c r="CJ34" s="891"/>
      <c r="CK34" s="891"/>
      <c r="CL34" s="892"/>
      <c r="CM34" s="890"/>
      <c r="CN34" s="891"/>
      <c r="CO34" s="891"/>
      <c r="CP34" s="891"/>
      <c r="CQ34" s="892"/>
      <c r="CR34" s="890"/>
      <c r="CS34" s="891"/>
      <c r="CT34" s="891"/>
      <c r="CU34" s="891"/>
      <c r="CV34" s="892"/>
      <c r="CW34" s="890"/>
      <c r="CX34" s="891"/>
      <c r="CY34" s="891"/>
      <c r="CZ34" s="891"/>
      <c r="DA34" s="892"/>
      <c r="DB34" s="890"/>
      <c r="DC34" s="891"/>
      <c r="DD34" s="891"/>
      <c r="DE34" s="891"/>
      <c r="DF34" s="892"/>
      <c r="DG34" s="890"/>
      <c r="DH34" s="891"/>
      <c r="DI34" s="891"/>
      <c r="DJ34" s="891"/>
      <c r="DK34" s="892"/>
      <c r="DL34" s="890"/>
      <c r="DM34" s="891"/>
      <c r="DN34" s="891"/>
      <c r="DO34" s="891"/>
      <c r="DP34" s="892"/>
      <c r="DQ34" s="890"/>
      <c r="DR34" s="891"/>
      <c r="DS34" s="891"/>
      <c r="DT34" s="891"/>
      <c r="DU34" s="892"/>
      <c r="DV34" s="893"/>
      <c r="DW34" s="894"/>
      <c r="DX34" s="894"/>
      <c r="DY34" s="894"/>
      <c r="DZ34" s="895"/>
      <c r="EA34" s="248"/>
    </row>
    <row r="35" spans="1:131" s="249" customFormat="1" ht="26.25" customHeight="1" x14ac:dyDescent="0.15">
      <c r="A35" s="268">
        <v>8</v>
      </c>
      <c r="B35" s="864" t="s">
        <v>409</v>
      </c>
      <c r="C35" s="865"/>
      <c r="D35" s="865"/>
      <c r="E35" s="865"/>
      <c r="F35" s="865"/>
      <c r="G35" s="865"/>
      <c r="H35" s="865"/>
      <c r="I35" s="865"/>
      <c r="J35" s="865"/>
      <c r="K35" s="865"/>
      <c r="L35" s="865"/>
      <c r="M35" s="865"/>
      <c r="N35" s="865"/>
      <c r="O35" s="865"/>
      <c r="P35" s="866"/>
      <c r="Q35" s="867">
        <v>4</v>
      </c>
      <c r="R35" s="868"/>
      <c r="S35" s="868"/>
      <c r="T35" s="868"/>
      <c r="U35" s="868"/>
      <c r="V35" s="868">
        <v>3</v>
      </c>
      <c r="W35" s="868"/>
      <c r="X35" s="868"/>
      <c r="Y35" s="868"/>
      <c r="Z35" s="868"/>
      <c r="AA35" s="868">
        <v>1</v>
      </c>
      <c r="AB35" s="868"/>
      <c r="AC35" s="868"/>
      <c r="AD35" s="868"/>
      <c r="AE35" s="869"/>
      <c r="AF35" s="870">
        <v>22</v>
      </c>
      <c r="AG35" s="871"/>
      <c r="AH35" s="871"/>
      <c r="AI35" s="871"/>
      <c r="AJ35" s="872"/>
      <c r="AK35" s="939" t="s">
        <v>587</v>
      </c>
      <c r="AL35" s="940"/>
      <c r="AM35" s="940"/>
      <c r="AN35" s="940"/>
      <c r="AO35" s="940"/>
      <c r="AP35" s="940" t="s">
        <v>587</v>
      </c>
      <c r="AQ35" s="940"/>
      <c r="AR35" s="940"/>
      <c r="AS35" s="940"/>
      <c r="AT35" s="940"/>
      <c r="AU35" s="940" t="s">
        <v>587</v>
      </c>
      <c r="AV35" s="940"/>
      <c r="AW35" s="940"/>
      <c r="AX35" s="940"/>
      <c r="AY35" s="940"/>
      <c r="AZ35" s="941" t="s">
        <v>587</v>
      </c>
      <c r="BA35" s="941"/>
      <c r="BB35" s="941"/>
      <c r="BC35" s="941"/>
      <c r="BD35" s="941"/>
      <c r="BE35" s="937" t="s">
        <v>410</v>
      </c>
      <c r="BF35" s="937"/>
      <c r="BG35" s="937"/>
      <c r="BH35" s="937"/>
      <c r="BI35" s="938"/>
      <c r="BJ35" s="254"/>
      <c r="BK35" s="254"/>
      <c r="BL35" s="254"/>
      <c r="BM35" s="254"/>
      <c r="BN35" s="254"/>
      <c r="BO35" s="267"/>
      <c r="BP35" s="267"/>
      <c r="BQ35" s="264">
        <v>29</v>
      </c>
      <c r="BR35" s="265"/>
      <c r="BS35" s="877"/>
      <c r="BT35" s="878"/>
      <c r="BU35" s="878"/>
      <c r="BV35" s="878"/>
      <c r="BW35" s="878"/>
      <c r="BX35" s="878"/>
      <c r="BY35" s="878"/>
      <c r="BZ35" s="878"/>
      <c r="CA35" s="878"/>
      <c r="CB35" s="878"/>
      <c r="CC35" s="878"/>
      <c r="CD35" s="878"/>
      <c r="CE35" s="878"/>
      <c r="CF35" s="878"/>
      <c r="CG35" s="879"/>
      <c r="CH35" s="890"/>
      <c r="CI35" s="891"/>
      <c r="CJ35" s="891"/>
      <c r="CK35" s="891"/>
      <c r="CL35" s="892"/>
      <c r="CM35" s="890"/>
      <c r="CN35" s="891"/>
      <c r="CO35" s="891"/>
      <c r="CP35" s="891"/>
      <c r="CQ35" s="892"/>
      <c r="CR35" s="890"/>
      <c r="CS35" s="891"/>
      <c r="CT35" s="891"/>
      <c r="CU35" s="891"/>
      <c r="CV35" s="892"/>
      <c r="CW35" s="890"/>
      <c r="CX35" s="891"/>
      <c r="CY35" s="891"/>
      <c r="CZ35" s="891"/>
      <c r="DA35" s="892"/>
      <c r="DB35" s="890"/>
      <c r="DC35" s="891"/>
      <c r="DD35" s="891"/>
      <c r="DE35" s="891"/>
      <c r="DF35" s="892"/>
      <c r="DG35" s="890"/>
      <c r="DH35" s="891"/>
      <c r="DI35" s="891"/>
      <c r="DJ35" s="891"/>
      <c r="DK35" s="892"/>
      <c r="DL35" s="890"/>
      <c r="DM35" s="891"/>
      <c r="DN35" s="891"/>
      <c r="DO35" s="891"/>
      <c r="DP35" s="892"/>
      <c r="DQ35" s="890"/>
      <c r="DR35" s="891"/>
      <c r="DS35" s="891"/>
      <c r="DT35" s="891"/>
      <c r="DU35" s="892"/>
      <c r="DV35" s="893"/>
      <c r="DW35" s="894"/>
      <c r="DX35" s="894"/>
      <c r="DY35" s="894"/>
      <c r="DZ35" s="895"/>
      <c r="EA35" s="248"/>
    </row>
    <row r="36" spans="1:131" s="249" customFormat="1" ht="26.25" customHeight="1" x14ac:dyDescent="0.15">
      <c r="A36" s="268">
        <v>9</v>
      </c>
      <c r="B36" s="864"/>
      <c r="C36" s="865"/>
      <c r="D36" s="865"/>
      <c r="E36" s="865"/>
      <c r="F36" s="865"/>
      <c r="G36" s="865"/>
      <c r="H36" s="865"/>
      <c r="I36" s="865"/>
      <c r="J36" s="865"/>
      <c r="K36" s="865"/>
      <c r="L36" s="865"/>
      <c r="M36" s="865"/>
      <c r="N36" s="865"/>
      <c r="O36" s="865"/>
      <c r="P36" s="866"/>
      <c r="Q36" s="867"/>
      <c r="R36" s="868"/>
      <c r="S36" s="868"/>
      <c r="T36" s="868"/>
      <c r="U36" s="868"/>
      <c r="V36" s="868"/>
      <c r="W36" s="868"/>
      <c r="X36" s="868"/>
      <c r="Y36" s="868"/>
      <c r="Z36" s="868"/>
      <c r="AA36" s="868"/>
      <c r="AB36" s="868"/>
      <c r="AC36" s="868"/>
      <c r="AD36" s="868"/>
      <c r="AE36" s="869"/>
      <c r="AF36" s="870"/>
      <c r="AG36" s="871"/>
      <c r="AH36" s="871"/>
      <c r="AI36" s="871"/>
      <c r="AJ36" s="872"/>
      <c r="AK36" s="939"/>
      <c r="AL36" s="940"/>
      <c r="AM36" s="940"/>
      <c r="AN36" s="940"/>
      <c r="AO36" s="940"/>
      <c r="AP36" s="940"/>
      <c r="AQ36" s="940"/>
      <c r="AR36" s="940"/>
      <c r="AS36" s="940"/>
      <c r="AT36" s="940"/>
      <c r="AU36" s="940"/>
      <c r="AV36" s="940"/>
      <c r="AW36" s="940"/>
      <c r="AX36" s="940"/>
      <c r="AY36" s="940"/>
      <c r="AZ36" s="941"/>
      <c r="BA36" s="941"/>
      <c r="BB36" s="941"/>
      <c r="BC36" s="941"/>
      <c r="BD36" s="941"/>
      <c r="BE36" s="937"/>
      <c r="BF36" s="937"/>
      <c r="BG36" s="937"/>
      <c r="BH36" s="937"/>
      <c r="BI36" s="938"/>
      <c r="BJ36" s="254"/>
      <c r="BK36" s="254"/>
      <c r="BL36" s="254"/>
      <c r="BM36" s="254"/>
      <c r="BN36" s="254"/>
      <c r="BO36" s="267"/>
      <c r="BP36" s="267"/>
      <c r="BQ36" s="264">
        <v>30</v>
      </c>
      <c r="BR36" s="265"/>
      <c r="BS36" s="877"/>
      <c r="BT36" s="878"/>
      <c r="BU36" s="878"/>
      <c r="BV36" s="878"/>
      <c r="BW36" s="878"/>
      <c r="BX36" s="878"/>
      <c r="BY36" s="878"/>
      <c r="BZ36" s="878"/>
      <c r="CA36" s="878"/>
      <c r="CB36" s="878"/>
      <c r="CC36" s="878"/>
      <c r="CD36" s="878"/>
      <c r="CE36" s="878"/>
      <c r="CF36" s="878"/>
      <c r="CG36" s="879"/>
      <c r="CH36" s="890"/>
      <c r="CI36" s="891"/>
      <c r="CJ36" s="891"/>
      <c r="CK36" s="891"/>
      <c r="CL36" s="892"/>
      <c r="CM36" s="890"/>
      <c r="CN36" s="891"/>
      <c r="CO36" s="891"/>
      <c r="CP36" s="891"/>
      <c r="CQ36" s="892"/>
      <c r="CR36" s="890"/>
      <c r="CS36" s="891"/>
      <c r="CT36" s="891"/>
      <c r="CU36" s="891"/>
      <c r="CV36" s="892"/>
      <c r="CW36" s="890"/>
      <c r="CX36" s="891"/>
      <c r="CY36" s="891"/>
      <c r="CZ36" s="891"/>
      <c r="DA36" s="892"/>
      <c r="DB36" s="890"/>
      <c r="DC36" s="891"/>
      <c r="DD36" s="891"/>
      <c r="DE36" s="891"/>
      <c r="DF36" s="892"/>
      <c r="DG36" s="890"/>
      <c r="DH36" s="891"/>
      <c r="DI36" s="891"/>
      <c r="DJ36" s="891"/>
      <c r="DK36" s="892"/>
      <c r="DL36" s="890"/>
      <c r="DM36" s="891"/>
      <c r="DN36" s="891"/>
      <c r="DO36" s="891"/>
      <c r="DP36" s="892"/>
      <c r="DQ36" s="890"/>
      <c r="DR36" s="891"/>
      <c r="DS36" s="891"/>
      <c r="DT36" s="891"/>
      <c r="DU36" s="892"/>
      <c r="DV36" s="893"/>
      <c r="DW36" s="894"/>
      <c r="DX36" s="894"/>
      <c r="DY36" s="894"/>
      <c r="DZ36" s="895"/>
      <c r="EA36" s="248"/>
    </row>
    <row r="37" spans="1:131" s="249" customFormat="1" ht="26.25" customHeight="1" x14ac:dyDescent="0.15">
      <c r="A37" s="268">
        <v>10</v>
      </c>
      <c r="B37" s="864"/>
      <c r="C37" s="865"/>
      <c r="D37" s="865"/>
      <c r="E37" s="865"/>
      <c r="F37" s="865"/>
      <c r="G37" s="865"/>
      <c r="H37" s="865"/>
      <c r="I37" s="865"/>
      <c r="J37" s="865"/>
      <c r="K37" s="865"/>
      <c r="L37" s="865"/>
      <c r="M37" s="865"/>
      <c r="N37" s="865"/>
      <c r="O37" s="865"/>
      <c r="P37" s="866"/>
      <c r="Q37" s="867"/>
      <c r="R37" s="868"/>
      <c r="S37" s="868"/>
      <c r="T37" s="868"/>
      <c r="U37" s="868"/>
      <c r="V37" s="868"/>
      <c r="W37" s="868"/>
      <c r="X37" s="868"/>
      <c r="Y37" s="868"/>
      <c r="Z37" s="868"/>
      <c r="AA37" s="868"/>
      <c r="AB37" s="868"/>
      <c r="AC37" s="868"/>
      <c r="AD37" s="868"/>
      <c r="AE37" s="869"/>
      <c r="AF37" s="870"/>
      <c r="AG37" s="871"/>
      <c r="AH37" s="871"/>
      <c r="AI37" s="871"/>
      <c r="AJ37" s="872"/>
      <c r="AK37" s="939"/>
      <c r="AL37" s="940"/>
      <c r="AM37" s="940"/>
      <c r="AN37" s="940"/>
      <c r="AO37" s="940"/>
      <c r="AP37" s="940"/>
      <c r="AQ37" s="940"/>
      <c r="AR37" s="940"/>
      <c r="AS37" s="940"/>
      <c r="AT37" s="940"/>
      <c r="AU37" s="940"/>
      <c r="AV37" s="940"/>
      <c r="AW37" s="940"/>
      <c r="AX37" s="940"/>
      <c r="AY37" s="940"/>
      <c r="AZ37" s="941"/>
      <c r="BA37" s="941"/>
      <c r="BB37" s="941"/>
      <c r="BC37" s="941"/>
      <c r="BD37" s="941"/>
      <c r="BE37" s="937"/>
      <c r="BF37" s="937"/>
      <c r="BG37" s="937"/>
      <c r="BH37" s="937"/>
      <c r="BI37" s="938"/>
      <c r="BJ37" s="254"/>
      <c r="BK37" s="254"/>
      <c r="BL37" s="254"/>
      <c r="BM37" s="254"/>
      <c r="BN37" s="254"/>
      <c r="BO37" s="267"/>
      <c r="BP37" s="267"/>
      <c r="BQ37" s="264">
        <v>31</v>
      </c>
      <c r="BR37" s="265"/>
      <c r="BS37" s="877"/>
      <c r="BT37" s="878"/>
      <c r="BU37" s="878"/>
      <c r="BV37" s="878"/>
      <c r="BW37" s="878"/>
      <c r="BX37" s="878"/>
      <c r="BY37" s="878"/>
      <c r="BZ37" s="878"/>
      <c r="CA37" s="878"/>
      <c r="CB37" s="878"/>
      <c r="CC37" s="878"/>
      <c r="CD37" s="878"/>
      <c r="CE37" s="878"/>
      <c r="CF37" s="878"/>
      <c r="CG37" s="879"/>
      <c r="CH37" s="890"/>
      <c r="CI37" s="891"/>
      <c r="CJ37" s="891"/>
      <c r="CK37" s="891"/>
      <c r="CL37" s="892"/>
      <c r="CM37" s="890"/>
      <c r="CN37" s="891"/>
      <c r="CO37" s="891"/>
      <c r="CP37" s="891"/>
      <c r="CQ37" s="892"/>
      <c r="CR37" s="890"/>
      <c r="CS37" s="891"/>
      <c r="CT37" s="891"/>
      <c r="CU37" s="891"/>
      <c r="CV37" s="892"/>
      <c r="CW37" s="890"/>
      <c r="CX37" s="891"/>
      <c r="CY37" s="891"/>
      <c r="CZ37" s="891"/>
      <c r="DA37" s="892"/>
      <c r="DB37" s="890"/>
      <c r="DC37" s="891"/>
      <c r="DD37" s="891"/>
      <c r="DE37" s="891"/>
      <c r="DF37" s="892"/>
      <c r="DG37" s="890"/>
      <c r="DH37" s="891"/>
      <c r="DI37" s="891"/>
      <c r="DJ37" s="891"/>
      <c r="DK37" s="892"/>
      <c r="DL37" s="890"/>
      <c r="DM37" s="891"/>
      <c r="DN37" s="891"/>
      <c r="DO37" s="891"/>
      <c r="DP37" s="892"/>
      <c r="DQ37" s="890"/>
      <c r="DR37" s="891"/>
      <c r="DS37" s="891"/>
      <c r="DT37" s="891"/>
      <c r="DU37" s="892"/>
      <c r="DV37" s="893"/>
      <c r="DW37" s="894"/>
      <c r="DX37" s="894"/>
      <c r="DY37" s="894"/>
      <c r="DZ37" s="895"/>
      <c r="EA37" s="248"/>
    </row>
    <row r="38" spans="1:131" s="249" customFormat="1" ht="26.25" customHeight="1" x14ac:dyDescent="0.15">
      <c r="A38" s="268">
        <v>11</v>
      </c>
      <c r="B38" s="864"/>
      <c r="C38" s="865"/>
      <c r="D38" s="865"/>
      <c r="E38" s="865"/>
      <c r="F38" s="865"/>
      <c r="G38" s="865"/>
      <c r="H38" s="865"/>
      <c r="I38" s="865"/>
      <c r="J38" s="865"/>
      <c r="K38" s="865"/>
      <c r="L38" s="865"/>
      <c r="M38" s="865"/>
      <c r="N38" s="865"/>
      <c r="O38" s="865"/>
      <c r="P38" s="866"/>
      <c r="Q38" s="867"/>
      <c r="R38" s="868"/>
      <c r="S38" s="868"/>
      <c r="T38" s="868"/>
      <c r="U38" s="868"/>
      <c r="V38" s="868"/>
      <c r="W38" s="868"/>
      <c r="X38" s="868"/>
      <c r="Y38" s="868"/>
      <c r="Z38" s="868"/>
      <c r="AA38" s="868"/>
      <c r="AB38" s="868"/>
      <c r="AC38" s="868"/>
      <c r="AD38" s="868"/>
      <c r="AE38" s="869"/>
      <c r="AF38" s="870"/>
      <c r="AG38" s="871"/>
      <c r="AH38" s="871"/>
      <c r="AI38" s="871"/>
      <c r="AJ38" s="872"/>
      <c r="AK38" s="939"/>
      <c r="AL38" s="940"/>
      <c r="AM38" s="940"/>
      <c r="AN38" s="940"/>
      <c r="AO38" s="940"/>
      <c r="AP38" s="940"/>
      <c r="AQ38" s="940"/>
      <c r="AR38" s="940"/>
      <c r="AS38" s="940"/>
      <c r="AT38" s="940"/>
      <c r="AU38" s="940"/>
      <c r="AV38" s="940"/>
      <c r="AW38" s="940"/>
      <c r="AX38" s="940"/>
      <c r="AY38" s="940"/>
      <c r="AZ38" s="941"/>
      <c r="BA38" s="941"/>
      <c r="BB38" s="941"/>
      <c r="BC38" s="941"/>
      <c r="BD38" s="941"/>
      <c r="BE38" s="937"/>
      <c r="BF38" s="937"/>
      <c r="BG38" s="937"/>
      <c r="BH38" s="937"/>
      <c r="BI38" s="938"/>
      <c r="BJ38" s="254"/>
      <c r="BK38" s="254"/>
      <c r="BL38" s="254"/>
      <c r="BM38" s="254"/>
      <c r="BN38" s="254"/>
      <c r="BO38" s="267"/>
      <c r="BP38" s="267"/>
      <c r="BQ38" s="264">
        <v>32</v>
      </c>
      <c r="BR38" s="265"/>
      <c r="BS38" s="877"/>
      <c r="BT38" s="878"/>
      <c r="BU38" s="878"/>
      <c r="BV38" s="878"/>
      <c r="BW38" s="878"/>
      <c r="BX38" s="878"/>
      <c r="BY38" s="878"/>
      <c r="BZ38" s="878"/>
      <c r="CA38" s="878"/>
      <c r="CB38" s="878"/>
      <c r="CC38" s="878"/>
      <c r="CD38" s="878"/>
      <c r="CE38" s="878"/>
      <c r="CF38" s="878"/>
      <c r="CG38" s="879"/>
      <c r="CH38" s="890"/>
      <c r="CI38" s="891"/>
      <c r="CJ38" s="891"/>
      <c r="CK38" s="891"/>
      <c r="CL38" s="892"/>
      <c r="CM38" s="890"/>
      <c r="CN38" s="891"/>
      <c r="CO38" s="891"/>
      <c r="CP38" s="891"/>
      <c r="CQ38" s="892"/>
      <c r="CR38" s="890"/>
      <c r="CS38" s="891"/>
      <c r="CT38" s="891"/>
      <c r="CU38" s="891"/>
      <c r="CV38" s="892"/>
      <c r="CW38" s="890"/>
      <c r="CX38" s="891"/>
      <c r="CY38" s="891"/>
      <c r="CZ38" s="891"/>
      <c r="DA38" s="892"/>
      <c r="DB38" s="890"/>
      <c r="DC38" s="891"/>
      <c r="DD38" s="891"/>
      <c r="DE38" s="891"/>
      <c r="DF38" s="892"/>
      <c r="DG38" s="890"/>
      <c r="DH38" s="891"/>
      <c r="DI38" s="891"/>
      <c r="DJ38" s="891"/>
      <c r="DK38" s="892"/>
      <c r="DL38" s="890"/>
      <c r="DM38" s="891"/>
      <c r="DN38" s="891"/>
      <c r="DO38" s="891"/>
      <c r="DP38" s="892"/>
      <c r="DQ38" s="890"/>
      <c r="DR38" s="891"/>
      <c r="DS38" s="891"/>
      <c r="DT38" s="891"/>
      <c r="DU38" s="892"/>
      <c r="DV38" s="893"/>
      <c r="DW38" s="894"/>
      <c r="DX38" s="894"/>
      <c r="DY38" s="894"/>
      <c r="DZ38" s="895"/>
      <c r="EA38" s="248"/>
    </row>
    <row r="39" spans="1:131" s="249" customFormat="1" ht="26.25" customHeight="1" x14ac:dyDescent="0.15">
      <c r="A39" s="268">
        <v>12</v>
      </c>
      <c r="B39" s="864"/>
      <c r="C39" s="865"/>
      <c r="D39" s="865"/>
      <c r="E39" s="865"/>
      <c r="F39" s="865"/>
      <c r="G39" s="865"/>
      <c r="H39" s="865"/>
      <c r="I39" s="865"/>
      <c r="J39" s="865"/>
      <c r="K39" s="865"/>
      <c r="L39" s="865"/>
      <c r="M39" s="865"/>
      <c r="N39" s="865"/>
      <c r="O39" s="865"/>
      <c r="P39" s="866"/>
      <c r="Q39" s="867"/>
      <c r="R39" s="868"/>
      <c r="S39" s="868"/>
      <c r="T39" s="868"/>
      <c r="U39" s="868"/>
      <c r="V39" s="868"/>
      <c r="W39" s="868"/>
      <c r="X39" s="868"/>
      <c r="Y39" s="868"/>
      <c r="Z39" s="868"/>
      <c r="AA39" s="868"/>
      <c r="AB39" s="868"/>
      <c r="AC39" s="868"/>
      <c r="AD39" s="868"/>
      <c r="AE39" s="869"/>
      <c r="AF39" s="870"/>
      <c r="AG39" s="871"/>
      <c r="AH39" s="871"/>
      <c r="AI39" s="871"/>
      <c r="AJ39" s="872"/>
      <c r="AK39" s="939"/>
      <c r="AL39" s="940"/>
      <c r="AM39" s="940"/>
      <c r="AN39" s="940"/>
      <c r="AO39" s="940"/>
      <c r="AP39" s="940"/>
      <c r="AQ39" s="940"/>
      <c r="AR39" s="940"/>
      <c r="AS39" s="940"/>
      <c r="AT39" s="940"/>
      <c r="AU39" s="940"/>
      <c r="AV39" s="940"/>
      <c r="AW39" s="940"/>
      <c r="AX39" s="940"/>
      <c r="AY39" s="940"/>
      <c r="AZ39" s="941"/>
      <c r="BA39" s="941"/>
      <c r="BB39" s="941"/>
      <c r="BC39" s="941"/>
      <c r="BD39" s="941"/>
      <c r="BE39" s="937"/>
      <c r="BF39" s="937"/>
      <c r="BG39" s="937"/>
      <c r="BH39" s="937"/>
      <c r="BI39" s="938"/>
      <c r="BJ39" s="254"/>
      <c r="BK39" s="254"/>
      <c r="BL39" s="254"/>
      <c r="BM39" s="254"/>
      <c r="BN39" s="254"/>
      <c r="BO39" s="267"/>
      <c r="BP39" s="267"/>
      <c r="BQ39" s="264">
        <v>33</v>
      </c>
      <c r="BR39" s="265"/>
      <c r="BS39" s="877"/>
      <c r="BT39" s="878"/>
      <c r="BU39" s="878"/>
      <c r="BV39" s="878"/>
      <c r="BW39" s="878"/>
      <c r="BX39" s="878"/>
      <c r="BY39" s="878"/>
      <c r="BZ39" s="878"/>
      <c r="CA39" s="878"/>
      <c r="CB39" s="878"/>
      <c r="CC39" s="878"/>
      <c r="CD39" s="878"/>
      <c r="CE39" s="878"/>
      <c r="CF39" s="878"/>
      <c r="CG39" s="879"/>
      <c r="CH39" s="890"/>
      <c r="CI39" s="891"/>
      <c r="CJ39" s="891"/>
      <c r="CK39" s="891"/>
      <c r="CL39" s="892"/>
      <c r="CM39" s="890"/>
      <c r="CN39" s="891"/>
      <c r="CO39" s="891"/>
      <c r="CP39" s="891"/>
      <c r="CQ39" s="892"/>
      <c r="CR39" s="890"/>
      <c r="CS39" s="891"/>
      <c r="CT39" s="891"/>
      <c r="CU39" s="891"/>
      <c r="CV39" s="892"/>
      <c r="CW39" s="890"/>
      <c r="CX39" s="891"/>
      <c r="CY39" s="891"/>
      <c r="CZ39" s="891"/>
      <c r="DA39" s="892"/>
      <c r="DB39" s="890"/>
      <c r="DC39" s="891"/>
      <c r="DD39" s="891"/>
      <c r="DE39" s="891"/>
      <c r="DF39" s="892"/>
      <c r="DG39" s="890"/>
      <c r="DH39" s="891"/>
      <c r="DI39" s="891"/>
      <c r="DJ39" s="891"/>
      <c r="DK39" s="892"/>
      <c r="DL39" s="890"/>
      <c r="DM39" s="891"/>
      <c r="DN39" s="891"/>
      <c r="DO39" s="891"/>
      <c r="DP39" s="892"/>
      <c r="DQ39" s="890"/>
      <c r="DR39" s="891"/>
      <c r="DS39" s="891"/>
      <c r="DT39" s="891"/>
      <c r="DU39" s="892"/>
      <c r="DV39" s="893"/>
      <c r="DW39" s="894"/>
      <c r="DX39" s="894"/>
      <c r="DY39" s="894"/>
      <c r="DZ39" s="895"/>
      <c r="EA39" s="248"/>
    </row>
    <row r="40" spans="1:131" s="249" customFormat="1" ht="26.25" customHeight="1" x14ac:dyDescent="0.15">
      <c r="A40" s="263">
        <v>13</v>
      </c>
      <c r="B40" s="864"/>
      <c r="C40" s="865"/>
      <c r="D40" s="865"/>
      <c r="E40" s="865"/>
      <c r="F40" s="865"/>
      <c r="G40" s="865"/>
      <c r="H40" s="865"/>
      <c r="I40" s="865"/>
      <c r="J40" s="865"/>
      <c r="K40" s="865"/>
      <c r="L40" s="865"/>
      <c r="M40" s="865"/>
      <c r="N40" s="865"/>
      <c r="O40" s="865"/>
      <c r="P40" s="866"/>
      <c r="Q40" s="867"/>
      <c r="R40" s="868"/>
      <c r="S40" s="868"/>
      <c r="T40" s="868"/>
      <c r="U40" s="868"/>
      <c r="V40" s="868"/>
      <c r="W40" s="868"/>
      <c r="X40" s="868"/>
      <c r="Y40" s="868"/>
      <c r="Z40" s="868"/>
      <c r="AA40" s="868"/>
      <c r="AB40" s="868"/>
      <c r="AC40" s="868"/>
      <c r="AD40" s="868"/>
      <c r="AE40" s="869"/>
      <c r="AF40" s="870"/>
      <c r="AG40" s="871"/>
      <c r="AH40" s="871"/>
      <c r="AI40" s="871"/>
      <c r="AJ40" s="872"/>
      <c r="AK40" s="939"/>
      <c r="AL40" s="940"/>
      <c r="AM40" s="940"/>
      <c r="AN40" s="940"/>
      <c r="AO40" s="940"/>
      <c r="AP40" s="940"/>
      <c r="AQ40" s="940"/>
      <c r="AR40" s="940"/>
      <c r="AS40" s="940"/>
      <c r="AT40" s="940"/>
      <c r="AU40" s="940"/>
      <c r="AV40" s="940"/>
      <c r="AW40" s="940"/>
      <c r="AX40" s="940"/>
      <c r="AY40" s="940"/>
      <c r="AZ40" s="941"/>
      <c r="BA40" s="941"/>
      <c r="BB40" s="941"/>
      <c r="BC40" s="941"/>
      <c r="BD40" s="941"/>
      <c r="BE40" s="937"/>
      <c r="BF40" s="937"/>
      <c r="BG40" s="937"/>
      <c r="BH40" s="937"/>
      <c r="BI40" s="938"/>
      <c r="BJ40" s="254"/>
      <c r="BK40" s="254"/>
      <c r="BL40" s="254"/>
      <c r="BM40" s="254"/>
      <c r="BN40" s="254"/>
      <c r="BO40" s="267"/>
      <c r="BP40" s="267"/>
      <c r="BQ40" s="264">
        <v>34</v>
      </c>
      <c r="BR40" s="265"/>
      <c r="BS40" s="877"/>
      <c r="BT40" s="878"/>
      <c r="BU40" s="878"/>
      <c r="BV40" s="878"/>
      <c r="BW40" s="878"/>
      <c r="BX40" s="878"/>
      <c r="BY40" s="878"/>
      <c r="BZ40" s="878"/>
      <c r="CA40" s="878"/>
      <c r="CB40" s="878"/>
      <c r="CC40" s="878"/>
      <c r="CD40" s="878"/>
      <c r="CE40" s="878"/>
      <c r="CF40" s="878"/>
      <c r="CG40" s="879"/>
      <c r="CH40" s="890"/>
      <c r="CI40" s="891"/>
      <c r="CJ40" s="891"/>
      <c r="CK40" s="891"/>
      <c r="CL40" s="892"/>
      <c r="CM40" s="890"/>
      <c r="CN40" s="891"/>
      <c r="CO40" s="891"/>
      <c r="CP40" s="891"/>
      <c r="CQ40" s="892"/>
      <c r="CR40" s="890"/>
      <c r="CS40" s="891"/>
      <c r="CT40" s="891"/>
      <c r="CU40" s="891"/>
      <c r="CV40" s="892"/>
      <c r="CW40" s="890"/>
      <c r="CX40" s="891"/>
      <c r="CY40" s="891"/>
      <c r="CZ40" s="891"/>
      <c r="DA40" s="892"/>
      <c r="DB40" s="890"/>
      <c r="DC40" s="891"/>
      <c r="DD40" s="891"/>
      <c r="DE40" s="891"/>
      <c r="DF40" s="892"/>
      <c r="DG40" s="890"/>
      <c r="DH40" s="891"/>
      <c r="DI40" s="891"/>
      <c r="DJ40" s="891"/>
      <c r="DK40" s="892"/>
      <c r="DL40" s="890"/>
      <c r="DM40" s="891"/>
      <c r="DN40" s="891"/>
      <c r="DO40" s="891"/>
      <c r="DP40" s="892"/>
      <c r="DQ40" s="890"/>
      <c r="DR40" s="891"/>
      <c r="DS40" s="891"/>
      <c r="DT40" s="891"/>
      <c r="DU40" s="892"/>
      <c r="DV40" s="893"/>
      <c r="DW40" s="894"/>
      <c r="DX40" s="894"/>
      <c r="DY40" s="894"/>
      <c r="DZ40" s="895"/>
      <c r="EA40" s="248"/>
    </row>
    <row r="41" spans="1:131" s="249" customFormat="1" ht="26.25" customHeight="1" x14ac:dyDescent="0.15">
      <c r="A41" s="263">
        <v>14</v>
      </c>
      <c r="B41" s="864"/>
      <c r="C41" s="865"/>
      <c r="D41" s="865"/>
      <c r="E41" s="865"/>
      <c r="F41" s="865"/>
      <c r="G41" s="865"/>
      <c r="H41" s="865"/>
      <c r="I41" s="865"/>
      <c r="J41" s="865"/>
      <c r="K41" s="865"/>
      <c r="L41" s="865"/>
      <c r="M41" s="865"/>
      <c r="N41" s="865"/>
      <c r="O41" s="865"/>
      <c r="P41" s="866"/>
      <c r="Q41" s="867"/>
      <c r="R41" s="868"/>
      <c r="S41" s="868"/>
      <c r="T41" s="868"/>
      <c r="U41" s="868"/>
      <c r="V41" s="868"/>
      <c r="W41" s="868"/>
      <c r="X41" s="868"/>
      <c r="Y41" s="868"/>
      <c r="Z41" s="868"/>
      <c r="AA41" s="868"/>
      <c r="AB41" s="868"/>
      <c r="AC41" s="868"/>
      <c r="AD41" s="868"/>
      <c r="AE41" s="869"/>
      <c r="AF41" s="870"/>
      <c r="AG41" s="871"/>
      <c r="AH41" s="871"/>
      <c r="AI41" s="871"/>
      <c r="AJ41" s="872"/>
      <c r="AK41" s="939"/>
      <c r="AL41" s="940"/>
      <c r="AM41" s="940"/>
      <c r="AN41" s="940"/>
      <c r="AO41" s="940"/>
      <c r="AP41" s="940"/>
      <c r="AQ41" s="940"/>
      <c r="AR41" s="940"/>
      <c r="AS41" s="940"/>
      <c r="AT41" s="940"/>
      <c r="AU41" s="940"/>
      <c r="AV41" s="940"/>
      <c r="AW41" s="940"/>
      <c r="AX41" s="940"/>
      <c r="AY41" s="940"/>
      <c r="AZ41" s="941"/>
      <c r="BA41" s="941"/>
      <c r="BB41" s="941"/>
      <c r="BC41" s="941"/>
      <c r="BD41" s="941"/>
      <c r="BE41" s="937"/>
      <c r="BF41" s="937"/>
      <c r="BG41" s="937"/>
      <c r="BH41" s="937"/>
      <c r="BI41" s="938"/>
      <c r="BJ41" s="254"/>
      <c r="BK41" s="254"/>
      <c r="BL41" s="254"/>
      <c r="BM41" s="254"/>
      <c r="BN41" s="254"/>
      <c r="BO41" s="267"/>
      <c r="BP41" s="267"/>
      <c r="BQ41" s="264">
        <v>35</v>
      </c>
      <c r="BR41" s="265"/>
      <c r="BS41" s="877"/>
      <c r="BT41" s="878"/>
      <c r="BU41" s="878"/>
      <c r="BV41" s="878"/>
      <c r="BW41" s="878"/>
      <c r="BX41" s="878"/>
      <c r="BY41" s="878"/>
      <c r="BZ41" s="878"/>
      <c r="CA41" s="878"/>
      <c r="CB41" s="878"/>
      <c r="CC41" s="878"/>
      <c r="CD41" s="878"/>
      <c r="CE41" s="878"/>
      <c r="CF41" s="878"/>
      <c r="CG41" s="879"/>
      <c r="CH41" s="890"/>
      <c r="CI41" s="891"/>
      <c r="CJ41" s="891"/>
      <c r="CK41" s="891"/>
      <c r="CL41" s="892"/>
      <c r="CM41" s="890"/>
      <c r="CN41" s="891"/>
      <c r="CO41" s="891"/>
      <c r="CP41" s="891"/>
      <c r="CQ41" s="892"/>
      <c r="CR41" s="890"/>
      <c r="CS41" s="891"/>
      <c r="CT41" s="891"/>
      <c r="CU41" s="891"/>
      <c r="CV41" s="892"/>
      <c r="CW41" s="890"/>
      <c r="CX41" s="891"/>
      <c r="CY41" s="891"/>
      <c r="CZ41" s="891"/>
      <c r="DA41" s="892"/>
      <c r="DB41" s="890"/>
      <c r="DC41" s="891"/>
      <c r="DD41" s="891"/>
      <c r="DE41" s="891"/>
      <c r="DF41" s="892"/>
      <c r="DG41" s="890"/>
      <c r="DH41" s="891"/>
      <c r="DI41" s="891"/>
      <c r="DJ41" s="891"/>
      <c r="DK41" s="892"/>
      <c r="DL41" s="890"/>
      <c r="DM41" s="891"/>
      <c r="DN41" s="891"/>
      <c r="DO41" s="891"/>
      <c r="DP41" s="892"/>
      <c r="DQ41" s="890"/>
      <c r="DR41" s="891"/>
      <c r="DS41" s="891"/>
      <c r="DT41" s="891"/>
      <c r="DU41" s="892"/>
      <c r="DV41" s="893"/>
      <c r="DW41" s="894"/>
      <c r="DX41" s="894"/>
      <c r="DY41" s="894"/>
      <c r="DZ41" s="895"/>
      <c r="EA41" s="248"/>
    </row>
    <row r="42" spans="1:131" s="249" customFormat="1" ht="26.25" customHeight="1" x14ac:dyDescent="0.15">
      <c r="A42" s="263">
        <v>15</v>
      </c>
      <c r="B42" s="864"/>
      <c r="C42" s="865"/>
      <c r="D42" s="865"/>
      <c r="E42" s="865"/>
      <c r="F42" s="865"/>
      <c r="G42" s="865"/>
      <c r="H42" s="865"/>
      <c r="I42" s="865"/>
      <c r="J42" s="865"/>
      <c r="K42" s="865"/>
      <c r="L42" s="865"/>
      <c r="M42" s="865"/>
      <c r="N42" s="865"/>
      <c r="O42" s="865"/>
      <c r="P42" s="866"/>
      <c r="Q42" s="867"/>
      <c r="R42" s="868"/>
      <c r="S42" s="868"/>
      <c r="T42" s="868"/>
      <c r="U42" s="868"/>
      <c r="V42" s="868"/>
      <c r="W42" s="868"/>
      <c r="X42" s="868"/>
      <c r="Y42" s="868"/>
      <c r="Z42" s="868"/>
      <c r="AA42" s="868"/>
      <c r="AB42" s="868"/>
      <c r="AC42" s="868"/>
      <c r="AD42" s="868"/>
      <c r="AE42" s="869"/>
      <c r="AF42" s="870"/>
      <c r="AG42" s="871"/>
      <c r="AH42" s="871"/>
      <c r="AI42" s="871"/>
      <c r="AJ42" s="872"/>
      <c r="AK42" s="939"/>
      <c r="AL42" s="940"/>
      <c r="AM42" s="940"/>
      <c r="AN42" s="940"/>
      <c r="AO42" s="940"/>
      <c r="AP42" s="940"/>
      <c r="AQ42" s="940"/>
      <c r="AR42" s="940"/>
      <c r="AS42" s="940"/>
      <c r="AT42" s="940"/>
      <c r="AU42" s="940"/>
      <c r="AV42" s="940"/>
      <c r="AW42" s="940"/>
      <c r="AX42" s="940"/>
      <c r="AY42" s="940"/>
      <c r="AZ42" s="941"/>
      <c r="BA42" s="941"/>
      <c r="BB42" s="941"/>
      <c r="BC42" s="941"/>
      <c r="BD42" s="941"/>
      <c r="BE42" s="937"/>
      <c r="BF42" s="937"/>
      <c r="BG42" s="937"/>
      <c r="BH42" s="937"/>
      <c r="BI42" s="938"/>
      <c r="BJ42" s="254"/>
      <c r="BK42" s="254"/>
      <c r="BL42" s="254"/>
      <c r="BM42" s="254"/>
      <c r="BN42" s="254"/>
      <c r="BO42" s="267"/>
      <c r="BP42" s="267"/>
      <c r="BQ42" s="264">
        <v>36</v>
      </c>
      <c r="BR42" s="265"/>
      <c r="BS42" s="877"/>
      <c r="BT42" s="878"/>
      <c r="BU42" s="878"/>
      <c r="BV42" s="878"/>
      <c r="BW42" s="878"/>
      <c r="BX42" s="878"/>
      <c r="BY42" s="878"/>
      <c r="BZ42" s="878"/>
      <c r="CA42" s="878"/>
      <c r="CB42" s="878"/>
      <c r="CC42" s="878"/>
      <c r="CD42" s="878"/>
      <c r="CE42" s="878"/>
      <c r="CF42" s="878"/>
      <c r="CG42" s="879"/>
      <c r="CH42" s="890"/>
      <c r="CI42" s="891"/>
      <c r="CJ42" s="891"/>
      <c r="CK42" s="891"/>
      <c r="CL42" s="892"/>
      <c r="CM42" s="890"/>
      <c r="CN42" s="891"/>
      <c r="CO42" s="891"/>
      <c r="CP42" s="891"/>
      <c r="CQ42" s="892"/>
      <c r="CR42" s="890"/>
      <c r="CS42" s="891"/>
      <c r="CT42" s="891"/>
      <c r="CU42" s="891"/>
      <c r="CV42" s="892"/>
      <c r="CW42" s="890"/>
      <c r="CX42" s="891"/>
      <c r="CY42" s="891"/>
      <c r="CZ42" s="891"/>
      <c r="DA42" s="892"/>
      <c r="DB42" s="890"/>
      <c r="DC42" s="891"/>
      <c r="DD42" s="891"/>
      <c r="DE42" s="891"/>
      <c r="DF42" s="892"/>
      <c r="DG42" s="890"/>
      <c r="DH42" s="891"/>
      <c r="DI42" s="891"/>
      <c r="DJ42" s="891"/>
      <c r="DK42" s="892"/>
      <c r="DL42" s="890"/>
      <c r="DM42" s="891"/>
      <c r="DN42" s="891"/>
      <c r="DO42" s="891"/>
      <c r="DP42" s="892"/>
      <c r="DQ42" s="890"/>
      <c r="DR42" s="891"/>
      <c r="DS42" s="891"/>
      <c r="DT42" s="891"/>
      <c r="DU42" s="892"/>
      <c r="DV42" s="893"/>
      <c r="DW42" s="894"/>
      <c r="DX42" s="894"/>
      <c r="DY42" s="894"/>
      <c r="DZ42" s="895"/>
      <c r="EA42" s="248"/>
    </row>
    <row r="43" spans="1:131" s="249" customFormat="1" ht="26.25" customHeight="1" x14ac:dyDescent="0.15">
      <c r="A43" s="263">
        <v>16</v>
      </c>
      <c r="B43" s="864"/>
      <c r="C43" s="865"/>
      <c r="D43" s="865"/>
      <c r="E43" s="865"/>
      <c r="F43" s="865"/>
      <c r="G43" s="865"/>
      <c r="H43" s="865"/>
      <c r="I43" s="865"/>
      <c r="J43" s="865"/>
      <c r="K43" s="865"/>
      <c r="L43" s="865"/>
      <c r="M43" s="865"/>
      <c r="N43" s="865"/>
      <c r="O43" s="865"/>
      <c r="P43" s="866"/>
      <c r="Q43" s="867"/>
      <c r="R43" s="868"/>
      <c r="S43" s="868"/>
      <c r="T43" s="868"/>
      <c r="U43" s="868"/>
      <c r="V43" s="868"/>
      <c r="W43" s="868"/>
      <c r="X43" s="868"/>
      <c r="Y43" s="868"/>
      <c r="Z43" s="868"/>
      <c r="AA43" s="868"/>
      <c r="AB43" s="868"/>
      <c r="AC43" s="868"/>
      <c r="AD43" s="868"/>
      <c r="AE43" s="869"/>
      <c r="AF43" s="870"/>
      <c r="AG43" s="871"/>
      <c r="AH43" s="871"/>
      <c r="AI43" s="871"/>
      <c r="AJ43" s="872"/>
      <c r="AK43" s="939"/>
      <c r="AL43" s="940"/>
      <c r="AM43" s="940"/>
      <c r="AN43" s="940"/>
      <c r="AO43" s="940"/>
      <c r="AP43" s="940"/>
      <c r="AQ43" s="940"/>
      <c r="AR43" s="940"/>
      <c r="AS43" s="940"/>
      <c r="AT43" s="940"/>
      <c r="AU43" s="940"/>
      <c r="AV43" s="940"/>
      <c r="AW43" s="940"/>
      <c r="AX43" s="940"/>
      <c r="AY43" s="940"/>
      <c r="AZ43" s="941"/>
      <c r="BA43" s="941"/>
      <c r="BB43" s="941"/>
      <c r="BC43" s="941"/>
      <c r="BD43" s="941"/>
      <c r="BE43" s="937"/>
      <c r="BF43" s="937"/>
      <c r="BG43" s="937"/>
      <c r="BH43" s="937"/>
      <c r="BI43" s="938"/>
      <c r="BJ43" s="254"/>
      <c r="BK43" s="254"/>
      <c r="BL43" s="254"/>
      <c r="BM43" s="254"/>
      <c r="BN43" s="254"/>
      <c r="BO43" s="267"/>
      <c r="BP43" s="267"/>
      <c r="BQ43" s="264">
        <v>37</v>
      </c>
      <c r="BR43" s="265"/>
      <c r="BS43" s="877"/>
      <c r="BT43" s="878"/>
      <c r="BU43" s="878"/>
      <c r="BV43" s="878"/>
      <c r="BW43" s="878"/>
      <c r="BX43" s="878"/>
      <c r="BY43" s="878"/>
      <c r="BZ43" s="878"/>
      <c r="CA43" s="878"/>
      <c r="CB43" s="878"/>
      <c r="CC43" s="878"/>
      <c r="CD43" s="878"/>
      <c r="CE43" s="878"/>
      <c r="CF43" s="878"/>
      <c r="CG43" s="879"/>
      <c r="CH43" s="890"/>
      <c r="CI43" s="891"/>
      <c r="CJ43" s="891"/>
      <c r="CK43" s="891"/>
      <c r="CL43" s="892"/>
      <c r="CM43" s="890"/>
      <c r="CN43" s="891"/>
      <c r="CO43" s="891"/>
      <c r="CP43" s="891"/>
      <c r="CQ43" s="892"/>
      <c r="CR43" s="890"/>
      <c r="CS43" s="891"/>
      <c r="CT43" s="891"/>
      <c r="CU43" s="891"/>
      <c r="CV43" s="892"/>
      <c r="CW43" s="890"/>
      <c r="CX43" s="891"/>
      <c r="CY43" s="891"/>
      <c r="CZ43" s="891"/>
      <c r="DA43" s="892"/>
      <c r="DB43" s="890"/>
      <c r="DC43" s="891"/>
      <c r="DD43" s="891"/>
      <c r="DE43" s="891"/>
      <c r="DF43" s="892"/>
      <c r="DG43" s="890"/>
      <c r="DH43" s="891"/>
      <c r="DI43" s="891"/>
      <c r="DJ43" s="891"/>
      <c r="DK43" s="892"/>
      <c r="DL43" s="890"/>
      <c r="DM43" s="891"/>
      <c r="DN43" s="891"/>
      <c r="DO43" s="891"/>
      <c r="DP43" s="892"/>
      <c r="DQ43" s="890"/>
      <c r="DR43" s="891"/>
      <c r="DS43" s="891"/>
      <c r="DT43" s="891"/>
      <c r="DU43" s="892"/>
      <c r="DV43" s="893"/>
      <c r="DW43" s="894"/>
      <c r="DX43" s="894"/>
      <c r="DY43" s="894"/>
      <c r="DZ43" s="895"/>
      <c r="EA43" s="248"/>
    </row>
    <row r="44" spans="1:131" s="249" customFormat="1" ht="26.25" customHeight="1" x14ac:dyDescent="0.15">
      <c r="A44" s="263">
        <v>17</v>
      </c>
      <c r="B44" s="864"/>
      <c r="C44" s="865"/>
      <c r="D44" s="865"/>
      <c r="E44" s="865"/>
      <c r="F44" s="865"/>
      <c r="G44" s="865"/>
      <c r="H44" s="865"/>
      <c r="I44" s="865"/>
      <c r="J44" s="865"/>
      <c r="K44" s="865"/>
      <c r="L44" s="865"/>
      <c r="M44" s="865"/>
      <c r="N44" s="865"/>
      <c r="O44" s="865"/>
      <c r="P44" s="866"/>
      <c r="Q44" s="867"/>
      <c r="R44" s="868"/>
      <c r="S44" s="868"/>
      <c r="T44" s="868"/>
      <c r="U44" s="868"/>
      <c r="V44" s="868"/>
      <c r="W44" s="868"/>
      <c r="X44" s="868"/>
      <c r="Y44" s="868"/>
      <c r="Z44" s="868"/>
      <c r="AA44" s="868"/>
      <c r="AB44" s="868"/>
      <c r="AC44" s="868"/>
      <c r="AD44" s="868"/>
      <c r="AE44" s="869"/>
      <c r="AF44" s="870"/>
      <c r="AG44" s="871"/>
      <c r="AH44" s="871"/>
      <c r="AI44" s="871"/>
      <c r="AJ44" s="872"/>
      <c r="AK44" s="939"/>
      <c r="AL44" s="940"/>
      <c r="AM44" s="940"/>
      <c r="AN44" s="940"/>
      <c r="AO44" s="940"/>
      <c r="AP44" s="940"/>
      <c r="AQ44" s="940"/>
      <c r="AR44" s="940"/>
      <c r="AS44" s="940"/>
      <c r="AT44" s="940"/>
      <c r="AU44" s="940"/>
      <c r="AV44" s="940"/>
      <c r="AW44" s="940"/>
      <c r="AX44" s="940"/>
      <c r="AY44" s="940"/>
      <c r="AZ44" s="941"/>
      <c r="BA44" s="941"/>
      <c r="BB44" s="941"/>
      <c r="BC44" s="941"/>
      <c r="BD44" s="941"/>
      <c r="BE44" s="937"/>
      <c r="BF44" s="937"/>
      <c r="BG44" s="937"/>
      <c r="BH44" s="937"/>
      <c r="BI44" s="938"/>
      <c r="BJ44" s="254"/>
      <c r="BK44" s="254"/>
      <c r="BL44" s="254"/>
      <c r="BM44" s="254"/>
      <c r="BN44" s="254"/>
      <c r="BO44" s="267"/>
      <c r="BP44" s="267"/>
      <c r="BQ44" s="264">
        <v>38</v>
      </c>
      <c r="BR44" s="265"/>
      <c r="BS44" s="877"/>
      <c r="BT44" s="878"/>
      <c r="BU44" s="878"/>
      <c r="BV44" s="878"/>
      <c r="BW44" s="878"/>
      <c r="BX44" s="878"/>
      <c r="BY44" s="878"/>
      <c r="BZ44" s="878"/>
      <c r="CA44" s="878"/>
      <c r="CB44" s="878"/>
      <c r="CC44" s="878"/>
      <c r="CD44" s="878"/>
      <c r="CE44" s="878"/>
      <c r="CF44" s="878"/>
      <c r="CG44" s="879"/>
      <c r="CH44" s="890"/>
      <c r="CI44" s="891"/>
      <c r="CJ44" s="891"/>
      <c r="CK44" s="891"/>
      <c r="CL44" s="892"/>
      <c r="CM44" s="890"/>
      <c r="CN44" s="891"/>
      <c r="CO44" s="891"/>
      <c r="CP44" s="891"/>
      <c r="CQ44" s="892"/>
      <c r="CR44" s="890"/>
      <c r="CS44" s="891"/>
      <c r="CT44" s="891"/>
      <c r="CU44" s="891"/>
      <c r="CV44" s="892"/>
      <c r="CW44" s="890"/>
      <c r="CX44" s="891"/>
      <c r="CY44" s="891"/>
      <c r="CZ44" s="891"/>
      <c r="DA44" s="892"/>
      <c r="DB44" s="890"/>
      <c r="DC44" s="891"/>
      <c r="DD44" s="891"/>
      <c r="DE44" s="891"/>
      <c r="DF44" s="892"/>
      <c r="DG44" s="890"/>
      <c r="DH44" s="891"/>
      <c r="DI44" s="891"/>
      <c r="DJ44" s="891"/>
      <c r="DK44" s="892"/>
      <c r="DL44" s="890"/>
      <c r="DM44" s="891"/>
      <c r="DN44" s="891"/>
      <c r="DO44" s="891"/>
      <c r="DP44" s="892"/>
      <c r="DQ44" s="890"/>
      <c r="DR44" s="891"/>
      <c r="DS44" s="891"/>
      <c r="DT44" s="891"/>
      <c r="DU44" s="892"/>
      <c r="DV44" s="893"/>
      <c r="DW44" s="894"/>
      <c r="DX44" s="894"/>
      <c r="DY44" s="894"/>
      <c r="DZ44" s="895"/>
      <c r="EA44" s="248"/>
    </row>
    <row r="45" spans="1:131" s="249" customFormat="1" ht="26.25" customHeight="1" x14ac:dyDescent="0.15">
      <c r="A45" s="263">
        <v>18</v>
      </c>
      <c r="B45" s="864"/>
      <c r="C45" s="865"/>
      <c r="D45" s="865"/>
      <c r="E45" s="865"/>
      <c r="F45" s="865"/>
      <c r="G45" s="865"/>
      <c r="H45" s="865"/>
      <c r="I45" s="865"/>
      <c r="J45" s="865"/>
      <c r="K45" s="865"/>
      <c r="L45" s="865"/>
      <c r="M45" s="865"/>
      <c r="N45" s="865"/>
      <c r="O45" s="865"/>
      <c r="P45" s="866"/>
      <c r="Q45" s="867"/>
      <c r="R45" s="868"/>
      <c r="S45" s="868"/>
      <c r="T45" s="868"/>
      <c r="U45" s="868"/>
      <c r="V45" s="868"/>
      <c r="W45" s="868"/>
      <c r="X45" s="868"/>
      <c r="Y45" s="868"/>
      <c r="Z45" s="868"/>
      <c r="AA45" s="868"/>
      <c r="AB45" s="868"/>
      <c r="AC45" s="868"/>
      <c r="AD45" s="868"/>
      <c r="AE45" s="869"/>
      <c r="AF45" s="870"/>
      <c r="AG45" s="871"/>
      <c r="AH45" s="871"/>
      <c r="AI45" s="871"/>
      <c r="AJ45" s="872"/>
      <c r="AK45" s="939"/>
      <c r="AL45" s="940"/>
      <c r="AM45" s="940"/>
      <c r="AN45" s="940"/>
      <c r="AO45" s="940"/>
      <c r="AP45" s="940"/>
      <c r="AQ45" s="940"/>
      <c r="AR45" s="940"/>
      <c r="AS45" s="940"/>
      <c r="AT45" s="940"/>
      <c r="AU45" s="940"/>
      <c r="AV45" s="940"/>
      <c r="AW45" s="940"/>
      <c r="AX45" s="940"/>
      <c r="AY45" s="940"/>
      <c r="AZ45" s="941"/>
      <c r="BA45" s="941"/>
      <c r="BB45" s="941"/>
      <c r="BC45" s="941"/>
      <c r="BD45" s="941"/>
      <c r="BE45" s="937"/>
      <c r="BF45" s="937"/>
      <c r="BG45" s="937"/>
      <c r="BH45" s="937"/>
      <c r="BI45" s="938"/>
      <c r="BJ45" s="254"/>
      <c r="BK45" s="254"/>
      <c r="BL45" s="254"/>
      <c r="BM45" s="254"/>
      <c r="BN45" s="254"/>
      <c r="BO45" s="267"/>
      <c r="BP45" s="267"/>
      <c r="BQ45" s="264">
        <v>39</v>
      </c>
      <c r="BR45" s="265"/>
      <c r="BS45" s="877"/>
      <c r="BT45" s="878"/>
      <c r="BU45" s="878"/>
      <c r="BV45" s="878"/>
      <c r="BW45" s="878"/>
      <c r="BX45" s="878"/>
      <c r="BY45" s="878"/>
      <c r="BZ45" s="878"/>
      <c r="CA45" s="878"/>
      <c r="CB45" s="878"/>
      <c r="CC45" s="878"/>
      <c r="CD45" s="878"/>
      <c r="CE45" s="878"/>
      <c r="CF45" s="878"/>
      <c r="CG45" s="879"/>
      <c r="CH45" s="890"/>
      <c r="CI45" s="891"/>
      <c r="CJ45" s="891"/>
      <c r="CK45" s="891"/>
      <c r="CL45" s="892"/>
      <c r="CM45" s="890"/>
      <c r="CN45" s="891"/>
      <c r="CO45" s="891"/>
      <c r="CP45" s="891"/>
      <c r="CQ45" s="892"/>
      <c r="CR45" s="890"/>
      <c r="CS45" s="891"/>
      <c r="CT45" s="891"/>
      <c r="CU45" s="891"/>
      <c r="CV45" s="892"/>
      <c r="CW45" s="890"/>
      <c r="CX45" s="891"/>
      <c r="CY45" s="891"/>
      <c r="CZ45" s="891"/>
      <c r="DA45" s="892"/>
      <c r="DB45" s="890"/>
      <c r="DC45" s="891"/>
      <c r="DD45" s="891"/>
      <c r="DE45" s="891"/>
      <c r="DF45" s="892"/>
      <c r="DG45" s="890"/>
      <c r="DH45" s="891"/>
      <c r="DI45" s="891"/>
      <c r="DJ45" s="891"/>
      <c r="DK45" s="892"/>
      <c r="DL45" s="890"/>
      <c r="DM45" s="891"/>
      <c r="DN45" s="891"/>
      <c r="DO45" s="891"/>
      <c r="DP45" s="892"/>
      <c r="DQ45" s="890"/>
      <c r="DR45" s="891"/>
      <c r="DS45" s="891"/>
      <c r="DT45" s="891"/>
      <c r="DU45" s="892"/>
      <c r="DV45" s="893"/>
      <c r="DW45" s="894"/>
      <c r="DX45" s="894"/>
      <c r="DY45" s="894"/>
      <c r="DZ45" s="895"/>
      <c r="EA45" s="248"/>
    </row>
    <row r="46" spans="1:131" s="249" customFormat="1" ht="26.25" customHeight="1" x14ac:dyDescent="0.15">
      <c r="A46" s="263">
        <v>19</v>
      </c>
      <c r="B46" s="864"/>
      <c r="C46" s="865"/>
      <c r="D46" s="865"/>
      <c r="E46" s="865"/>
      <c r="F46" s="865"/>
      <c r="G46" s="865"/>
      <c r="H46" s="865"/>
      <c r="I46" s="865"/>
      <c r="J46" s="865"/>
      <c r="K46" s="865"/>
      <c r="L46" s="865"/>
      <c r="M46" s="865"/>
      <c r="N46" s="865"/>
      <c r="O46" s="865"/>
      <c r="P46" s="866"/>
      <c r="Q46" s="867"/>
      <c r="R46" s="868"/>
      <c r="S46" s="868"/>
      <c r="T46" s="868"/>
      <c r="U46" s="868"/>
      <c r="V46" s="868"/>
      <c r="W46" s="868"/>
      <c r="X46" s="868"/>
      <c r="Y46" s="868"/>
      <c r="Z46" s="868"/>
      <c r="AA46" s="868"/>
      <c r="AB46" s="868"/>
      <c r="AC46" s="868"/>
      <c r="AD46" s="868"/>
      <c r="AE46" s="869"/>
      <c r="AF46" s="870"/>
      <c r="AG46" s="871"/>
      <c r="AH46" s="871"/>
      <c r="AI46" s="871"/>
      <c r="AJ46" s="872"/>
      <c r="AK46" s="939"/>
      <c r="AL46" s="940"/>
      <c r="AM46" s="940"/>
      <c r="AN46" s="940"/>
      <c r="AO46" s="940"/>
      <c r="AP46" s="940"/>
      <c r="AQ46" s="940"/>
      <c r="AR46" s="940"/>
      <c r="AS46" s="940"/>
      <c r="AT46" s="940"/>
      <c r="AU46" s="940"/>
      <c r="AV46" s="940"/>
      <c r="AW46" s="940"/>
      <c r="AX46" s="940"/>
      <c r="AY46" s="940"/>
      <c r="AZ46" s="941"/>
      <c r="BA46" s="941"/>
      <c r="BB46" s="941"/>
      <c r="BC46" s="941"/>
      <c r="BD46" s="941"/>
      <c r="BE46" s="937"/>
      <c r="BF46" s="937"/>
      <c r="BG46" s="937"/>
      <c r="BH46" s="937"/>
      <c r="BI46" s="938"/>
      <c r="BJ46" s="254"/>
      <c r="BK46" s="254"/>
      <c r="BL46" s="254"/>
      <c r="BM46" s="254"/>
      <c r="BN46" s="254"/>
      <c r="BO46" s="267"/>
      <c r="BP46" s="267"/>
      <c r="BQ46" s="264">
        <v>40</v>
      </c>
      <c r="BR46" s="265"/>
      <c r="BS46" s="877"/>
      <c r="BT46" s="878"/>
      <c r="BU46" s="878"/>
      <c r="BV46" s="878"/>
      <c r="BW46" s="878"/>
      <c r="BX46" s="878"/>
      <c r="BY46" s="878"/>
      <c r="BZ46" s="878"/>
      <c r="CA46" s="878"/>
      <c r="CB46" s="878"/>
      <c r="CC46" s="878"/>
      <c r="CD46" s="878"/>
      <c r="CE46" s="878"/>
      <c r="CF46" s="878"/>
      <c r="CG46" s="879"/>
      <c r="CH46" s="890"/>
      <c r="CI46" s="891"/>
      <c r="CJ46" s="891"/>
      <c r="CK46" s="891"/>
      <c r="CL46" s="892"/>
      <c r="CM46" s="890"/>
      <c r="CN46" s="891"/>
      <c r="CO46" s="891"/>
      <c r="CP46" s="891"/>
      <c r="CQ46" s="892"/>
      <c r="CR46" s="890"/>
      <c r="CS46" s="891"/>
      <c r="CT46" s="891"/>
      <c r="CU46" s="891"/>
      <c r="CV46" s="892"/>
      <c r="CW46" s="890"/>
      <c r="CX46" s="891"/>
      <c r="CY46" s="891"/>
      <c r="CZ46" s="891"/>
      <c r="DA46" s="892"/>
      <c r="DB46" s="890"/>
      <c r="DC46" s="891"/>
      <c r="DD46" s="891"/>
      <c r="DE46" s="891"/>
      <c r="DF46" s="892"/>
      <c r="DG46" s="890"/>
      <c r="DH46" s="891"/>
      <c r="DI46" s="891"/>
      <c r="DJ46" s="891"/>
      <c r="DK46" s="892"/>
      <c r="DL46" s="890"/>
      <c r="DM46" s="891"/>
      <c r="DN46" s="891"/>
      <c r="DO46" s="891"/>
      <c r="DP46" s="892"/>
      <c r="DQ46" s="890"/>
      <c r="DR46" s="891"/>
      <c r="DS46" s="891"/>
      <c r="DT46" s="891"/>
      <c r="DU46" s="892"/>
      <c r="DV46" s="893"/>
      <c r="DW46" s="894"/>
      <c r="DX46" s="894"/>
      <c r="DY46" s="894"/>
      <c r="DZ46" s="895"/>
      <c r="EA46" s="248"/>
    </row>
    <row r="47" spans="1:131" s="249" customFormat="1" ht="26.25" customHeight="1" x14ac:dyDescent="0.15">
      <c r="A47" s="263">
        <v>20</v>
      </c>
      <c r="B47" s="864"/>
      <c r="C47" s="865"/>
      <c r="D47" s="865"/>
      <c r="E47" s="865"/>
      <c r="F47" s="865"/>
      <c r="G47" s="865"/>
      <c r="H47" s="865"/>
      <c r="I47" s="865"/>
      <c r="J47" s="865"/>
      <c r="K47" s="865"/>
      <c r="L47" s="865"/>
      <c r="M47" s="865"/>
      <c r="N47" s="865"/>
      <c r="O47" s="865"/>
      <c r="P47" s="866"/>
      <c r="Q47" s="867"/>
      <c r="R47" s="868"/>
      <c r="S47" s="868"/>
      <c r="T47" s="868"/>
      <c r="U47" s="868"/>
      <c r="V47" s="868"/>
      <c r="W47" s="868"/>
      <c r="X47" s="868"/>
      <c r="Y47" s="868"/>
      <c r="Z47" s="868"/>
      <c r="AA47" s="868"/>
      <c r="AB47" s="868"/>
      <c r="AC47" s="868"/>
      <c r="AD47" s="868"/>
      <c r="AE47" s="869"/>
      <c r="AF47" s="870"/>
      <c r="AG47" s="871"/>
      <c r="AH47" s="871"/>
      <c r="AI47" s="871"/>
      <c r="AJ47" s="872"/>
      <c r="AK47" s="939"/>
      <c r="AL47" s="940"/>
      <c r="AM47" s="940"/>
      <c r="AN47" s="940"/>
      <c r="AO47" s="940"/>
      <c r="AP47" s="940"/>
      <c r="AQ47" s="940"/>
      <c r="AR47" s="940"/>
      <c r="AS47" s="940"/>
      <c r="AT47" s="940"/>
      <c r="AU47" s="940"/>
      <c r="AV47" s="940"/>
      <c r="AW47" s="940"/>
      <c r="AX47" s="940"/>
      <c r="AY47" s="940"/>
      <c r="AZ47" s="941"/>
      <c r="BA47" s="941"/>
      <c r="BB47" s="941"/>
      <c r="BC47" s="941"/>
      <c r="BD47" s="941"/>
      <c r="BE47" s="937"/>
      <c r="BF47" s="937"/>
      <c r="BG47" s="937"/>
      <c r="BH47" s="937"/>
      <c r="BI47" s="938"/>
      <c r="BJ47" s="254"/>
      <c r="BK47" s="254"/>
      <c r="BL47" s="254"/>
      <c r="BM47" s="254"/>
      <c r="BN47" s="254"/>
      <c r="BO47" s="267"/>
      <c r="BP47" s="267"/>
      <c r="BQ47" s="264">
        <v>41</v>
      </c>
      <c r="BR47" s="265"/>
      <c r="BS47" s="877"/>
      <c r="BT47" s="878"/>
      <c r="BU47" s="878"/>
      <c r="BV47" s="878"/>
      <c r="BW47" s="878"/>
      <c r="BX47" s="878"/>
      <c r="BY47" s="878"/>
      <c r="BZ47" s="878"/>
      <c r="CA47" s="878"/>
      <c r="CB47" s="878"/>
      <c r="CC47" s="878"/>
      <c r="CD47" s="878"/>
      <c r="CE47" s="878"/>
      <c r="CF47" s="878"/>
      <c r="CG47" s="879"/>
      <c r="CH47" s="890"/>
      <c r="CI47" s="891"/>
      <c r="CJ47" s="891"/>
      <c r="CK47" s="891"/>
      <c r="CL47" s="892"/>
      <c r="CM47" s="890"/>
      <c r="CN47" s="891"/>
      <c r="CO47" s="891"/>
      <c r="CP47" s="891"/>
      <c r="CQ47" s="892"/>
      <c r="CR47" s="890"/>
      <c r="CS47" s="891"/>
      <c r="CT47" s="891"/>
      <c r="CU47" s="891"/>
      <c r="CV47" s="892"/>
      <c r="CW47" s="890"/>
      <c r="CX47" s="891"/>
      <c r="CY47" s="891"/>
      <c r="CZ47" s="891"/>
      <c r="DA47" s="892"/>
      <c r="DB47" s="890"/>
      <c r="DC47" s="891"/>
      <c r="DD47" s="891"/>
      <c r="DE47" s="891"/>
      <c r="DF47" s="892"/>
      <c r="DG47" s="890"/>
      <c r="DH47" s="891"/>
      <c r="DI47" s="891"/>
      <c r="DJ47" s="891"/>
      <c r="DK47" s="892"/>
      <c r="DL47" s="890"/>
      <c r="DM47" s="891"/>
      <c r="DN47" s="891"/>
      <c r="DO47" s="891"/>
      <c r="DP47" s="892"/>
      <c r="DQ47" s="890"/>
      <c r="DR47" s="891"/>
      <c r="DS47" s="891"/>
      <c r="DT47" s="891"/>
      <c r="DU47" s="892"/>
      <c r="DV47" s="893"/>
      <c r="DW47" s="894"/>
      <c r="DX47" s="894"/>
      <c r="DY47" s="894"/>
      <c r="DZ47" s="895"/>
      <c r="EA47" s="248"/>
    </row>
    <row r="48" spans="1:131" s="249" customFormat="1" ht="26.25" customHeight="1" x14ac:dyDescent="0.15">
      <c r="A48" s="263">
        <v>21</v>
      </c>
      <c r="B48" s="864"/>
      <c r="C48" s="865"/>
      <c r="D48" s="865"/>
      <c r="E48" s="865"/>
      <c r="F48" s="865"/>
      <c r="G48" s="865"/>
      <c r="H48" s="865"/>
      <c r="I48" s="865"/>
      <c r="J48" s="865"/>
      <c r="K48" s="865"/>
      <c r="L48" s="865"/>
      <c r="M48" s="865"/>
      <c r="N48" s="865"/>
      <c r="O48" s="865"/>
      <c r="P48" s="866"/>
      <c r="Q48" s="867"/>
      <c r="R48" s="868"/>
      <c r="S48" s="868"/>
      <c r="T48" s="868"/>
      <c r="U48" s="868"/>
      <c r="V48" s="868"/>
      <c r="W48" s="868"/>
      <c r="X48" s="868"/>
      <c r="Y48" s="868"/>
      <c r="Z48" s="868"/>
      <c r="AA48" s="868"/>
      <c r="AB48" s="868"/>
      <c r="AC48" s="868"/>
      <c r="AD48" s="868"/>
      <c r="AE48" s="869"/>
      <c r="AF48" s="870"/>
      <c r="AG48" s="871"/>
      <c r="AH48" s="871"/>
      <c r="AI48" s="871"/>
      <c r="AJ48" s="872"/>
      <c r="AK48" s="939"/>
      <c r="AL48" s="940"/>
      <c r="AM48" s="940"/>
      <c r="AN48" s="940"/>
      <c r="AO48" s="940"/>
      <c r="AP48" s="940"/>
      <c r="AQ48" s="940"/>
      <c r="AR48" s="940"/>
      <c r="AS48" s="940"/>
      <c r="AT48" s="940"/>
      <c r="AU48" s="940"/>
      <c r="AV48" s="940"/>
      <c r="AW48" s="940"/>
      <c r="AX48" s="940"/>
      <c r="AY48" s="940"/>
      <c r="AZ48" s="941"/>
      <c r="BA48" s="941"/>
      <c r="BB48" s="941"/>
      <c r="BC48" s="941"/>
      <c r="BD48" s="941"/>
      <c r="BE48" s="937"/>
      <c r="BF48" s="937"/>
      <c r="BG48" s="937"/>
      <c r="BH48" s="937"/>
      <c r="BI48" s="938"/>
      <c r="BJ48" s="254"/>
      <c r="BK48" s="254"/>
      <c r="BL48" s="254"/>
      <c r="BM48" s="254"/>
      <c r="BN48" s="254"/>
      <c r="BO48" s="267"/>
      <c r="BP48" s="267"/>
      <c r="BQ48" s="264">
        <v>42</v>
      </c>
      <c r="BR48" s="265"/>
      <c r="BS48" s="877"/>
      <c r="BT48" s="878"/>
      <c r="BU48" s="878"/>
      <c r="BV48" s="878"/>
      <c r="BW48" s="878"/>
      <c r="BX48" s="878"/>
      <c r="BY48" s="878"/>
      <c r="BZ48" s="878"/>
      <c r="CA48" s="878"/>
      <c r="CB48" s="878"/>
      <c r="CC48" s="878"/>
      <c r="CD48" s="878"/>
      <c r="CE48" s="878"/>
      <c r="CF48" s="878"/>
      <c r="CG48" s="879"/>
      <c r="CH48" s="890"/>
      <c r="CI48" s="891"/>
      <c r="CJ48" s="891"/>
      <c r="CK48" s="891"/>
      <c r="CL48" s="892"/>
      <c r="CM48" s="890"/>
      <c r="CN48" s="891"/>
      <c r="CO48" s="891"/>
      <c r="CP48" s="891"/>
      <c r="CQ48" s="892"/>
      <c r="CR48" s="890"/>
      <c r="CS48" s="891"/>
      <c r="CT48" s="891"/>
      <c r="CU48" s="891"/>
      <c r="CV48" s="892"/>
      <c r="CW48" s="890"/>
      <c r="CX48" s="891"/>
      <c r="CY48" s="891"/>
      <c r="CZ48" s="891"/>
      <c r="DA48" s="892"/>
      <c r="DB48" s="890"/>
      <c r="DC48" s="891"/>
      <c r="DD48" s="891"/>
      <c r="DE48" s="891"/>
      <c r="DF48" s="892"/>
      <c r="DG48" s="890"/>
      <c r="DH48" s="891"/>
      <c r="DI48" s="891"/>
      <c r="DJ48" s="891"/>
      <c r="DK48" s="892"/>
      <c r="DL48" s="890"/>
      <c r="DM48" s="891"/>
      <c r="DN48" s="891"/>
      <c r="DO48" s="891"/>
      <c r="DP48" s="892"/>
      <c r="DQ48" s="890"/>
      <c r="DR48" s="891"/>
      <c r="DS48" s="891"/>
      <c r="DT48" s="891"/>
      <c r="DU48" s="892"/>
      <c r="DV48" s="893"/>
      <c r="DW48" s="894"/>
      <c r="DX48" s="894"/>
      <c r="DY48" s="894"/>
      <c r="DZ48" s="895"/>
      <c r="EA48" s="248"/>
    </row>
    <row r="49" spans="1:131" s="249" customFormat="1" ht="26.25" customHeight="1" x14ac:dyDescent="0.15">
      <c r="A49" s="263">
        <v>22</v>
      </c>
      <c r="B49" s="864"/>
      <c r="C49" s="865"/>
      <c r="D49" s="865"/>
      <c r="E49" s="865"/>
      <c r="F49" s="865"/>
      <c r="G49" s="865"/>
      <c r="H49" s="865"/>
      <c r="I49" s="865"/>
      <c r="J49" s="865"/>
      <c r="K49" s="865"/>
      <c r="L49" s="865"/>
      <c r="M49" s="865"/>
      <c r="N49" s="865"/>
      <c r="O49" s="865"/>
      <c r="P49" s="866"/>
      <c r="Q49" s="867"/>
      <c r="R49" s="868"/>
      <c r="S49" s="868"/>
      <c r="T49" s="868"/>
      <c r="U49" s="868"/>
      <c r="V49" s="868"/>
      <c r="W49" s="868"/>
      <c r="X49" s="868"/>
      <c r="Y49" s="868"/>
      <c r="Z49" s="868"/>
      <c r="AA49" s="868"/>
      <c r="AB49" s="868"/>
      <c r="AC49" s="868"/>
      <c r="AD49" s="868"/>
      <c r="AE49" s="869"/>
      <c r="AF49" s="870"/>
      <c r="AG49" s="871"/>
      <c r="AH49" s="871"/>
      <c r="AI49" s="871"/>
      <c r="AJ49" s="872"/>
      <c r="AK49" s="939"/>
      <c r="AL49" s="940"/>
      <c r="AM49" s="940"/>
      <c r="AN49" s="940"/>
      <c r="AO49" s="940"/>
      <c r="AP49" s="940"/>
      <c r="AQ49" s="940"/>
      <c r="AR49" s="940"/>
      <c r="AS49" s="940"/>
      <c r="AT49" s="940"/>
      <c r="AU49" s="940"/>
      <c r="AV49" s="940"/>
      <c r="AW49" s="940"/>
      <c r="AX49" s="940"/>
      <c r="AY49" s="940"/>
      <c r="AZ49" s="941"/>
      <c r="BA49" s="941"/>
      <c r="BB49" s="941"/>
      <c r="BC49" s="941"/>
      <c r="BD49" s="941"/>
      <c r="BE49" s="937"/>
      <c r="BF49" s="937"/>
      <c r="BG49" s="937"/>
      <c r="BH49" s="937"/>
      <c r="BI49" s="938"/>
      <c r="BJ49" s="254"/>
      <c r="BK49" s="254"/>
      <c r="BL49" s="254"/>
      <c r="BM49" s="254"/>
      <c r="BN49" s="254"/>
      <c r="BO49" s="267"/>
      <c r="BP49" s="267"/>
      <c r="BQ49" s="264">
        <v>43</v>
      </c>
      <c r="BR49" s="265"/>
      <c r="BS49" s="877"/>
      <c r="BT49" s="878"/>
      <c r="BU49" s="878"/>
      <c r="BV49" s="878"/>
      <c r="BW49" s="878"/>
      <c r="BX49" s="878"/>
      <c r="BY49" s="878"/>
      <c r="BZ49" s="878"/>
      <c r="CA49" s="878"/>
      <c r="CB49" s="878"/>
      <c r="CC49" s="878"/>
      <c r="CD49" s="878"/>
      <c r="CE49" s="878"/>
      <c r="CF49" s="878"/>
      <c r="CG49" s="879"/>
      <c r="CH49" s="890"/>
      <c r="CI49" s="891"/>
      <c r="CJ49" s="891"/>
      <c r="CK49" s="891"/>
      <c r="CL49" s="892"/>
      <c r="CM49" s="890"/>
      <c r="CN49" s="891"/>
      <c r="CO49" s="891"/>
      <c r="CP49" s="891"/>
      <c r="CQ49" s="892"/>
      <c r="CR49" s="890"/>
      <c r="CS49" s="891"/>
      <c r="CT49" s="891"/>
      <c r="CU49" s="891"/>
      <c r="CV49" s="892"/>
      <c r="CW49" s="890"/>
      <c r="CX49" s="891"/>
      <c r="CY49" s="891"/>
      <c r="CZ49" s="891"/>
      <c r="DA49" s="892"/>
      <c r="DB49" s="890"/>
      <c r="DC49" s="891"/>
      <c r="DD49" s="891"/>
      <c r="DE49" s="891"/>
      <c r="DF49" s="892"/>
      <c r="DG49" s="890"/>
      <c r="DH49" s="891"/>
      <c r="DI49" s="891"/>
      <c r="DJ49" s="891"/>
      <c r="DK49" s="892"/>
      <c r="DL49" s="890"/>
      <c r="DM49" s="891"/>
      <c r="DN49" s="891"/>
      <c r="DO49" s="891"/>
      <c r="DP49" s="892"/>
      <c r="DQ49" s="890"/>
      <c r="DR49" s="891"/>
      <c r="DS49" s="891"/>
      <c r="DT49" s="891"/>
      <c r="DU49" s="892"/>
      <c r="DV49" s="893"/>
      <c r="DW49" s="894"/>
      <c r="DX49" s="894"/>
      <c r="DY49" s="894"/>
      <c r="DZ49" s="895"/>
      <c r="EA49" s="248"/>
    </row>
    <row r="50" spans="1:131" s="249" customFormat="1" ht="26.25" customHeight="1" x14ac:dyDescent="0.15">
      <c r="A50" s="263">
        <v>23</v>
      </c>
      <c r="B50" s="864"/>
      <c r="C50" s="865"/>
      <c r="D50" s="865"/>
      <c r="E50" s="865"/>
      <c r="F50" s="865"/>
      <c r="G50" s="865"/>
      <c r="H50" s="865"/>
      <c r="I50" s="865"/>
      <c r="J50" s="865"/>
      <c r="K50" s="865"/>
      <c r="L50" s="865"/>
      <c r="M50" s="865"/>
      <c r="N50" s="865"/>
      <c r="O50" s="865"/>
      <c r="P50" s="866"/>
      <c r="Q50" s="942"/>
      <c r="R50" s="943"/>
      <c r="S50" s="943"/>
      <c r="T50" s="943"/>
      <c r="U50" s="943"/>
      <c r="V50" s="943"/>
      <c r="W50" s="943"/>
      <c r="X50" s="943"/>
      <c r="Y50" s="943"/>
      <c r="Z50" s="943"/>
      <c r="AA50" s="943"/>
      <c r="AB50" s="943"/>
      <c r="AC50" s="943"/>
      <c r="AD50" s="943"/>
      <c r="AE50" s="944"/>
      <c r="AF50" s="870"/>
      <c r="AG50" s="871"/>
      <c r="AH50" s="871"/>
      <c r="AI50" s="871"/>
      <c r="AJ50" s="872"/>
      <c r="AK50" s="945"/>
      <c r="AL50" s="943"/>
      <c r="AM50" s="943"/>
      <c r="AN50" s="943"/>
      <c r="AO50" s="943"/>
      <c r="AP50" s="943"/>
      <c r="AQ50" s="943"/>
      <c r="AR50" s="943"/>
      <c r="AS50" s="943"/>
      <c r="AT50" s="943"/>
      <c r="AU50" s="943"/>
      <c r="AV50" s="943"/>
      <c r="AW50" s="943"/>
      <c r="AX50" s="943"/>
      <c r="AY50" s="943"/>
      <c r="AZ50" s="946"/>
      <c r="BA50" s="946"/>
      <c r="BB50" s="946"/>
      <c r="BC50" s="946"/>
      <c r="BD50" s="946"/>
      <c r="BE50" s="937"/>
      <c r="BF50" s="937"/>
      <c r="BG50" s="937"/>
      <c r="BH50" s="937"/>
      <c r="BI50" s="938"/>
      <c r="BJ50" s="254"/>
      <c r="BK50" s="254"/>
      <c r="BL50" s="254"/>
      <c r="BM50" s="254"/>
      <c r="BN50" s="254"/>
      <c r="BO50" s="267"/>
      <c r="BP50" s="267"/>
      <c r="BQ50" s="264">
        <v>44</v>
      </c>
      <c r="BR50" s="265"/>
      <c r="BS50" s="877"/>
      <c r="BT50" s="878"/>
      <c r="BU50" s="878"/>
      <c r="BV50" s="878"/>
      <c r="BW50" s="878"/>
      <c r="BX50" s="878"/>
      <c r="BY50" s="878"/>
      <c r="BZ50" s="878"/>
      <c r="CA50" s="878"/>
      <c r="CB50" s="878"/>
      <c r="CC50" s="878"/>
      <c r="CD50" s="878"/>
      <c r="CE50" s="878"/>
      <c r="CF50" s="878"/>
      <c r="CG50" s="879"/>
      <c r="CH50" s="890"/>
      <c r="CI50" s="891"/>
      <c r="CJ50" s="891"/>
      <c r="CK50" s="891"/>
      <c r="CL50" s="892"/>
      <c r="CM50" s="890"/>
      <c r="CN50" s="891"/>
      <c r="CO50" s="891"/>
      <c r="CP50" s="891"/>
      <c r="CQ50" s="892"/>
      <c r="CR50" s="890"/>
      <c r="CS50" s="891"/>
      <c r="CT50" s="891"/>
      <c r="CU50" s="891"/>
      <c r="CV50" s="892"/>
      <c r="CW50" s="890"/>
      <c r="CX50" s="891"/>
      <c r="CY50" s="891"/>
      <c r="CZ50" s="891"/>
      <c r="DA50" s="892"/>
      <c r="DB50" s="890"/>
      <c r="DC50" s="891"/>
      <c r="DD50" s="891"/>
      <c r="DE50" s="891"/>
      <c r="DF50" s="892"/>
      <c r="DG50" s="890"/>
      <c r="DH50" s="891"/>
      <c r="DI50" s="891"/>
      <c r="DJ50" s="891"/>
      <c r="DK50" s="892"/>
      <c r="DL50" s="890"/>
      <c r="DM50" s="891"/>
      <c r="DN50" s="891"/>
      <c r="DO50" s="891"/>
      <c r="DP50" s="892"/>
      <c r="DQ50" s="890"/>
      <c r="DR50" s="891"/>
      <c r="DS50" s="891"/>
      <c r="DT50" s="891"/>
      <c r="DU50" s="892"/>
      <c r="DV50" s="893"/>
      <c r="DW50" s="894"/>
      <c r="DX50" s="894"/>
      <c r="DY50" s="894"/>
      <c r="DZ50" s="895"/>
      <c r="EA50" s="248"/>
    </row>
    <row r="51" spans="1:131" s="249" customFormat="1" ht="26.25" customHeight="1" x14ac:dyDescent="0.15">
      <c r="A51" s="263">
        <v>24</v>
      </c>
      <c r="B51" s="864"/>
      <c r="C51" s="865"/>
      <c r="D51" s="865"/>
      <c r="E51" s="865"/>
      <c r="F51" s="865"/>
      <c r="G51" s="865"/>
      <c r="H51" s="865"/>
      <c r="I51" s="865"/>
      <c r="J51" s="865"/>
      <c r="K51" s="865"/>
      <c r="L51" s="865"/>
      <c r="M51" s="865"/>
      <c r="N51" s="865"/>
      <c r="O51" s="865"/>
      <c r="P51" s="866"/>
      <c r="Q51" s="942"/>
      <c r="R51" s="943"/>
      <c r="S51" s="943"/>
      <c r="T51" s="943"/>
      <c r="U51" s="943"/>
      <c r="V51" s="943"/>
      <c r="W51" s="943"/>
      <c r="X51" s="943"/>
      <c r="Y51" s="943"/>
      <c r="Z51" s="943"/>
      <c r="AA51" s="943"/>
      <c r="AB51" s="943"/>
      <c r="AC51" s="943"/>
      <c r="AD51" s="943"/>
      <c r="AE51" s="944"/>
      <c r="AF51" s="870"/>
      <c r="AG51" s="871"/>
      <c r="AH51" s="871"/>
      <c r="AI51" s="871"/>
      <c r="AJ51" s="872"/>
      <c r="AK51" s="945"/>
      <c r="AL51" s="943"/>
      <c r="AM51" s="943"/>
      <c r="AN51" s="943"/>
      <c r="AO51" s="943"/>
      <c r="AP51" s="943"/>
      <c r="AQ51" s="943"/>
      <c r="AR51" s="943"/>
      <c r="AS51" s="943"/>
      <c r="AT51" s="943"/>
      <c r="AU51" s="943"/>
      <c r="AV51" s="943"/>
      <c r="AW51" s="943"/>
      <c r="AX51" s="943"/>
      <c r="AY51" s="943"/>
      <c r="AZ51" s="946"/>
      <c r="BA51" s="946"/>
      <c r="BB51" s="946"/>
      <c r="BC51" s="946"/>
      <c r="BD51" s="946"/>
      <c r="BE51" s="937"/>
      <c r="BF51" s="937"/>
      <c r="BG51" s="937"/>
      <c r="BH51" s="937"/>
      <c r="BI51" s="938"/>
      <c r="BJ51" s="254"/>
      <c r="BK51" s="254"/>
      <c r="BL51" s="254"/>
      <c r="BM51" s="254"/>
      <c r="BN51" s="254"/>
      <c r="BO51" s="267"/>
      <c r="BP51" s="267"/>
      <c r="BQ51" s="264">
        <v>45</v>
      </c>
      <c r="BR51" s="265"/>
      <c r="BS51" s="877"/>
      <c r="BT51" s="878"/>
      <c r="BU51" s="878"/>
      <c r="BV51" s="878"/>
      <c r="BW51" s="878"/>
      <c r="BX51" s="878"/>
      <c r="BY51" s="878"/>
      <c r="BZ51" s="878"/>
      <c r="CA51" s="878"/>
      <c r="CB51" s="878"/>
      <c r="CC51" s="878"/>
      <c r="CD51" s="878"/>
      <c r="CE51" s="878"/>
      <c r="CF51" s="878"/>
      <c r="CG51" s="879"/>
      <c r="CH51" s="890"/>
      <c r="CI51" s="891"/>
      <c r="CJ51" s="891"/>
      <c r="CK51" s="891"/>
      <c r="CL51" s="892"/>
      <c r="CM51" s="890"/>
      <c r="CN51" s="891"/>
      <c r="CO51" s="891"/>
      <c r="CP51" s="891"/>
      <c r="CQ51" s="892"/>
      <c r="CR51" s="890"/>
      <c r="CS51" s="891"/>
      <c r="CT51" s="891"/>
      <c r="CU51" s="891"/>
      <c r="CV51" s="892"/>
      <c r="CW51" s="890"/>
      <c r="CX51" s="891"/>
      <c r="CY51" s="891"/>
      <c r="CZ51" s="891"/>
      <c r="DA51" s="892"/>
      <c r="DB51" s="890"/>
      <c r="DC51" s="891"/>
      <c r="DD51" s="891"/>
      <c r="DE51" s="891"/>
      <c r="DF51" s="892"/>
      <c r="DG51" s="890"/>
      <c r="DH51" s="891"/>
      <c r="DI51" s="891"/>
      <c r="DJ51" s="891"/>
      <c r="DK51" s="892"/>
      <c r="DL51" s="890"/>
      <c r="DM51" s="891"/>
      <c r="DN51" s="891"/>
      <c r="DO51" s="891"/>
      <c r="DP51" s="892"/>
      <c r="DQ51" s="890"/>
      <c r="DR51" s="891"/>
      <c r="DS51" s="891"/>
      <c r="DT51" s="891"/>
      <c r="DU51" s="892"/>
      <c r="DV51" s="893"/>
      <c r="DW51" s="894"/>
      <c r="DX51" s="894"/>
      <c r="DY51" s="894"/>
      <c r="DZ51" s="895"/>
      <c r="EA51" s="248"/>
    </row>
    <row r="52" spans="1:131" s="249" customFormat="1" ht="26.25" customHeight="1" x14ac:dyDescent="0.15">
      <c r="A52" s="263">
        <v>25</v>
      </c>
      <c r="B52" s="864"/>
      <c r="C52" s="865"/>
      <c r="D52" s="865"/>
      <c r="E52" s="865"/>
      <c r="F52" s="865"/>
      <c r="G52" s="865"/>
      <c r="H52" s="865"/>
      <c r="I52" s="865"/>
      <c r="J52" s="865"/>
      <c r="K52" s="865"/>
      <c r="L52" s="865"/>
      <c r="M52" s="865"/>
      <c r="N52" s="865"/>
      <c r="O52" s="865"/>
      <c r="P52" s="866"/>
      <c r="Q52" s="942"/>
      <c r="R52" s="943"/>
      <c r="S52" s="943"/>
      <c r="T52" s="943"/>
      <c r="U52" s="943"/>
      <c r="V52" s="943"/>
      <c r="W52" s="943"/>
      <c r="X52" s="943"/>
      <c r="Y52" s="943"/>
      <c r="Z52" s="943"/>
      <c r="AA52" s="943"/>
      <c r="AB52" s="943"/>
      <c r="AC52" s="943"/>
      <c r="AD52" s="943"/>
      <c r="AE52" s="944"/>
      <c r="AF52" s="870"/>
      <c r="AG52" s="871"/>
      <c r="AH52" s="871"/>
      <c r="AI52" s="871"/>
      <c r="AJ52" s="872"/>
      <c r="AK52" s="945"/>
      <c r="AL52" s="943"/>
      <c r="AM52" s="943"/>
      <c r="AN52" s="943"/>
      <c r="AO52" s="943"/>
      <c r="AP52" s="943"/>
      <c r="AQ52" s="943"/>
      <c r="AR52" s="943"/>
      <c r="AS52" s="943"/>
      <c r="AT52" s="943"/>
      <c r="AU52" s="943"/>
      <c r="AV52" s="943"/>
      <c r="AW52" s="943"/>
      <c r="AX52" s="943"/>
      <c r="AY52" s="943"/>
      <c r="AZ52" s="946"/>
      <c r="BA52" s="946"/>
      <c r="BB52" s="946"/>
      <c r="BC52" s="946"/>
      <c r="BD52" s="946"/>
      <c r="BE52" s="937"/>
      <c r="BF52" s="937"/>
      <c r="BG52" s="937"/>
      <c r="BH52" s="937"/>
      <c r="BI52" s="938"/>
      <c r="BJ52" s="254"/>
      <c r="BK52" s="254"/>
      <c r="BL52" s="254"/>
      <c r="BM52" s="254"/>
      <c r="BN52" s="254"/>
      <c r="BO52" s="267"/>
      <c r="BP52" s="267"/>
      <c r="BQ52" s="264">
        <v>46</v>
      </c>
      <c r="BR52" s="265"/>
      <c r="BS52" s="877"/>
      <c r="BT52" s="878"/>
      <c r="BU52" s="878"/>
      <c r="BV52" s="878"/>
      <c r="BW52" s="878"/>
      <c r="BX52" s="878"/>
      <c r="BY52" s="878"/>
      <c r="BZ52" s="878"/>
      <c r="CA52" s="878"/>
      <c r="CB52" s="878"/>
      <c r="CC52" s="878"/>
      <c r="CD52" s="878"/>
      <c r="CE52" s="878"/>
      <c r="CF52" s="878"/>
      <c r="CG52" s="879"/>
      <c r="CH52" s="890"/>
      <c r="CI52" s="891"/>
      <c r="CJ52" s="891"/>
      <c r="CK52" s="891"/>
      <c r="CL52" s="892"/>
      <c r="CM52" s="890"/>
      <c r="CN52" s="891"/>
      <c r="CO52" s="891"/>
      <c r="CP52" s="891"/>
      <c r="CQ52" s="892"/>
      <c r="CR52" s="890"/>
      <c r="CS52" s="891"/>
      <c r="CT52" s="891"/>
      <c r="CU52" s="891"/>
      <c r="CV52" s="892"/>
      <c r="CW52" s="890"/>
      <c r="CX52" s="891"/>
      <c r="CY52" s="891"/>
      <c r="CZ52" s="891"/>
      <c r="DA52" s="892"/>
      <c r="DB52" s="890"/>
      <c r="DC52" s="891"/>
      <c r="DD52" s="891"/>
      <c r="DE52" s="891"/>
      <c r="DF52" s="892"/>
      <c r="DG52" s="890"/>
      <c r="DH52" s="891"/>
      <c r="DI52" s="891"/>
      <c r="DJ52" s="891"/>
      <c r="DK52" s="892"/>
      <c r="DL52" s="890"/>
      <c r="DM52" s="891"/>
      <c r="DN52" s="891"/>
      <c r="DO52" s="891"/>
      <c r="DP52" s="892"/>
      <c r="DQ52" s="890"/>
      <c r="DR52" s="891"/>
      <c r="DS52" s="891"/>
      <c r="DT52" s="891"/>
      <c r="DU52" s="892"/>
      <c r="DV52" s="893"/>
      <c r="DW52" s="894"/>
      <c r="DX52" s="894"/>
      <c r="DY52" s="894"/>
      <c r="DZ52" s="895"/>
      <c r="EA52" s="248"/>
    </row>
    <row r="53" spans="1:131" s="249" customFormat="1" ht="26.25" customHeight="1" x14ac:dyDescent="0.15">
      <c r="A53" s="263">
        <v>26</v>
      </c>
      <c r="B53" s="864"/>
      <c r="C53" s="865"/>
      <c r="D53" s="865"/>
      <c r="E53" s="865"/>
      <c r="F53" s="865"/>
      <c r="G53" s="865"/>
      <c r="H53" s="865"/>
      <c r="I53" s="865"/>
      <c r="J53" s="865"/>
      <c r="K53" s="865"/>
      <c r="L53" s="865"/>
      <c r="M53" s="865"/>
      <c r="N53" s="865"/>
      <c r="O53" s="865"/>
      <c r="P53" s="866"/>
      <c r="Q53" s="942"/>
      <c r="R53" s="943"/>
      <c r="S53" s="943"/>
      <c r="T53" s="943"/>
      <c r="U53" s="943"/>
      <c r="V53" s="943"/>
      <c r="W53" s="943"/>
      <c r="X53" s="943"/>
      <c r="Y53" s="943"/>
      <c r="Z53" s="943"/>
      <c r="AA53" s="943"/>
      <c r="AB53" s="943"/>
      <c r="AC53" s="943"/>
      <c r="AD53" s="943"/>
      <c r="AE53" s="944"/>
      <c r="AF53" s="870"/>
      <c r="AG53" s="871"/>
      <c r="AH53" s="871"/>
      <c r="AI53" s="871"/>
      <c r="AJ53" s="872"/>
      <c r="AK53" s="945"/>
      <c r="AL53" s="943"/>
      <c r="AM53" s="943"/>
      <c r="AN53" s="943"/>
      <c r="AO53" s="943"/>
      <c r="AP53" s="943"/>
      <c r="AQ53" s="943"/>
      <c r="AR53" s="943"/>
      <c r="AS53" s="943"/>
      <c r="AT53" s="943"/>
      <c r="AU53" s="943"/>
      <c r="AV53" s="943"/>
      <c r="AW53" s="943"/>
      <c r="AX53" s="943"/>
      <c r="AY53" s="943"/>
      <c r="AZ53" s="946"/>
      <c r="BA53" s="946"/>
      <c r="BB53" s="946"/>
      <c r="BC53" s="946"/>
      <c r="BD53" s="946"/>
      <c r="BE53" s="937"/>
      <c r="BF53" s="937"/>
      <c r="BG53" s="937"/>
      <c r="BH53" s="937"/>
      <c r="BI53" s="938"/>
      <c r="BJ53" s="254"/>
      <c r="BK53" s="254"/>
      <c r="BL53" s="254"/>
      <c r="BM53" s="254"/>
      <c r="BN53" s="254"/>
      <c r="BO53" s="267"/>
      <c r="BP53" s="267"/>
      <c r="BQ53" s="264">
        <v>47</v>
      </c>
      <c r="BR53" s="265"/>
      <c r="BS53" s="877"/>
      <c r="BT53" s="878"/>
      <c r="BU53" s="878"/>
      <c r="BV53" s="878"/>
      <c r="BW53" s="878"/>
      <c r="BX53" s="878"/>
      <c r="BY53" s="878"/>
      <c r="BZ53" s="878"/>
      <c r="CA53" s="878"/>
      <c r="CB53" s="878"/>
      <c r="CC53" s="878"/>
      <c r="CD53" s="878"/>
      <c r="CE53" s="878"/>
      <c r="CF53" s="878"/>
      <c r="CG53" s="879"/>
      <c r="CH53" s="890"/>
      <c r="CI53" s="891"/>
      <c r="CJ53" s="891"/>
      <c r="CK53" s="891"/>
      <c r="CL53" s="892"/>
      <c r="CM53" s="890"/>
      <c r="CN53" s="891"/>
      <c r="CO53" s="891"/>
      <c r="CP53" s="891"/>
      <c r="CQ53" s="892"/>
      <c r="CR53" s="890"/>
      <c r="CS53" s="891"/>
      <c r="CT53" s="891"/>
      <c r="CU53" s="891"/>
      <c r="CV53" s="892"/>
      <c r="CW53" s="890"/>
      <c r="CX53" s="891"/>
      <c r="CY53" s="891"/>
      <c r="CZ53" s="891"/>
      <c r="DA53" s="892"/>
      <c r="DB53" s="890"/>
      <c r="DC53" s="891"/>
      <c r="DD53" s="891"/>
      <c r="DE53" s="891"/>
      <c r="DF53" s="892"/>
      <c r="DG53" s="890"/>
      <c r="DH53" s="891"/>
      <c r="DI53" s="891"/>
      <c r="DJ53" s="891"/>
      <c r="DK53" s="892"/>
      <c r="DL53" s="890"/>
      <c r="DM53" s="891"/>
      <c r="DN53" s="891"/>
      <c r="DO53" s="891"/>
      <c r="DP53" s="892"/>
      <c r="DQ53" s="890"/>
      <c r="DR53" s="891"/>
      <c r="DS53" s="891"/>
      <c r="DT53" s="891"/>
      <c r="DU53" s="892"/>
      <c r="DV53" s="893"/>
      <c r="DW53" s="894"/>
      <c r="DX53" s="894"/>
      <c r="DY53" s="894"/>
      <c r="DZ53" s="895"/>
      <c r="EA53" s="248"/>
    </row>
    <row r="54" spans="1:131" s="249" customFormat="1" ht="26.25" customHeight="1" x14ac:dyDescent="0.15">
      <c r="A54" s="263">
        <v>27</v>
      </c>
      <c r="B54" s="864"/>
      <c r="C54" s="865"/>
      <c r="D54" s="865"/>
      <c r="E54" s="865"/>
      <c r="F54" s="865"/>
      <c r="G54" s="865"/>
      <c r="H54" s="865"/>
      <c r="I54" s="865"/>
      <c r="J54" s="865"/>
      <c r="K54" s="865"/>
      <c r="L54" s="865"/>
      <c r="M54" s="865"/>
      <c r="N54" s="865"/>
      <c r="O54" s="865"/>
      <c r="P54" s="866"/>
      <c r="Q54" s="942"/>
      <c r="R54" s="943"/>
      <c r="S54" s="943"/>
      <c r="T54" s="943"/>
      <c r="U54" s="943"/>
      <c r="V54" s="943"/>
      <c r="W54" s="943"/>
      <c r="X54" s="943"/>
      <c r="Y54" s="943"/>
      <c r="Z54" s="943"/>
      <c r="AA54" s="943"/>
      <c r="AB54" s="943"/>
      <c r="AC54" s="943"/>
      <c r="AD54" s="943"/>
      <c r="AE54" s="944"/>
      <c r="AF54" s="870"/>
      <c r="AG54" s="871"/>
      <c r="AH54" s="871"/>
      <c r="AI54" s="871"/>
      <c r="AJ54" s="872"/>
      <c r="AK54" s="945"/>
      <c r="AL54" s="943"/>
      <c r="AM54" s="943"/>
      <c r="AN54" s="943"/>
      <c r="AO54" s="943"/>
      <c r="AP54" s="943"/>
      <c r="AQ54" s="943"/>
      <c r="AR54" s="943"/>
      <c r="AS54" s="943"/>
      <c r="AT54" s="943"/>
      <c r="AU54" s="943"/>
      <c r="AV54" s="943"/>
      <c r="AW54" s="943"/>
      <c r="AX54" s="943"/>
      <c r="AY54" s="943"/>
      <c r="AZ54" s="946"/>
      <c r="BA54" s="946"/>
      <c r="BB54" s="946"/>
      <c r="BC54" s="946"/>
      <c r="BD54" s="946"/>
      <c r="BE54" s="937"/>
      <c r="BF54" s="937"/>
      <c r="BG54" s="937"/>
      <c r="BH54" s="937"/>
      <c r="BI54" s="938"/>
      <c r="BJ54" s="254"/>
      <c r="BK54" s="254"/>
      <c r="BL54" s="254"/>
      <c r="BM54" s="254"/>
      <c r="BN54" s="254"/>
      <c r="BO54" s="267"/>
      <c r="BP54" s="267"/>
      <c r="BQ54" s="264">
        <v>48</v>
      </c>
      <c r="BR54" s="265"/>
      <c r="BS54" s="877"/>
      <c r="BT54" s="878"/>
      <c r="BU54" s="878"/>
      <c r="BV54" s="878"/>
      <c r="BW54" s="878"/>
      <c r="BX54" s="878"/>
      <c r="BY54" s="878"/>
      <c r="BZ54" s="878"/>
      <c r="CA54" s="878"/>
      <c r="CB54" s="878"/>
      <c r="CC54" s="878"/>
      <c r="CD54" s="878"/>
      <c r="CE54" s="878"/>
      <c r="CF54" s="878"/>
      <c r="CG54" s="879"/>
      <c r="CH54" s="890"/>
      <c r="CI54" s="891"/>
      <c r="CJ54" s="891"/>
      <c r="CK54" s="891"/>
      <c r="CL54" s="892"/>
      <c r="CM54" s="890"/>
      <c r="CN54" s="891"/>
      <c r="CO54" s="891"/>
      <c r="CP54" s="891"/>
      <c r="CQ54" s="892"/>
      <c r="CR54" s="890"/>
      <c r="CS54" s="891"/>
      <c r="CT54" s="891"/>
      <c r="CU54" s="891"/>
      <c r="CV54" s="892"/>
      <c r="CW54" s="890"/>
      <c r="CX54" s="891"/>
      <c r="CY54" s="891"/>
      <c r="CZ54" s="891"/>
      <c r="DA54" s="892"/>
      <c r="DB54" s="890"/>
      <c r="DC54" s="891"/>
      <c r="DD54" s="891"/>
      <c r="DE54" s="891"/>
      <c r="DF54" s="892"/>
      <c r="DG54" s="890"/>
      <c r="DH54" s="891"/>
      <c r="DI54" s="891"/>
      <c r="DJ54" s="891"/>
      <c r="DK54" s="892"/>
      <c r="DL54" s="890"/>
      <c r="DM54" s="891"/>
      <c r="DN54" s="891"/>
      <c r="DO54" s="891"/>
      <c r="DP54" s="892"/>
      <c r="DQ54" s="890"/>
      <c r="DR54" s="891"/>
      <c r="DS54" s="891"/>
      <c r="DT54" s="891"/>
      <c r="DU54" s="892"/>
      <c r="DV54" s="893"/>
      <c r="DW54" s="894"/>
      <c r="DX54" s="894"/>
      <c r="DY54" s="894"/>
      <c r="DZ54" s="895"/>
      <c r="EA54" s="248"/>
    </row>
    <row r="55" spans="1:131" s="249" customFormat="1" ht="26.25" customHeight="1" x14ac:dyDescent="0.15">
      <c r="A55" s="263">
        <v>28</v>
      </c>
      <c r="B55" s="864"/>
      <c r="C55" s="865"/>
      <c r="D55" s="865"/>
      <c r="E55" s="865"/>
      <c r="F55" s="865"/>
      <c r="G55" s="865"/>
      <c r="H55" s="865"/>
      <c r="I55" s="865"/>
      <c r="J55" s="865"/>
      <c r="K55" s="865"/>
      <c r="L55" s="865"/>
      <c r="M55" s="865"/>
      <c r="N55" s="865"/>
      <c r="O55" s="865"/>
      <c r="P55" s="866"/>
      <c r="Q55" s="942"/>
      <c r="R55" s="943"/>
      <c r="S55" s="943"/>
      <c r="T55" s="943"/>
      <c r="U55" s="943"/>
      <c r="V55" s="943"/>
      <c r="W55" s="943"/>
      <c r="X55" s="943"/>
      <c r="Y55" s="943"/>
      <c r="Z55" s="943"/>
      <c r="AA55" s="943"/>
      <c r="AB55" s="943"/>
      <c r="AC55" s="943"/>
      <c r="AD55" s="943"/>
      <c r="AE55" s="944"/>
      <c r="AF55" s="870"/>
      <c r="AG55" s="871"/>
      <c r="AH55" s="871"/>
      <c r="AI55" s="871"/>
      <c r="AJ55" s="872"/>
      <c r="AK55" s="945"/>
      <c r="AL55" s="943"/>
      <c r="AM55" s="943"/>
      <c r="AN55" s="943"/>
      <c r="AO55" s="943"/>
      <c r="AP55" s="943"/>
      <c r="AQ55" s="943"/>
      <c r="AR55" s="943"/>
      <c r="AS55" s="943"/>
      <c r="AT55" s="943"/>
      <c r="AU55" s="943"/>
      <c r="AV55" s="943"/>
      <c r="AW55" s="943"/>
      <c r="AX55" s="943"/>
      <c r="AY55" s="943"/>
      <c r="AZ55" s="946"/>
      <c r="BA55" s="946"/>
      <c r="BB55" s="946"/>
      <c r="BC55" s="946"/>
      <c r="BD55" s="946"/>
      <c r="BE55" s="937"/>
      <c r="BF55" s="937"/>
      <c r="BG55" s="937"/>
      <c r="BH55" s="937"/>
      <c r="BI55" s="938"/>
      <c r="BJ55" s="254"/>
      <c r="BK55" s="254"/>
      <c r="BL55" s="254"/>
      <c r="BM55" s="254"/>
      <c r="BN55" s="254"/>
      <c r="BO55" s="267"/>
      <c r="BP55" s="267"/>
      <c r="BQ55" s="264">
        <v>49</v>
      </c>
      <c r="BR55" s="265"/>
      <c r="BS55" s="877"/>
      <c r="BT55" s="878"/>
      <c r="BU55" s="878"/>
      <c r="BV55" s="878"/>
      <c r="BW55" s="878"/>
      <c r="BX55" s="878"/>
      <c r="BY55" s="878"/>
      <c r="BZ55" s="878"/>
      <c r="CA55" s="878"/>
      <c r="CB55" s="878"/>
      <c r="CC55" s="878"/>
      <c r="CD55" s="878"/>
      <c r="CE55" s="878"/>
      <c r="CF55" s="878"/>
      <c r="CG55" s="879"/>
      <c r="CH55" s="890"/>
      <c r="CI55" s="891"/>
      <c r="CJ55" s="891"/>
      <c r="CK55" s="891"/>
      <c r="CL55" s="892"/>
      <c r="CM55" s="890"/>
      <c r="CN55" s="891"/>
      <c r="CO55" s="891"/>
      <c r="CP55" s="891"/>
      <c r="CQ55" s="892"/>
      <c r="CR55" s="890"/>
      <c r="CS55" s="891"/>
      <c r="CT55" s="891"/>
      <c r="CU55" s="891"/>
      <c r="CV55" s="892"/>
      <c r="CW55" s="890"/>
      <c r="CX55" s="891"/>
      <c r="CY55" s="891"/>
      <c r="CZ55" s="891"/>
      <c r="DA55" s="892"/>
      <c r="DB55" s="890"/>
      <c r="DC55" s="891"/>
      <c r="DD55" s="891"/>
      <c r="DE55" s="891"/>
      <c r="DF55" s="892"/>
      <c r="DG55" s="890"/>
      <c r="DH55" s="891"/>
      <c r="DI55" s="891"/>
      <c r="DJ55" s="891"/>
      <c r="DK55" s="892"/>
      <c r="DL55" s="890"/>
      <c r="DM55" s="891"/>
      <c r="DN55" s="891"/>
      <c r="DO55" s="891"/>
      <c r="DP55" s="892"/>
      <c r="DQ55" s="890"/>
      <c r="DR55" s="891"/>
      <c r="DS55" s="891"/>
      <c r="DT55" s="891"/>
      <c r="DU55" s="892"/>
      <c r="DV55" s="893"/>
      <c r="DW55" s="894"/>
      <c r="DX55" s="894"/>
      <c r="DY55" s="894"/>
      <c r="DZ55" s="895"/>
      <c r="EA55" s="248"/>
    </row>
    <row r="56" spans="1:131" s="249" customFormat="1" ht="26.25" customHeight="1" x14ac:dyDescent="0.15">
      <c r="A56" s="263">
        <v>29</v>
      </c>
      <c r="B56" s="864"/>
      <c r="C56" s="865"/>
      <c r="D56" s="865"/>
      <c r="E56" s="865"/>
      <c r="F56" s="865"/>
      <c r="G56" s="865"/>
      <c r="H56" s="865"/>
      <c r="I56" s="865"/>
      <c r="J56" s="865"/>
      <c r="K56" s="865"/>
      <c r="L56" s="865"/>
      <c r="M56" s="865"/>
      <c r="N56" s="865"/>
      <c r="O56" s="865"/>
      <c r="P56" s="866"/>
      <c r="Q56" s="942"/>
      <c r="R56" s="943"/>
      <c r="S56" s="943"/>
      <c r="T56" s="943"/>
      <c r="U56" s="943"/>
      <c r="V56" s="943"/>
      <c r="W56" s="943"/>
      <c r="X56" s="943"/>
      <c r="Y56" s="943"/>
      <c r="Z56" s="943"/>
      <c r="AA56" s="943"/>
      <c r="AB56" s="943"/>
      <c r="AC56" s="943"/>
      <c r="AD56" s="943"/>
      <c r="AE56" s="944"/>
      <c r="AF56" s="870"/>
      <c r="AG56" s="871"/>
      <c r="AH56" s="871"/>
      <c r="AI56" s="871"/>
      <c r="AJ56" s="872"/>
      <c r="AK56" s="945"/>
      <c r="AL56" s="943"/>
      <c r="AM56" s="943"/>
      <c r="AN56" s="943"/>
      <c r="AO56" s="943"/>
      <c r="AP56" s="943"/>
      <c r="AQ56" s="943"/>
      <c r="AR56" s="943"/>
      <c r="AS56" s="943"/>
      <c r="AT56" s="943"/>
      <c r="AU56" s="943"/>
      <c r="AV56" s="943"/>
      <c r="AW56" s="943"/>
      <c r="AX56" s="943"/>
      <c r="AY56" s="943"/>
      <c r="AZ56" s="946"/>
      <c r="BA56" s="946"/>
      <c r="BB56" s="946"/>
      <c r="BC56" s="946"/>
      <c r="BD56" s="946"/>
      <c r="BE56" s="937"/>
      <c r="BF56" s="937"/>
      <c r="BG56" s="937"/>
      <c r="BH56" s="937"/>
      <c r="BI56" s="938"/>
      <c r="BJ56" s="254"/>
      <c r="BK56" s="254"/>
      <c r="BL56" s="254"/>
      <c r="BM56" s="254"/>
      <c r="BN56" s="254"/>
      <c r="BO56" s="267"/>
      <c r="BP56" s="267"/>
      <c r="BQ56" s="264">
        <v>50</v>
      </c>
      <c r="BR56" s="265"/>
      <c r="BS56" s="877"/>
      <c r="BT56" s="878"/>
      <c r="BU56" s="878"/>
      <c r="BV56" s="878"/>
      <c r="BW56" s="878"/>
      <c r="BX56" s="878"/>
      <c r="BY56" s="878"/>
      <c r="BZ56" s="878"/>
      <c r="CA56" s="878"/>
      <c r="CB56" s="878"/>
      <c r="CC56" s="878"/>
      <c r="CD56" s="878"/>
      <c r="CE56" s="878"/>
      <c r="CF56" s="878"/>
      <c r="CG56" s="879"/>
      <c r="CH56" s="890"/>
      <c r="CI56" s="891"/>
      <c r="CJ56" s="891"/>
      <c r="CK56" s="891"/>
      <c r="CL56" s="892"/>
      <c r="CM56" s="890"/>
      <c r="CN56" s="891"/>
      <c r="CO56" s="891"/>
      <c r="CP56" s="891"/>
      <c r="CQ56" s="892"/>
      <c r="CR56" s="890"/>
      <c r="CS56" s="891"/>
      <c r="CT56" s="891"/>
      <c r="CU56" s="891"/>
      <c r="CV56" s="892"/>
      <c r="CW56" s="890"/>
      <c r="CX56" s="891"/>
      <c r="CY56" s="891"/>
      <c r="CZ56" s="891"/>
      <c r="DA56" s="892"/>
      <c r="DB56" s="890"/>
      <c r="DC56" s="891"/>
      <c r="DD56" s="891"/>
      <c r="DE56" s="891"/>
      <c r="DF56" s="892"/>
      <c r="DG56" s="890"/>
      <c r="DH56" s="891"/>
      <c r="DI56" s="891"/>
      <c r="DJ56" s="891"/>
      <c r="DK56" s="892"/>
      <c r="DL56" s="890"/>
      <c r="DM56" s="891"/>
      <c r="DN56" s="891"/>
      <c r="DO56" s="891"/>
      <c r="DP56" s="892"/>
      <c r="DQ56" s="890"/>
      <c r="DR56" s="891"/>
      <c r="DS56" s="891"/>
      <c r="DT56" s="891"/>
      <c r="DU56" s="892"/>
      <c r="DV56" s="893"/>
      <c r="DW56" s="894"/>
      <c r="DX56" s="894"/>
      <c r="DY56" s="894"/>
      <c r="DZ56" s="895"/>
      <c r="EA56" s="248"/>
    </row>
    <row r="57" spans="1:131" s="249" customFormat="1" ht="26.25" customHeight="1" x14ac:dyDescent="0.15">
      <c r="A57" s="263">
        <v>30</v>
      </c>
      <c r="B57" s="864"/>
      <c r="C57" s="865"/>
      <c r="D57" s="865"/>
      <c r="E57" s="865"/>
      <c r="F57" s="865"/>
      <c r="G57" s="865"/>
      <c r="H57" s="865"/>
      <c r="I57" s="865"/>
      <c r="J57" s="865"/>
      <c r="K57" s="865"/>
      <c r="L57" s="865"/>
      <c r="M57" s="865"/>
      <c r="N57" s="865"/>
      <c r="O57" s="865"/>
      <c r="P57" s="866"/>
      <c r="Q57" s="942"/>
      <c r="R57" s="943"/>
      <c r="S57" s="943"/>
      <c r="T57" s="943"/>
      <c r="U57" s="943"/>
      <c r="V57" s="943"/>
      <c r="W57" s="943"/>
      <c r="X57" s="943"/>
      <c r="Y57" s="943"/>
      <c r="Z57" s="943"/>
      <c r="AA57" s="943"/>
      <c r="AB57" s="943"/>
      <c r="AC57" s="943"/>
      <c r="AD57" s="943"/>
      <c r="AE57" s="944"/>
      <c r="AF57" s="870"/>
      <c r="AG57" s="871"/>
      <c r="AH57" s="871"/>
      <c r="AI57" s="871"/>
      <c r="AJ57" s="872"/>
      <c r="AK57" s="945"/>
      <c r="AL57" s="943"/>
      <c r="AM57" s="943"/>
      <c r="AN57" s="943"/>
      <c r="AO57" s="943"/>
      <c r="AP57" s="943"/>
      <c r="AQ57" s="943"/>
      <c r="AR57" s="943"/>
      <c r="AS57" s="943"/>
      <c r="AT57" s="943"/>
      <c r="AU57" s="943"/>
      <c r="AV57" s="943"/>
      <c r="AW57" s="943"/>
      <c r="AX57" s="943"/>
      <c r="AY57" s="943"/>
      <c r="AZ57" s="946"/>
      <c r="BA57" s="946"/>
      <c r="BB57" s="946"/>
      <c r="BC57" s="946"/>
      <c r="BD57" s="946"/>
      <c r="BE57" s="937"/>
      <c r="BF57" s="937"/>
      <c r="BG57" s="937"/>
      <c r="BH57" s="937"/>
      <c r="BI57" s="938"/>
      <c r="BJ57" s="254"/>
      <c r="BK57" s="254"/>
      <c r="BL57" s="254"/>
      <c r="BM57" s="254"/>
      <c r="BN57" s="254"/>
      <c r="BO57" s="267"/>
      <c r="BP57" s="267"/>
      <c r="BQ57" s="264">
        <v>51</v>
      </c>
      <c r="BR57" s="265"/>
      <c r="BS57" s="877"/>
      <c r="BT57" s="878"/>
      <c r="BU57" s="878"/>
      <c r="BV57" s="878"/>
      <c r="BW57" s="878"/>
      <c r="BX57" s="878"/>
      <c r="BY57" s="878"/>
      <c r="BZ57" s="878"/>
      <c r="CA57" s="878"/>
      <c r="CB57" s="878"/>
      <c r="CC57" s="878"/>
      <c r="CD57" s="878"/>
      <c r="CE57" s="878"/>
      <c r="CF57" s="878"/>
      <c r="CG57" s="879"/>
      <c r="CH57" s="890"/>
      <c r="CI57" s="891"/>
      <c r="CJ57" s="891"/>
      <c r="CK57" s="891"/>
      <c r="CL57" s="892"/>
      <c r="CM57" s="890"/>
      <c r="CN57" s="891"/>
      <c r="CO57" s="891"/>
      <c r="CP57" s="891"/>
      <c r="CQ57" s="892"/>
      <c r="CR57" s="890"/>
      <c r="CS57" s="891"/>
      <c r="CT57" s="891"/>
      <c r="CU57" s="891"/>
      <c r="CV57" s="892"/>
      <c r="CW57" s="890"/>
      <c r="CX57" s="891"/>
      <c r="CY57" s="891"/>
      <c r="CZ57" s="891"/>
      <c r="DA57" s="892"/>
      <c r="DB57" s="890"/>
      <c r="DC57" s="891"/>
      <c r="DD57" s="891"/>
      <c r="DE57" s="891"/>
      <c r="DF57" s="892"/>
      <c r="DG57" s="890"/>
      <c r="DH57" s="891"/>
      <c r="DI57" s="891"/>
      <c r="DJ57" s="891"/>
      <c r="DK57" s="892"/>
      <c r="DL57" s="890"/>
      <c r="DM57" s="891"/>
      <c r="DN57" s="891"/>
      <c r="DO57" s="891"/>
      <c r="DP57" s="892"/>
      <c r="DQ57" s="890"/>
      <c r="DR57" s="891"/>
      <c r="DS57" s="891"/>
      <c r="DT57" s="891"/>
      <c r="DU57" s="892"/>
      <c r="DV57" s="893"/>
      <c r="DW57" s="894"/>
      <c r="DX57" s="894"/>
      <c r="DY57" s="894"/>
      <c r="DZ57" s="895"/>
      <c r="EA57" s="248"/>
    </row>
    <row r="58" spans="1:131" s="249" customFormat="1" ht="26.25" customHeight="1" x14ac:dyDescent="0.15">
      <c r="A58" s="263">
        <v>31</v>
      </c>
      <c r="B58" s="864"/>
      <c r="C58" s="865"/>
      <c r="D58" s="865"/>
      <c r="E58" s="865"/>
      <c r="F58" s="865"/>
      <c r="G58" s="865"/>
      <c r="H58" s="865"/>
      <c r="I58" s="865"/>
      <c r="J58" s="865"/>
      <c r="K58" s="865"/>
      <c r="L58" s="865"/>
      <c r="M58" s="865"/>
      <c r="N58" s="865"/>
      <c r="O58" s="865"/>
      <c r="P58" s="866"/>
      <c r="Q58" s="942"/>
      <c r="R58" s="943"/>
      <c r="S58" s="943"/>
      <c r="T58" s="943"/>
      <c r="U58" s="943"/>
      <c r="V58" s="943"/>
      <c r="W58" s="943"/>
      <c r="X58" s="943"/>
      <c r="Y58" s="943"/>
      <c r="Z58" s="943"/>
      <c r="AA58" s="943"/>
      <c r="AB58" s="943"/>
      <c r="AC58" s="943"/>
      <c r="AD58" s="943"/>
      <c r="AE58" s="944"/>
      <c r="AF58" s="870"/>
      <c r="AG58" s="871"/>
      <c r="AH58" s="871"/>
      <c r="AI58" s="871"/>
      <c r="AJ58" s="872"/>
      <c r="AK58" s="945"/>
      <c r="AL58" s="943"/>
      <c r="AM58" s="943"/>
      <c r="AN58" s="943"/>
      <c r="AO58" s="943"/>
      <c r="AP58" s="943"/>
      <c r="AQ58" s="943"/>
      <c r="AR58" s="943"/>
      <c r="AS58" s="943"/>
      <c r="AT58" s="943"/>
      <c r="AU58" s="943"/>
      <c r="AV58" s="943"/>
      <c r="AW58" s="943"/>
      <c r="AX58" s="943"/>
      <c r="AY58" s="943"/>
      <c r="AZ58" s="946"/>
      <c r="BA58" s="946"/>
      <c r="BB58" s="946"/>
      <c r="BC58" s="946"/>
      <c r="BD58" s="946"/>
      <c r="BE58" s="937"/>
      <c r="BF58" s="937"/>
      <c r="BG58" s="937"/>
      <c r="BH58" s="937"/>
      <c r="BI58" s="938"/>
      <c r="BJ58" s="254"/>
      <c r="BK58" s="254"/>
      <c r="BL58" s="254"/>
      <c r="BM58" s="254"/>
      <c r="BN58" s="254"/>
      <c r="BO58" s="267"/>
      <c r="BP58" s="267"/>
      <c r="BQ58" s="264">
        <v>52</v>
      </c>
      <c r="BR58" s="265"/>
      <c r="BS58" s="877"/>
      <c r="BT58" s="878"/>
      <c r="BU58" s="878"/>
      <c r="BV58" s="878"/>
      <c r="BW58" s="878"/>
      <c r="BX58" s="878"/>
      <c r="BY58" s="878"/>
      <c r="BZ58" s="878"/>
      <c r="CA58" s="878"/>
      <c r="CB58" s="878"/>
      <c r="CC58" s="878"/>
      <c r="CD58" s="878"/>
      <c r="CE58" s="878"/>
      <c r="CF58" s="878"/>
      <c r="CG58" s="879"/>
      <c r="CH58" s="890"/>
      <c r="CI58" s="891"/>
      <c r="CJ58" s="891"/>
      <c r="CK58" s="891"/>
      <c r="CL58" s="892"/>
      <c r="CM58" s="890"/>
      <c r="CN58" s="891"/>
      <c r="CO58" s="891"/>
      <c r="CP58" s="891"/>
      <c r="CQ58" s="892"/>
      <c r="CR58" s="890"/>
      <c r="CS58" s="891"/>
      <c r="CT58" s="891"/>
      <c r="CU58" s="891"/>
      <c r="CV58" s="892"/>
      <c r="CW58" s="890"/>
      <c r="CX58" s="891"/>
      <c r="CY58" s="891"/>
      <c r="CZ58" s="891"/>
      <c r="DA58" s="892"/>
      <c r="DB58" s="890"/>
      <c r="DC58" s="891"/>
      <c r="DD58" s="891"/>
      <c r="DE58" s="891"/>
      <c r="DF58" s="892"/>
      <c r="DG58" s="890"/>
      <c r="DH58" s="891"/>
      <c r="DI58" s="891"/>
      <c r="DJ58" s="891"/>
      <c r="DK58" s="892"/>
      <c r="DL58" s="890"/>
      <c r="DM58" s="891"/>
      <c r="DN58" s="891"/>
      <c r="DO58" s="891"/>
      <c r="DP58" s="892"/>
      <c r="DQ58" s="890"/>
      <c r="DR58" s="891"/>
      <c r="DS58" s="891"/>
      <c r="DT58" s="891"/>
      <c r="DU58" s="892"/>
      <c r="DV58" s="893"/>
      <c r="DW58" s="894"/>
      <c r="DX58" s="894"/>
      <c r="DY58" s="894"/>
      <c r="DZ58" s="895"/>
      <c r="EA58" s="248"/>
    </row>
    <row r="59" spans="1:131" s="249" customFormat="1" ht="26.25" customHeight="1" x14ac:dyDescent="0.15">
      <c r="A59" s="263">
        <v>32</v>
      </c>
      <c r="B59" s="864"/>
      <c r="C59" s="865"/>
      <c r="D59" s="865"/>
      <c r="E59" s="865"/>
      <c r="F59" s="865"/>
      <c r="G59" s="865"/>
      <c r="H59" s="865"/>
      <c r="I59" s="865"/>
      <c r="J59" s="865"/>
      <c r="K59" s="865"/>
      <c r="L59" s="865"/>
      <c r="M59" s="865"/>
      <c r="N59" s="865"/>
      <c r="O59" s="865"/>
      <c r="P59" s="866"/>
      <c r="Q59" s="942"/>
      <c r="R59" s="943"/>
      <c r="S59" s="943"/>
      <c r="T59" s="943"/>
      <c r="U59" s="943"/>
      <c r="V59" s="943"/>
      <c r="W59" s="943"/>
      <c r="X59" s="943"/>
      <c r="Y59" s="943"/>
      <c r="Z59" s="943"/>
      <c r="AA59" s="943"/>
      <c r="AB59" s="943"/>
      <c r="AC59" s="943"/>
      <c r="AD59" s="943"/>
      <c r="AE59" s="944"/>
      <c r="AF59" s="870"/>
      <c r="AG59" s="871"/>
      <c r="AH59" s="871"/>
      <c r="AI59" s="871"/>
      <c r="AJ59" s="872"/>
      <c r="AK59" s="945"/>
      <c r="AL59" s="943"/>
      <c r="AM59" s="943"/>
      <c r="AN59" s="943"/>
      <c r="AO59" s="943"/>
      <c r="AP59" s="943"/>
      <c r="AQ59" s="943"/>
      <c r="AR59" s="943"/>
      <c r="AS59" s="943"/>
      <c r="AT59" s="943"/>
      <c r="AU59" s="943"/>
      <c r="AV59" s="943"/>
      <c r="AW59" s="943"/>
      <c r="AX59" s="943"/>
      <c r="AY59" s="943"/>
      <c r="AZ59" s="946"/>
      <c r="BA59" s="946"/>
      <c r="BB59" s="946"/>
      <c r="BC59" s="946"/>
      <c r="BD59" s="946"/>
      <c r="BE59" s="937"/>
      <c r="BF59" s="937"/>
      <c r="BG59" s="937"/>
      <c r="BH59" s="937"/>
      <c r="BI59" s="938"/>
      <c r="BJ59" s="254"/>
      <c r="BK59" s="254"/>
      <c r="BL59" s="254"/>
      <c r="BM59" s="254"/>
      <c r="BN59" s="254"/>
      <c r="BO59" s="267"/>
      <c r="BP59" s="267"/>
      <c r="BQ59" s="264">
        <v>53</v>
      </c>
      <c r="BR59" s="265"/>
      <c r="BS59" s="877"/>
      <c r="BT59" s="878"/>
      <c r="BU59" s="878"/>
      <c r="BV59" s="878"/>
      <c r="BW59" s="878"/>
      <c r="BX59" s="878"/>
      <c r="BY59" s="878"/>
      <c r="BZ59" s="878"/>
      <c r="CA59" s="878"/>
      <c r="CB59" s="878"/>
      <c r="CC59" s="878"/>
      <c r="CD59" s="878"/>
      <c r="CE59" s="878"/>
      <c r="CF59" s="878"/>
      <c r="CG59" s="879"/>
      <c r="CH59" s="890"/>
      <c r="CI59" s="891"/>
      <c r="CJ59" s="891"/>
      <c r="CK59" s="891"/>
      <c r="CL59" s="892"/>
      <c r="CM59" s="890"/>
      <c r="CN59" s="891"/>
      <c r="CO59" s="891"/>
      <c r="CP59" s="891"/>
      <c r="CQ59" s="892"/>
      <c r="CR59" s="890"/>
      <c r="CS59" s="891"/>
      <c r="CT59" s="891"/>
      <c r="CU59" s="891"/>
      <c r="CV59" s="892"/>
      <c r="CW59" s="890"/>
      <c r="CX59" s="891"/>
      <c r="CY59" s="891"/>
      <c r="CZ59" s="891"/>
      <c r="DA59" s="892"/>
      <c r="DB59" s="890"/>
      <c r="DC59" s="891"/>
      <c r="DD59" s="891"/>
      <c r="DE59" s="891"/>
      <c r="DF59" s="892"/>
      <c r="DG59" s="890"/>
      <c r="DH59" s="891"/>
      <c r="DI59" s="891"/>
      <c r="DJ59" s="891"/>
      <c r="DK59" s="892"/>
      <c r="DL59" s="890"/>
      <c r="DM59" s="891"/>
      <c r="DN59" s="891"/>
      <c r="DO59" s="891"/>
      <c r="DP59" s="892"/>
      <c r="DQ59" s="890"/>
      <c r="DR59" s="891"/>
      <c r="DS59" s="891"/>
      <c r="DT59" s="891"/>
      <c r="DU59" s="892"/>
      <c r="DV59" s="893"/>
      <c r="DW59" s="894"/>
      <c r="DX59" s="894"/>
      <c r="DY59" s="894"/>
      <c r="DZ59" s="895"/>
      <c r="EA59" s="248"/>
    </row>
    <row r="60" spans="1:131" s="249" customFormat="1" ht="26.25" customHeight="1" x14ac:dyDescent="0.15">
      <c r="A60" s="263">
        <v>33</v>
      </c>
      <c r="B60" s="864"/>
      <c r="C60" s="865"/>
      <c r="D60" s="865"/>
      <c r="E60" s="865"/>
      <c r="F60" s="865"/>
      <c r="G60" s="865"/>
      <c r="H60" s="865"/>
      <c r="I60" s="865"/>
      <c r="J60" s="865"/>
      <c r="K60" s="865"/>
      <c r="L60" s="865"/>
      <c r="M60" s="865"/>
      <c r="N60" s="865"/>
      <c r="O60" s="865"/>
      <c r="P60" s="866"/>
      <c r="Q60" s="942"/>
      <c r="R60" s="943"/>
      <c r="S60" s="943"/>
      <c r="T60" s="943"/>
      <c r="U60" s="943"/>
      <c r="V60" s="943"/>
      <c r="W60" s="943"/>
      <c r="X60" s="943"/>
      <c r="Y60" s="943"/>
      <c r="Z60" s="943"/>
      <c r="AA60" s="943"/>
      <c r="AB60" s="943"/>
      <c r="AC60" s="943"/>
      <c r="AD60" s="943"/>
      <c r="AE60" s="944"/>
      <c r="AF60" s="870"/>
      <c r="AG60" s="871"/>
      <c r="AH60" s="871"/>
      <c r="AI60" s="871"/>
      <c r="AJ60" s="872"/>
      <c r="AK60" s="945"/>
      <c r="AL60" s="943"/>
      <c r="AM60" s="943"/>
      <c r="AN60" s="943"/>
      <c r="AO60" s="943"/>
      <c r="AP60" s="943"/>
      <c r="AQ60" s="943"/>
      <c r="AR60" s="943"/>
      <c r="AS60" s="943"/>
      <c r="AT60" s="943"/>
      <c r="AU60" s="943"/>
      <c r="AV60" s="943"/>
      <c r="AW60" s="943"/>
      <c r="AX60" s="943"/>
      <c r="AY60" s="943"/>
      <c r="AZ60" s="946"/>
      <c r="BA60" s="946"/>
      <c r="BB60" s="946"/>
      <c r="BC60" s="946"/>
      <c r="BD60" s="946"/>
      <c r="BE60" s="937"/>
      <c r="BF60" s="937"/>
      <c r="BG60" s="937"/>
      <c r="BH60" s="937"/>
      <c r="BI60" s="938"/>
      <c r="BJ60" s="254"/>
      <c r="BK60" s="254"/>
      <c r="BL60" s="254"/>
      <c r="BM60" s="254"/>
      <c r="BN60" s="254"/>
      <c r="BO60" s="267"/>
      <c r="BP60" s="267"/>
      <c r="BQ60" s="264">
        <v>54</v>
      </c>
      <c r="BR60" s="265"/>
      <c r="BS60" s="877"/>
      <c r="BT60" s="878"/>
      <c r="BU60" s="878"/>
      <c r="BV60" s="878"/>
      <c r="BW60" s="878"/>
      <c r="BX60" s="878"/>
      <c r="BY60" s="878"/>
      <c r="BZ60" s="878"/>
      <c r="CA60" s="878"/>
      <c r="CB60" s="878"/>
      <c r="CC60" s="878"/>
      <c r="CD60" s="878"/>
      <c r="CE60" s="878"/>
      <c r="CF60" s="878"/>
      <c r="CG60" s="879"/>
      <c r="CH60" s="890"/>
      <c r="CI60" s="891"/>
      <c r="CJ60" s="891"/>
      <c r="CK60" s="891"/>
      <c r="CL60" s="892"/>
      <c r="CM60" s="890"/>
      <c r="CN60" s="891"/>
      <c r="CO60" s="891"/>
      <c r="CP60" s="891"/>
      <c r="CQ60" s="892"/>
      <c r="CR60" s="890"/>
      <c r="CS60" s="891"/>
      <c r="CT60" s="891"/>
      <c r="CU60" s="891"/>
      <c r="CV60" s="892"/>
      <c r="CW60" s="890"/>
      <c r="CX60" s="891"/>
      <c r="CY60" s="891"/>
      <c r="CZ60" s="891"/>
      <c r="DA60" s="892"/>
      <c r="DB60" s="890"/>
      <c r="DC60" s="891"/>
      <c r="DD60" s="891"/>
      <c r="DE60" s="891"/>
      <c r="DF60" s="892"/>
      <c r="DG60" s="890"/>
      <c r="DH60" s="891"/>
      <c r="DI60" s="891"/>
      <c r="DJ60" s="891"/>
      <c r="DK60" s="892"/>
      <c r="DL60" s="890"/>
      <c r="DM60" s="891"/>
      <c r="DN60" s="891"/>
      <c r="DO60" s="891"/>
      <c r="DP60" s="892"/>
      <c r="DQ60" s="890"/>
      <c r="DR60" s="891"/>
      <c r="DS60" s="891"/>
      <c r="DT60" s="891"/>
      <c r="DU60" s="892"/>
      <c r="DV60" s="893"/>
      <c r="DW60" s="894"/>
      <c r="DX60" s="894"/>
      <c r="DY60" s="894"/>
      <c r="DZ60" s="895"/>
      <c r="EA60" s="248"/>
    </row>
    <row r="61" spans="1:131" s="249" customFormat="1" ht="26.25" customHeight="1" thickBot="1" x14ac:dyDescent="0.2">
      <c r="A61" s="263">
        <v>34</v>
      </c>
      <c r="B61" s="864"/>
      <c r="C61" s="865"/>
      <c r="D61" s="865"/>
      <c r="E61" s="865"/>
      <c r="F61" s="865"/>
      <c r="G61" s="865"/>
      <c r="H61" s="865"/>
      <c r="I61" s="865"/>
      <c r="J61" s="865"/>
      <c r="K61" s="865"/>
      <c r="L61" s="865"/>
      <c r="M61" s="865"/>
      <c r="N61" s="865"/>
      <c r="O61" s="865"/>
      <c r="P61" s="866"/>
      <c r="Q61" s="942"/>
      <c r="R61" s="943"/>
      <c r="S61" s="943"/>
      <c r="T61" s="943"/>
      <c r="U61" s="943"/>
      <c r="V61" s="943"/>
      <c r="W61" s="943"/>
      <c r="X61" s="943"/>
      <c r="Y61" s="943"/>
      <c r="Z61" s="943"/>
      <c r="AA61" s="943"/>
      <c r="AB61" s="943"/>
      <c r="AC61" s="943"/>
      <c r="AD61" s="943"/>
      <c r="AE61" s="944"/>
      <c r="AF61" s="870"/>
      <c r="AG61" s="871"/>
      <c r="AH61" s="871"/>
      <c r="AI61" s="871"/>
      <c r="AJ61" s="872"/>
      <c r="AK61" s="945"/>
      <c r="AL61" s="943"/>
      <c r="AM61" s="943"/>
      <c r="AN61" s="943"/>
      <c r="AO61" s="943"/>
      <c r="AP61" s="943"/>
      <c r="AQ61" s="943"/>
      <c r="AR61" s="943"/>
      <c r="AS61" s="943"/>
      <c r="AT61" s="943"/>
      <c r="AU61" s="943"/>
      <c r="AV61" s="943"/>
      <c r="AW61" s="943"/>
      <c r="AX61" s="943"/>
      <c r="AY61" s="943"/>
      <c r="AZ61" s="946"/>
      <c r="BA61" s="946"/>
      <c r="BB61" s="946"/>
      <c r="BC61" s="946"/>
      <c r="BD61" s="946"/>
      <c r="BE61" s="937"/>
      <c r="BF61" s="937"/>
      <c r="BG61" s="937"/>
      <c r="BH61" s="937"/>
      <c r="BI61" s="938"/>
      <c r="BJ61" s="254"/>
      <c r="BK61" s="254"/>
      <c r="BL61" s="254"/>
      <c r="BM61" s="254"/>
      <c r="BN61" s="254"/>
      <c r="BO61" s="267"/>
      <c r="BP61" s="267"/>
      <c r="BQ61" s="264">
        <v>55</v>
      </c>
      <c r="BR61" s="265"/>
      <c r="BS61" s="877"/>
      <c r="BT61" s="878"/>
      <c r="BU61" s="878"/>
      <c r="BV61" s="878"/>
      <c r="BW61" s="878"/>
      <c r="BX61" s="878"/>
      <c r="BY61" s="878"/>
      <c r="BZ61" s="878"/>
      <c r="CA61" s="878"/>
      <c r="CB61" s="878"/>
      <c r="CC61" s="878"/>
      <c r="CD61" s="878"/>
      <c r="CE61" s="878"/>
      <c r="CF61" s="878"/>
      <c r="CG61" s="879"/>
      <c r="CH61" s="890"/>
      <c r="CI61" s="891"/>
      <c r="CJ61" s="891"/>
      <c r="CK61" s="891"/>
      <c r="CL61" s="892"/>
      <c r="CM61" s="890"/>
      <c r="CN61" s="891"/>
      <c r="CO61" s="891"/>
      <c r="CP61" s="891"/>
      <c r="CQ61" s="892"/>
      <c r="CR61" s="890"/>
      <c r="CS61" s="891"/>
      <c r="CT61" s="891"/>
      <c r="CU61" s="891"/>
      <c r="CV61" s="892"/>
      <c r="CW61" s="890"/>
      <c r="CX61" s="891"/>
      <c r="CY61" s="891"/>
      <c r="CZ61" s="891"/>
      <c r="DA61" s="892"/>
      <c r="DB61" s="890"/>
      <c r="DC61" s="891"/>
      <c r="DD61" s="891"/>
      <c r="DE61" s="891"/>
      <c r="DF61" s="892"/>
      <c r="DG61" s="890"/>
      <c r="DH61" s="891"/>
      <c r="DI61" s="891"/>
      <c r="DJ61" s="891"/>
      <c r="DK61" s="892"/>
      <c r="DL61" s="890"/>
      <c r="DM61" s="891"/>
      <c r="DN61" s="891"/>
      <c r="DO61" s="891"/>
      <c r="DP61" s="892"/>
      <c r="DQ61" s="890"/>
      <c r="DR61" s="891"/>
      <c r="DS61" s="891"/>
      <c r="DT61" s="891"/>
      <c r="DU61" s="892"/>
      <c r="DV61" s="893"/>
      <c r="DW61" s="894"/>
      <c r="DX61" s="894"/>
      <c r="DY61" s="894"/>
      <c r="DZ61" s="895"/>
      <c r="EA61" s="248"/>
    </row>
    <row r="62" spans="1:131" s="249" customFormat="1" ht="26.25" customHeight="1" x14ac:dyDescent="0.15">
      <c r="A62" s="263">
        <v>35</v>
      </c>
      <c r="B62" s="864"/>
      <c r="C62" s="865"/>
      <c r="D62" s="865"/>
      <c r="E62" s="865"/>
      <c r="F62" s="865"/>
      <c r="G62" s="865"/>
      <c r="H62" s="865"/>
      <c r="I62" s="865"/>
      <c r="J62" s="865"/>
      <c r="K62" s="865"/>
      <c r="L62" s="865"/>
      <c r="M62" s="865"/>
      <c r="N62" s="865"/>
      <c r="O62" s="865"/>
      <c r="P62" s="866"/>
      <c r="Q62" s="942"/>
      <c r="R62" s="943"/>
      <c r="S62" s="943"/>
      <c r="T62" s="943"/>
      <c r="U62" s="943"/>
      <c r="V62" s="943"/>
      <c r="W62" s="943"/>
      <c r="X62" s="943"/>
      <c r="Y62" s="943"/>
      <c r="Z62" s="943"/>
      <c r="AA62" s="943"/>
      <c r="AB62" s="943"/>
      <c r="AC62" s="943"/>
      <c r="AD62" s="943"/>
      <c r="AE62" s="944"/>
      <c r="AF62" s="870"/>
      <c r="AG62" s="871"/>
      <c r="AH62" s="871"/>
      <c r="AI62" s="871"/>
      <c r="AJ62" s="872"/>
      <c r="AK62" s="945"/>
      <c r="AL62" s="943"/>
      <c r="AM62" s="943"/>
      <c r="AN62" s="943"/>
      <c r="AO62" s="943"/>
      <c r="AP62" s="943"/>
      <c r="AQ62" s="943"/>
      <c r="AR62" s="943"/>
      <c r="AS62" s="943"/>
      <c r="AT62" s="943"/>
      <c r="AU62" s="943"/>
      <c r="AV62" s="943"/>
      <c r="AW62" s="943"/>
      <c r="AX62" s="943"/>
      <c r="AY62" s="943"/>
      <c r="AZ62" s="946"/>
      <c r="BA62" s="946"/>
      <c r="BB62" s="946"/>
      <c r="BC62" s="946"/>
      <c r="BD62" s="946"/>
      <c r="BE62" s="937"/>
      <c r="BF62" s="937"/>
      <c r="BG62" s="937"/>
      <c r="BH62" s="937"/>
      <c r="BI62" s="938"/>
      <c r="BJ62" s="954" t="s">
        <v>411</v>
      </c>
      <c r="BK62" s="915"/>
      <c r="BL62" s="915"/>
      <c r="BM62" s="915"/>
      <c r="BN62" s="916"/>
      <c r="BO62" s="267"/>
      <c r="BP62" s="267"/>
      <c r="BQ62" s="264">
        <v>56</v>
      </c>
      <c r="BR62" s="265"/>
      <c r="BS62" s="877"/>
      <c r="BT62" s="878"/>
      <c r="BU62" s="878"/>
      <c r="BV62" s="878"/>
      <c r="BW62" s="878"/>
      <c r="BX62" s="878"/>
      <c r="BY62" s="878"/>
      <c r="BZ62" s="878"/>
      <c r="CA62" s="878"/>
      <c r="CB62" s="878"/>
      <c r="CC62" s="878"/>
      <c r="CD62" s="878"/>
      <c r="CE62" s="878"/>
      <c r="CF62" s="878"/>
      <c r="CG62" s="879"/>
      <c r="CH62" s="890"/>
      <c r="CI62" s="891"/>
      <c r="CJ62" s="891"/>
      <c r="CK62" s="891"/>
      <c r="CL62" s="892"/>
      <c r="CM62" s="890"/>
      <c r="CN62" s="891"/>
      <c r="CO62" s="891"/>
      <c r="CP62" s="891"/>
      <c r="CQ62" s="892"/>
      <c r="CR62" s="890"/>
      <c r="CS62" s="891"/>
      <c r="CT62" s="891"/>
      <c r="CU62" s="891"/>
      <c r="CV62" s="892"/>
      <c r="CW62" s="890"/>
      <c r="CX62" s="891"/>
      <c r="CY62" s="891"/>
      <c r="CZ62" s="891"/>
      <c r="DA62" s="892"/>
      <c r="DB62" s="890"/>
      <c r="DC62" s="891"/>
      <c r="DD62" s="891"/>
      <c r="DE62" s="891"/>
      <c r="DF62" s="892"/>
      <c r="DG62" s="890"/>
      <c r="DH62" s="891"/>
      <c r="DI62" s="891"/>
      <c r="DJ62" s="891"/>
      <c r="DK62" s="892"/>
      <c r="DL62" s="890"/>
      <c r="DM62" s="891"/>
      <c r="DN62" s="891"/>
      <c r="DO62" s="891"/>
      <c r="DP62" s="892"/>
      <c r="DQ62" s="890"/>
      <c r="DR62" s="891"/>
      <c r="DS62" s="891"/>
      <c r="DT62" s="891"/>
      <c r="DU62" s="892"/>
      <c r="DV62" s="893"/>
      <c r="DW62" s="894"/>
      <c r="DX62" s="894"/>
      <c r="DY62" s="894"/>
      <c r="DZ62" s="895"/>
      <c r="EA62" s="248"/>
    </row>
    <row r="63" spans="1:131" s="249" customFormat="1" ht="26.25" customHeight="1" thickBot="1" x14ac:dyDescent="0.2">
      <c r="A63" s="266" t="s">
        <v>387</v>
      </c>
      <c r="B63" s="899" t="s">
        <v>412</v>
      </c>
      <c r="C63" s="900"/>
      <c r="D63" s="900"/>
      <c r="E63" s="900"/>
      <c r="F63" s="900"/>
      <c r="G63" s="900"/>
      <c r="H63" s="900"/>
      <c r="I63" s="900"/>
      <c r="J63" s="900"/>
      <c r="K63" s="900"/>
      <c r="L63" s="900"/>
      <c r="M63" s="900"/>
      <c r="N63" s="900"/>
      <c r="O63" s="900"/>
      <c r="P63" s="901"/>
      <c r="Q63" s="947"/>
      <c r="R63" s="948"/>
      <c r="S63" s="948"/>
      <c r="T63" s="948"/>
      <c r="U63" s="948"/>
      <c r="V63" s="948"/>
      <c r="W63" s="948"/>
      <c r="X63" s="948"/>
      <c r="Y63" s="948"/>
      <c r="Z63" s="948"/>
      <c r="AA63" s="948"/>
      <c r="AB63" s="948"/>
      <c r="AC63" s="948"/>
      <c r="AD63" s="948"/>
      <c r="AE63" s="949"/>
      <c r="AF63" s="950">
        <v>67</v>
      </c>
      <c r="AG63" s="951"/>
      <c r="AH63" s="951"/>
      <c r="AI63" s="951"/>
      <c r="AJ63" s="952"/>
      <c r="AK63" s="953"/>
      <c r="AL63" s="948"/>
      <c r="AM63" s="948"/>
      <c r="AN63" s="948"/>
      <c r="AO63" s="948"/>
      <c r="AP63" s="951">
        <v>2480</v>
      </c>
      <c r="AQ63" s="951"/>
      <c r="AR63" s="951"/>
      <c r="AS63" s="951"/>
      <c r="AT63" s="951"/>
      <c r="AU63" s="951">
        <v>2183</v>
      </c>
      <c r="AV63" s="951"/>
      <c r="AW63" s="951"/>
      <c r="AX63" s="951"/>
      <c r="AY63" s="951"/>
      <c r="AZ63" s="955"/>
      <c r="BA63" s="955"/>
      <c r="BB63" s="955"/>
      <c r="BC63" s="955"/>
      <c r="BD63" s="955"/>
      <c r="BE63" s="956"/>
      <c r="BF63" s="956"/>
      <c r="BG63" s="956"/>
      <c r="BH63" s="956"/>
      <c r="BI63" s="957"/>
      <c r="BJ63" s="958" t="s">
        <v>413</v>
      </c>
      <c r="BK63" s="959"/>
      <c r="BL63" s="959"/>
      <c r="BM63" s="959"/>
      <c r="BN63" s="960"/>
      <c r="BO63" s="267"/>
      <c r="BP63" s="267"/>
      <c r="BQ63" s="264">
        <v>57</v>
      </c>
      <c r="BR63" s="265"/>
      <c r="BS63" s="877"/>
      <c r="BT63" s="878"/>
      <c r="BU63" s="878"/>
      <c r="BV63" s="878"/>
      <c r="BW63" s="878"/>
      <c r="BX63" s="878"/>
      <c r="BY63" s="878"/>
      <c r="BZ63" s="878"/>
      <c r="CA63" s="878"/>
      <c r="CB63" s="878"/>
      <c r="CC63" s="878"/>
      <c r="CD63" s="878"/>
      <c r="CE63" s="878"/>
      <c r="CF63" s="878"/>
      <c r="CG63" s="879"/>
      <c r="CH63" s="890"/>
      <c r="CI63" s="891"/>
      <c r="CJ63" s="891"/>
      <c r="CK63" s="891"/>
      <c r="CL63" s="892"/>
      <c r="CM63" s="890"/>
      <c r="CN63" s="891"/>
      <c r="CO63" s="891"/>
      <c r="CP63" s="891"/>
      <c r="CQ63" s="892"/>
      <c r="CR63" s="890"/>
      <c r="CS63" s="891"/>
      <c r="CT63" s="891"/>
      <c r="CU63" s="891"/>
      <c r="CV63" s="892"/>
      <c r="CW63" s="890"/>
      <c r="CX63" s="891"/>
      <c r="CY63" s="891"/>
      <c r="CZ63" s="891"/>
      <c r="DA63" s="892"/>
      <c r="DB63" s="890"/>
      <c r="DC63" s="891"/>
      <c r="DD63" s="891"/>
      <c r="DE63" s="891"/>
      <c r="DF63" s="892"/>
      <c r="DG63" s="890"/>
      <c r="DH63" s="891"/>
      <c r="DI63" s="891"/>
      <c r="DJ63" s="891"/>
      <c r="DK63" s="892"/>
      <c r="DL63" s="890"/>
      <c r="DM63" s="891"/>
      <c r="DN63" s="891"/>
      <c r="DO63" s="891"/>
      <c r="DP63" s="892"/>
      <c r="DQ63" s="890"/>
      <c r="DR63" s="891"/>
      <c r="DS63" s="891"/>
      <c r="DT63" s="891"/>
      <c r="DU63" s="892"/>
      <c r="DV63" s="893"/>
      <c r="DW63" s="894"/>
      <c r="DX63" s="894"/>
      <c r="DY63" s="894"/>
      <c r="DZ63" s="89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7"/>
      <c r="BT64" s="878"/>
      <c r="BU64" s="878"/>
      <c r="BV64" s="878"/>
      <c r="BW64" s="878"/>
      <c r="BX64" s="878"/>
      <c r="BY64" s="878"/>
      <c r="BZ64" s="878"/>
      <c r="CA64" s="878"/>
      <c r="CB64" s="878"/>
      <c r="CC64" s="878"/>
      <c r="CD64" s="878"/>
      <c r="CE64" s="878"/>
      <c r="CF64" s="878"/>
      <c r="CG64" s="879"/>
      <c r="CH64" s="890"/>
      <c r="CI64" s="891"/>
      <c r="CJ64" s="891"/>
      <c r="CK64" s="891"/>
      <c r="CL64" s="892"/>
      <c r="CM64" s="890"/>
      <c r="CN64" s="891"/>
      <c r="CO64" s="891"/>
      <c r="CP64" s="891"/>
      <c r="CQ64" s="892"/>
      <c r="CR64" s="890"/>
      <c r="CS64" s="891"/>
      <c r="CT64" s="891"/>
      <c r="CU64" s="891"/>
      <c r="CV64" s="892"/>
      <c r="CW64" s="890"/>
      <c r="CX64" s="891"/>
      <c r="CY64" s="891"/>
      <c r="CZ64" s="891"/>
      <c r="DA64" s="892"/>
      <c r="DB64" s="890"/>
      <c r="DC64" s="891"/>
      <c r="DD64" s="891"/>
      <c r="DE64" s="891"/>
      <c r="DF64" s="892"/>
      <c r="DG64" s="890"/>
      <c r="DH64" s="891"/>
      <c r="DI64" s="891"/>
      <c r="DJ64" s="891"/>
      <c r="DK64" s="892"/>
      <c r="DL64" s="890"/>
      <c r="DM64" s="891"/>
      <c r="DN64" s="891"/>
      <c r="DO64" s="891"/>
      <c r="DP64" s="892"/>
      <c r="DQ64" s="890"/>
      <c r="DR64" s="891"/>
      <c r="DS64" s="891"/>
      <c r="DT64" s="891"/>
      <c r="DU64" s="892"/>
      <c r="DV64" s="893"/>
      <c r="DW64" s="894"/>
      <c r="DX64" s="894"/>
      <c r="DY64" s="894"/>
      <c r="DZ64" s="895"/>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7"/>
      <c r="BT65" s="878"/>
      <c r="BU65" s="878"/>
      <c r="BV65" s="878"/>
      <c r="BW65" s="878"/>
      <c r="BX65" s="878"/>
      <c r="BY65" s="878"/>
      <c r="BZ65" s="878"/>
      <c r="CA65" s="878"/>
      <c r="CB65" s="878"/>
      <c r="CC65" s="878"/>
      <c r="CD65" s="878"/>
      <c r="CE65" s="878"/>
      <c r="CF65" s="878"/>
      <c r="CG65" s="879"/>
      <c r="CH65" s="890"/>
      <c r="CI65" s="891"/>
      <c r="CJ65" s="891"/>
      <c r="CK65" s="891"/>
      <c r="CL65" s="892"/>
      <c r="CM65" s="890"/>
      <c r="CN65" s="891"/>
      <c r="CO65" s="891"/>
      <c r="CP65" s="891"/>
      <c r="CQ65" s="892"/>
      <c r="CR65" s="890"/>
      <c r="CS65" s="891"/>
      <c r="CT65" s="891"/>
      <c r="CU65" s="891"/>
      <c r="CV65" s="892"/>
      <c r="CW65" s="890"/>
      <c r="CX65" s="891"/>
      <c r="CY65" s="891"/>
      <c r="CZ65" s="891"/>
      <c r="DA65" s="892"/>
      <c r="DB65" s="890"/>
      <c r="DC65" s="891"/>
      <c r="DD65" s="891"/>
      <c r="DE65" s="891"/>
      <c r="DF65" s="892"/>
      <c r="DG65" s="890"/>
      <c r="DH65" s="891"/>
      <c r="DI65" s="891"/>
      <c r="DJ65" s="891"/>
      <c r="DK65" s="892"/>
      <c r="DL65" s="890"/>
      <c r="DM65" s="891"/>
      <c r="DN65" s="891"/>
      <c r="DO65" s="891"/>
      <c r="DP65" s="892"/>
      <c r="DQ65" s="890"/>
      <c r="DR65" s="891"/>
      <c r="DS65" s="891"/>
      <c r="DT65" s="891"/>
      <c r="DU65" s="892"/>
      <c r="DV65" s="893"/>
      <c r="DW65" s="894"/>
      <c r="DX65" s="894"/>
      <c r="DY65" s="894"/>
      <c r="DZ65" s="895"/>
      <c r="EA65" s="248"/>
    </row>
    <row r="66" spans="1:131" s="249" customFormat="1" ht="26.25" customHeight="1" x14ac:dyDescent="0.15">
      <c r="A66" s="849" t="s">
        <v>415</v>
      </c>
      <c r="B66" s="850"/>
      <c r="C66" s="850"/>
      <c r="D66" s="850"/>
      <c r="E66" s="850"/>
      <c r="F66" s="850"/>
      <c r="G66" s="850"/>
      <c r="H66" s="850"/>
      <c r="I66" s="850"/>
      <c r="J66" s="850"/>
      <c r="K66" s="850"/>
      <c r="L66" s="850"/>
      <c r="M66" s="850"/>
      <c r="N66" s="850"/>
      <c r="O66" s="850"/>
      <c r="P66" s="851"/>
      <c r="Q66" s="826" t="s">
        <v>416</v>
      </c>
      <c r="R66" s="827"/>
      <c r="S66" s="827"/>
      <c r="T66" s="827"/>
      <c r="U66" s="828"/>
      <c r="V66" s="826" t="s">
        <v>417</v>
      </c>
      <c r="W66" s="827"/>
      <c r="X66" s="827"/>
      <c r="Y66" s="827"/>
      <c r="Z66" s="828"/>
      <c r="AA66" s="826" t="s">
        <v>418</v>
      </c>
      <c r="AB66" s="827"/>
      <c r="AC66" s="827"/>
      <c r="AD66" s="827"/>
      <c r="AE66" s="828"/>
      <c r="AF66" s="961" t="s">
        <v>419</v>
      </c>
      <c r="AG66" s="922"/>
      <c r="AH66" s="922"/>
      <c r="AI66" s="922"/>
      <c r="AJ66" s="962"/>
      <c r="AK66" s="826" t="s">
        <v>420</v>
      </c>
      <c r="AL66" s="850"/>
      <c r="AM66" s="850"/>
      <c r="AN66" s="850"/>
      <c r="AO66" s="851"/>
      <c r="AP66" s="826" t="s">
        <v>397</v>
      </c>
      <c r="AQ66" s="827"/>
      <c r="AR66" s="827"/>
      <c r="AS66" s="827"/>
      <c r="AT66" s="828"/>
      <c r="AU66" s="826" t="s">
        <v>421</v>
      </c>
      <c r="AV66" s="827"/>
      <c r="AW66" s="827"/>
      <c r="AX66" s="827"/>
      <c r="AY66" s="828"/>
      <c r="AZ66" s="826" t="s">
        <v>375</v>
      </c>
      <c r="BA66" s="827"/>
      <c r="BB66" s="827"/>
      <c r="BC66" s="827"/>
      <c r="BD66" s="838"/>
      <c r="BE66" s="267"/>
      <c r="BF66" s="267"/>
      <c r="BG66" s="267"/>
      <c r="BH66" s="267"/>
      <c r="BI66" s="267"/>
      <c r="BJ66" s="267"/>
      <c r="BK66" s="267"/>
      <c r="BL66" s="267"/>
      <c r="BM66" s="267"/>
      <c r="BN66" s="267"/>
      <c r="BO66" s="267"/>
      <c r="BP66" s="267"/>
      <c r="BQ66" s="264">
        <v>60</v>
      </c>
      <c r="BR66" s="269"/>
      <c r="BS66" s="972"/>
      <c r="BT66" s="973"/>
      <c r="BU66" s="973"/>
      <c r="BV66" s="973"/>
      <c r="BW66" s="973"/>
      <c r="BX66" s="973"/>
      <c r="BY66" s="973"/>
      <c r="BZ66" s="973"/>
      <c r="CA66" s="973"/>
      <c r="CB66" s="973"/>
      <c r="CC66" s="973"/>
      <c r="CD66" s="973"/>
      <c r="CE66" s="973"/>
      <c r="CF66" s="973"/>
      <c r="CG66" s="974"/>
      <c r="CH66" s="969"/>
      <c r="CI66" s="970"/>
      <c r="CJ66" s="970"/>
      <c r="CK66" s="970"/>
      <c r="CL66" s="971"/>
      <c r="CM66" s="969"/>
      <c r="CN66" s="970"/>
      <c r="CO66" s="970"/>
      <c r="CP66" s="970"/>
      <c r="CQ66" s="971"/>
      <c r="CR66" s="969"/>
      <c r="CS66" s="970"/>
      <c r="CT66" s="970"/>
      <c r="CU66" s="970"/>
      <c r="CV66" s="971"/>
      <c r="CW66" s="969"/>
      <c r="CX66" s="970"/>
      <c r="CY66" s="970"/>
      <c r="CZ66" s="970"/>
      <c r="DA66" s="971"/>
      <c r="DB66" s="969"/>
      <c r="DC66" s="970"/>
      <c r="DD66" s="970"/>
      <c r="DE66" s="970"/>
      <c r="DF66" s="971"/>
      <c r="DG66" s="969"/>
      <c r="DH66" s="970"/>
      <c r="DI66" s="970"/>
      <c r="DJ66" s="970"/>
      <c r="DK66" s="971"/>
      <c r="DL66" s="969"/>
      <c r="DM66" s="970"/>
      <c r="DN66" s="970"/>
      <c r="DO66" s="970"/>
      <c r="DP66" s="971"/>
      <c r="DQ66" s="969"/>
      <c r="DR66" s="970"/>
      <c r="DS66" s="970"/>
      <c r="DT66" s="970"/>
      <c r="DU66" s="971"/>
      <c r="DV66" s="966"/>
      <c r="DW66" s="967"/>
      <c r="DX66" s="967"/>
      <c r="DY66" s="967"/>
      <c r="DZ66" s="968"/>
      <c r="EA66" s="248"/>
    </row>
    <row r="67" spans="1:131" s="249" customFormat="1" ht="26.25" customHeight="1" thickBot="1" x14ac:dyDescent="0.2">
      <c r="A67" s="852"/>
      <c r="B67" s="853"/>
      <c r="C67" s="853"/>
      <c r="D67" s="853"/>
      <c r="E67" s="853"/>
      <c r="F67" s="853"/>
      <c r="G67" s="853"/>
      <c r="H67" s="853"/>
      <c r="I67" s="853"/>
      <c r="J67" s="853"/>
      <c r="K67" s="853"/>
      <c r="L67" s="853"/>
      <c r="M67" s="853"/>
      <c r="N67" s="853"/>
      <c r="O67" s="853"/>
      <c r="P67" s="854"/>
      <c r="Q67" s="829"/>
      <c r="R67" s="830"/>
      <c r="S67" s="830"/>
      <c r="T67" s="830"/>
      <c r="U67" s="831"/>
      <c r="V67" s="829"/>
      <c r="W67" s="830"/>
      <c r="X67" s="830"/>
      <c r="Y67" s="830"/>
      <c r="Z67" s="831"/>
      <c r="AA67" s="829"/>
      <c r="AB67" s="830"/>
      <c r="AC67" s="830"/>
      <c r="AD67" s="830"/>
      <c r="AE67" s="831"/>
      <c r="AF67" s="963"/>
      <c r="AG67" s="925"/>
      <c r="AH67" s="925"/>
      <c r="AI67" s="925"/>
      <c r="AJ67" s="964"/>
      <c r="AK67" s="965"/>
      <c r="AL67" s="853"/>
      <c r="AM67" s="853"/>
      <c r="AN67" s="853"/>
      <c r="AO67" s="854"/>
      <c r="AP67" s="829"/>
      <c r="AQ67" s="830"/>
      <c r="AR67" s="830"/>
      <c r="AS67" s="830"/>
      <c r="AT67" s="831"/>
      <c r="AU67" s="829"/>
      <c r="AV67" s="830"/>
      <c r="AW67" s="830"/>
      <c r="AX67" s="830"/>
      <c r="AY67" s="831"/>
      <c r="AZ67" s="829"/>
      <c r="BA67" s="830"/>
      <c r="BB67" s="830"/>
      <c r="BC67" s="830"/>
      <c r="BD67" s="839"/>
      <c r="BE67" s="267"/>
      <c r="BF67" s="267"/>
      <c r="BG67" s="267"/>
      <c r="BH67" s="267"/>
      <c r="BI67" s="267"/>
      <c r="BJ67" s="267"/>
      <c r="BK67" s="267"/>
      <c r="BL67" s="267"/>
      <c r="BM67" s="267"/>
      <c r="BN67" s="267"/>
      <c r="BO67" s="267"/>
      <c r="BP67" s="267"/>
      <c r="BQ67" s="264">
        <v>61</v>
      </c>
      <c r="BR67" s="269"/>
      <c r="BS67" s="972"/>
      <c r="BT67" s="973"/>
      <c r="BU67" s="973"/>
      <c r="BV67" s="973"/>
      <c r="BW67" s="973"/>
      <c r="BX67" s="973"/>
      <c r="BY67" s="973"/>
      <c r="BZ67" s="973"/>
      <c r="CA67" s="973"/>
      <c r="CB67" s="973"/>
      <c r="CC67" s="973"/>
      <c r="CD67" s="973"/>
      <c r="CE67" s="973"/>
      <c r="CF67" s="973"/>
      <c r="CG67" s="974"/>
      <c r="CH67" s="969"/>
      <c r="CI67" s="970"/>
      <c r="CJ67" s="970"/>
      <c r="CK67" s="970"/>
      <c r="CL67" s="971"/>
      <c r="CM67" s="969"/>
      <c r="CN67" s="970"/>
      <c r="CO67" s="970"/>
      <c r="CP67" s="970"/>
      <c r="CQ67" s="971"/>
      <c r="CR67" s="969"/>
      <c r="CS67" s="970"/>
      <c r="CT67" s="970"/>
      <c r="CU67" s="970"/>
      <c r="CV67" s="971"/>
      <c r="CW67" s="969"/>
      <c r="CX67" s="970"/>
      <c r="CY67" s="970"/>
      <c r="CZ67" s="970"/>
      <c r="DA67" s="971"/>
      <c r="DB67" s="969"/>
      <c r="DC67" s="970"/>
      <c r="DD67" s="970"/>
      <c r="DE67" s="970"/>
      <c r="DF67" s="971"/>
      <c r="DG67" s="969"/>
      <c r="DH67" s="970"/>
      <c r="DI67" s="970"/>
      <c r="DJ67" s="970"/>
      <c r="DK67" s="971"/>
      <c r="DL67" s="969"/>
      <c r="DM67" s="970"/>
      <c r="DN67" s="970"/>
      <c r="DO67" s="970"/>
      <c r="DP67" s="971"/>
      <c r="DQ67" s="969"/>
      <c r="DR67" s="970"/>
      <c r="DS67" s="970"/>
      <c r="DT67" s="970"/>
      <c r="DU67" s="971"/>
      <c r="DV67" s="966"/>
      <c r="DW67" s="967"/>
      <c r="DX67" s="967"/>
      <c r="DY67" s="967"/>
      <c r="DZ67" s="968"/>
      <c r="EA67" s="248"/>
    </row>
    <row r="68" spans="1:131" s="249" customFormat="1" ht="26.25" customHeight="1" thickTop="1" x14ac:dyDescent="0.15">
      <c r="A68" s="260">
        <v>1</v>
      </c>
      <c r="B68" s="978" t="s">
        <v>588</v>
      </c>
      <c r="C68" s="979"/>
      <c r="D68" s="979"/>
      <c r="E68" s="979"/>
      <c r="F68" s="979"/>
      <c r="G68" s="979"/>
      <c r="H68" s="979"/>
      <c r="I68" s="979"/>
      <c r="J68" s="979"/>
      <c r="K68" s="979"/>
      <c r="L68" s="979"/>
      <c r="M68" s="979"/>
      <c r="N68" s="979"/>
      <c r="O68" s="979"/>
      <c r="P68" s="980"/>
      <c r="Q68" s="981">
        <v>8319</v>
      </c>
      <c r="R68" s="975"/>
      <c r="S68" s="975"/>
      <c r="T68" s="975"/>
      <c r="U68" s="975"/>
      <c r="V68" s="975">
        <v>6892</v>
      </c>
      <c r="W68" s="975"/>
      <c r="X68" s="975"/>
      <c r="Y68" s="975"/>
      <c r="Z68" s="975"/>
      <c r="AA68" s="975">
        <v>1427</v>
      </c>
      <c r="AB68" s="975"/>
      <c r="AC68" s="975"/>
      <c r="AD68" s="975"/>
      <c r="AE68" s="975"/>
      <c r="AF68" s="975">
        <v>1427</v>
      </c>
      <c r="AG68" s="975"/>
      <c r="AH68" s="975"/>
      <c r="AI68" s="975"/>
      <c r="AJ68" s="975"/>
      <c r="AK68" s="975">
        <v>26</v>
      </c>
      <c r="AL68" s="975"/>
      <c r="AM68" s="975"/>
      <c r="AN68" s="975"/>
      <c r="AO68" s="975"/>
      <c r="AP68" s="975" t="s">
        <v>597</v>
      </c>
      <c r="AQ68" s="975"/>
      <c r="AR68" s="975"/>
      <c r="AS68" s="975"/>
      <c r="AT68" s="975"/>
      <c r="AU68" s="975" t="s">
        <v>597</v>
      </c>
      <c r="AV68" s="975"/>
      <c r="AW68" s="975"/>
      <c r="AX68" s="975"/>
      <c r="AY68" s="975"/>
      <c r="AZ68" s="976"/>
      <c r="BA68" s="976"/>
      <c r="BB68" s="976"/>
      <c r="BC68" s="976"/>
      <c r="BD68" s="977"/>
      <c r="BE68" s="267"/>
      <c r="BF68" s="267"/>
      <c r="BG68" s="267"/>
      <c r="BH68" s="267"/>
      <c r="BI68" s="267"/>
      <c r="BJ68" s="267"/>
      <c r="BK68" s="267"/>
      <c r="BL68" s="267"/>
      <c r="BM68" s="267"/>
      <c r="BN68" s="267"/>
      <c r="BO68" s="267"/>
      <c r="BP68" s="267"/>
      <c r="BQ68" s="264">
        <v>62</v>
      </c>
      <c r="BR68" s="269"/>
      <c r="BS68" s="972"/>
      <c r="BT68" s="973"/>
      <c r="BU68" s="973"/>
      <c r="BV68" s="973"/>
      <c r="BW68" s="973"/>
      <c r="BX68" s="973"/>
      <c r="BY68" s="973"/>
      <c r="BZ68" s="973"/>
      <c r="CA68" s="973"/>
      <c r="CB68" s="973"/>
      <c r="CC68" s="973"/>
      <c r="CD68" s="973"/>
      <c r="CE68" s="973"/>
      <c r="CF68" s="973"/>
      <c r="CG68" s="974"/>
      <c r="CH68" s="969"/>
      <c r="CI68" s="970"/>
      <c r="CJ68" s="970"/>
      <c r="CK68" s="970"/>
      <c r="CL68" s="971"/>
      <c r="CM68" s="969"/>
      <c r="CN68" s="970"/>
      <c r="CO68" s="970"/>
      <c r="CP68" s="970"/>
      <c r="CQ68" s="971"/>
      <c r="CR68" s="969"/>
      <c r="CS68" s="970"/>
      <c r="CT68" s="970"/>
      <c r="CU68" s="970"/>
      <c r="CV68" s="971"/>
      <c r="CW68" s="969"/>
      <c r="CX68" s="970"/>
      <c r="CY68" s="970"/>
      <c r="CZ68" s="970"/>
      <c r="DA68" s="971"/>
      <c r="DB68" s="969"/>
      <c r="DC68" s="970"/>
      <c r="DD68" s="970"/>
      <c r="DE68" s="970"/>
      <c r="DF68" s="971"/>
      <c r="DG68" s="969"/>
      <c r="DH68" s="970"/>
      <c r="DI68" s="970"/>
      <c r="DJ68" s="970"/>
      <c r="DK68" s="971"/>
      <c r="DL68" s="969"/>
      <c r="DM68" s="970"/>
      <c r="DN68" s="970"/>
      <c r="DO68" s="970"/>
      <c r="DP68" s="971"/>
      <c r="DQ68" s="969"/>
      <c r="DR68" s="970"/>
      <c r="DS68" s="970"/>
      <c r="DT68" s="970"/>
      <c r="DU68" s="971"/>
      <c r="DV68" s="966"/>
      <c r="DW68" s="967"/>
      <c r="DX68" s="967"/>
      <c r="DY68" s="967"/>
      <c r="DZ68" s="968"/>
      <c r="EA68" s="248"/>
    </row>
    <row r="69" spans="1:131" s="249" customFormat="1" ht="26.25" customHeight="1" x14ac:dyDescent="0.15">
      <c r="A69" s="263">
        <v>2</v>
      </c>
      <c r="B69" s="982" t="s">
        <v>589</v>
      </c>
      <c r="C69" s="983"/>
      <c r="D69" s="983"/>
      <c r="E69" s="983"/>
      <c r="F69" s="983"/>
      <c r="G69" s="983"/>
      <c r="H69" s="983"/>
      <c r="I69" s="983"/>
      <c r="J69" s="983"/>
      <c r="K69" s="983"/>
      <c r="L69" s="983"/>
      <c r="M69" s="983"/>
      <c r="N69" s="983"/>
      <c r="O69" s="983"/>
      <c r="P69" s="984"/>
      <c r="Q69" s="985">
        <v>3658</v>
      </c>
      <c r="R69" s="940"/>
      <c r="S69" s="940"/>
      <c r="T69" s="940"/>
      <c r="U69" s="940"/>
      <c r="V69" s="940">
        <v>3489</v>
      </c>
      <c r="W69" s="940"/>
      <c r="X69" s="940"/>
      <c r="Y69" s="940"/>
      <c r="Z69" s="940"/>
      <c r="AA69" s="940">
        <v>169</v>
      </c>
      <c r="AB69" s="940"/>
      <c r="AC69" s="940"/>
      <c r="AD69" s="940"/>
      <c r="AE69" s="940"/>
      <c r="AF69" s="940">
        <v>147</v>
      </c>
      <c r="AG69" s="940"/>
      <c r="AH69" s="940"/>
      <c r="AI69" s="940"/>
      <c r="AJ69" s="940"/>
      <c r="AK69" s="940" t="s">
        <v>597</v>
      </c>
      <c r="AL69" s="940"/>
      <c r="AM69" s="940"/>
      <c r="AN69" s="940"/>
      <c r="AO69" s="940"/>
      <c r="AP69" s="940" t="s">
        <v>597</v>
      </c>
      <c r="AQ69" s="940"/>
      <c r="AR69" s="940"/>
      <c r="AS69" s="940"/>
      <c r="AT69" s="940"/>
      <c r="AU69" s="940" t="s">
        <v>597</v>
      </c>
      <c r="AV69" s="940"/>
      <c r="AW69" s="940"/>
      <c r="AX69" s="940"/>
      <c r="AY69" s="940"/>
      <c r="AZ69" s="986"/>
      <c r="BA69" s="986"/>
      <c r="BB69" s="986"/>
      <c r="BC69" s="986"/>
      <c r="BD69" s="987"/>
      <c r="BE69" s="267"/>
      <c r="BF69" s="267"/>
      <c r="BG69" s="267"/>
      <c r="BH69" s="267"/>
      <c r="BI69" s="267"/>
      <c r="BJ69" s="267"/>
      <c r="BK69" s="267"/>
      <c r="BL69" s="267"/>
      <c r="BM69" s="267"/>
      <c r="BN69" s="267"/>
      <c r="BO69" s="267"/>
      <c r="BP69" s="267"/>
      <c r="BQ69" s="264">
        <v>63</v>
      </c>
      <c r="BR69" s="269"/>
      <c r="BS69" s="972"/>
      <c r="BT69" s="973"/>
      <c r="BU69" s="973"/>
      <c r="BV69" s="973"/>
      <c r="BW69" s="973"/>
      <c r="BX69" s="973"/>
      <c r="BY69" s="973"/>
      <c r="BZ69" s="973"/>
      <c r="CA69" s="973"/>
      <c r="CB69" s="973"/>
      <c r="CC69" s="973"/>
      <c r="CD69" s="973"/>
      <c r="CE69" s="973"/>
      <c r="CF69" s="973"/>
      <c r="CG69" s="974"/>
      <c r="CH69" s="969"/>
      <c r="CI69" s="970"/>
      <c r="CJ69" s="970"/>
      <c r="CK69" s="970"/>
      <c r="CL69" s="971"/>
      <c r="CM69" s="969"/>
      <c r="CN69" s="970"/>
      <c r="CO69" s="970"/>
      <c r="CP69" s="970"/>
      <c r="CQ69" s="971"/>
      <c r="CR69" s="969"/>
      <c r="CS69" s="970"/>
      <c r="CT69" s="970"/>
      <c r="CU69" s="970"/>
      <c r="CV69" s="971"/>
      <c r="CW69" s="969"/>
      <c r="CX69" s="970"/>
      <c r="CY69" s="970"/>
      <c r="CZ69" s="970"/>
      <c r="DA69" s="971"/>
      <c r="DB69" s="969"/>
      <c r="DC69" s="970"/>
      <c r="DD69" s="970"/>
      <c r="DE69" s="970"/>
      <c r="DF69" s="971"/>
      <c r="DG69" s="969"/>
      <c r="DH69" s="970"/>
      <c r="DI69" s="970"/>
      <c r="DJ69" s="970"/>
      <c r="DK69" s="971"/>
      <c r="DL69" s="969"/>
      <c r="DM69" s="970"/>
      <c r="DN69" s="970"/>
      <c r="DO69" s="970"/>
      <c r="DP69" s="971"/>
      <c r="DQ69" s="969"/>
      <c r="DR69" s="970"/>
      <c r="DS69" s="970"/>
      <c r="DT69" s="970"/>
      <c r="DU69" s="971"/>
      <c r="DV69" s="966"/>
      <c r="DW69" s="967"/>
      <c r="DX69" s="967"/>
      <c r="DY69" s="967"/>
      <c r="DZ69" s="968"/>
      <c r="EA69" s="248"/>
    </row>
    <row r="70" spans="1:131" s="249" customFormat="1" ht="26.25" customHeight="1" x14ac:dyDescent="0.15">
      <c r="A70" s="263">
        <v>3</v>
      </c>
      <c r="B70" s="982" t="s">
        <v>590</v>
      </c>
      <c r="C70" s="983"/>
      <c r="D70" s="983"/>
      <c r="E70" s="983"/>
      <c r="F70" s="983"/>
      <c r="G70" s="983"/>
      <c r="H70" s="983"/>
      <c r="I70" s="983"/>
      <c r="J70" s="983"/>
      <c r="K70" s="983"/>
      <c r="L70" s="983"/>
      <c r="M70" s="983"/>
      <c r="N70" s="983"/>
      <c r="O70" s="983"/>
      <c r="P70" s="984"/>
      <c r="Q70" s="985">
        <v>280</v>
      </c>
      <c r="R70" s="940"/>
      <c r="S70" s="940"/>
      <c r="T70" s="940"/>
      <c r="U70" s="940"/>
      <c r="V70" s="940">
        <v>244</v>
      </c>
      <c r="W70" s="940"/>
      <c r="X70" s="940"/>
      <c r="Y70" s="940"/>
      <c r="Z70" s="940"/>
      <c r="AA70" s="940">
        <v>36</v>
      </c>
      <c r="AB70" s="940"/>
      <c r="AC70" s="940"/>
      <c r="AD70" s="940"/>
      <c r="AE70" s="940"/>
      <c r="AF70" s="940">
        <v>36</v>
      </c>
      <c r="AG70" s="940"/>
      <c r="AH70" s="940"/>
      <c r="AI70" s="940"/>
      <c r="AJ70" s="940"/>
      <c r="AK70" s="940" t="s">
        <v>597</v>
      </c>
      <c r="AL70" s="940"/>
      <c r="AM70" s="940"/>
      <c r="AN70" s="940"/>
      <c r="AO70" s="940"/>
      <c r="AP70" s="940" t="s">
        <v>597</v>
      </c>
      <c r="AQ70" s="940"/>
      <c r="AR70" s="940"/>
      <c r="AS70" s="940"/>
      <c r="AT70" s="940"/>
      <c r="AU70" s="940" t="s">
        <v>597</v>
      </c>
      <c r="AV70" s="940"/>
      <c r="AW70" s="940"/>
      <c r="AX70" s="940"/>
      <c r="AY70" s="940"/>
      <c r="AZ70" s="986"/>
      <c r="BA70" s="986"/>
      <c r="BB70" s="986"/>
      <c r="BC70" s="986"/>
      <c r="BD70" s="987"/>
      <c r="BE70" s="267"/>
      <c r="BF70" s="267"/>
      <c r="BG70" s="267"/>
      <c r="BH70" s="267"/>
      <c r="BI70" s="267"/>
      <c r="BJ70" s="267"/>
      <c r="BK70" s="267"/>
      <c r="BL70" s="267"/>
      <c r="BM70" s="267"/>
      <c r="BN70" s="267"/>
      <c r="BO70" s="267"/>
      <c r="BP70" s="267"/>
      <c r="BQ70" s="264">
        <v>64</v>
      </c>
      <c r="BR70" s="269"/>
      <c r="BS70" s="972"/>
      <c r="BT70" s="973"/>
      <c r="BU70" s="973"/>
      <c r="BV70" s="973"/>
      <c r="BW70" s="973"/>
      <c r="BX70" s="973"/>
      <c r="BY70" s="973"/>
      <c r="BZ70" s="973"/>
      <c r="CA70" s="973"/>
      <c r="CB70" s="973"/>
      <c r="CC70" s="973"/>
      <c r="CD70" s="973"/>
      <c r="CE70" s="973"/>
      <c r="CF70" s="973"/>
      <c r="CG70" s="974"/>
      <c r="CH70" s="969"/>
      <c r="CI70" s="970"/>
      <c r="CJ70" s="970"/>
      <c r="CK70" s="970"/>
      <c r="CL70" s="971"/>
      <c r="CM70" s="969"/>
      <c r="CN70" s="970"/>
      <c r="CO70" s="970"/>
      <c r="CP70" s="970"/>
      <c r="CQ70" s="971"/>
      <c r="CR70" s="969"/>
      <c r="CS70" s="970"/>
      <c r="CT70" s="970"/>
      <c r="CU70" s="970"/>
      <c r="CV70" s="971"/>
      <c r="CW70" s="969"/>
      <c r="CX70" s="970"/>
      <c r="CY70" s="970"/>
      <c r="CZ70" s="970"/>
      <c r="DA70" s="971"/>
      <c r="DB70" s="969"/>
      <c r="DC70" s="970"/>
      <c r="DD70" s="970"/>
      <c r="DE70" s="970"/>
      <c r="DF70" s="971"/>
      <c r="DG70" s="969"/>
      <c r="DH70" s="970"/>
      <c r="DI70" s="970"/>
      <c r="DJ70" s="970"/>
      <c r="DK70" s="971"/>
      <c r="DL70" s="969"/>
      <c r="DM70" s="970"/>
      <c r="DN70" s="970"/>
      <c r="DO70" s="970"/>
      <c r="DP70" s="971"/>
      <c r="DQ70" s="969"/>
      <c r="DR70" s="970"/>
      <c r="DS70" s="970"/>
      <c r="DT70" s="970"/>
      <c r="DU70" s="971"/>
      <c r="DV70" s="966"/>
      <c r="DW70" s="967"/>
      <c r="DX70" s="967"/>
      <c r="DY70" s="967"/>
      <c r="DZ70" s="968"/>
      <c r="EA70" s="248"/>
    </row>
    <row r="71" spans="1:131" s="249" customFormat="1" ht="26.25" customHeight="1" x14ac:dyDescent="0.15">
      <c r="A71" s="263">
        <v>4</v>
      </c>
      <c r="B71" s="982" t="s">
        <v>591</v>
      </c>
      <c r="C71" s="983"/>
      <c r="D71" s="983"/>
      <c r="E71" s="983"/>
      <c r="F71" s="983"/>
      <c r="G71" s="983"/>
      <c r="H71" s="983"/>
      <c r="I71" s="983"/>
      <c r="J71" s="983"/>
      <c r="K71" s="983"/>
      <c r="L71" s="983"/>
      <c r="M71" s="983"/>
      <c r="N71" s="983"/>
      <c r="O71" s="983"/>
      <c r="P71" s="984"/>
      <c r="Q71" s="985">
        <v>292778</v>
      </c>
      <c r="R71" s="940"/>
      <c r="S71" s="940"/>
      <c r="T71" s="940"/>
      <c r="U71" s="940"/>
      <c r="V71" s="940">
        <v>279366</v>
      </c>
      <c r="W71" s="940"/>
      <c r="X71" s="940"/>
      <c r="Y71" s="940"/>
      <c r="Z71" s="940"/>
      <c r="AA71" s="940">
        <v>13412</v>
      </c>
      <c r="AB71" s="940"/>
      <c r="AC71" s="940"/>
      <c r="AD71" s="940"/>
      <c r="AE71" s="940"/>
      <c r="AF71" s="940">
        <v>13412</v>
      </c>
      <c r="AG71" s="940"/>
      <c r="AH71" s="940"/>
      <c r="AI71" s="940"/>
      <c r="AJ71" s="940"/>
      <c r="AK71" s="940" t="s">
        <v>597</v>
      </c>
      <c r="AL71" s="940"/>
      <c r="AM71" s="940"/>
      <c r="AN71" s="940"/>
      <c r="AO71" s="940"/>
      <c r="AP71" s="940" t="s">
        <v>597</v>
      </c>
      <c r="AQ71" s="940"/>
      <c r="AR71" s="940"/>
      <c r="AS71" s="940"/>
      <c r="AT71" s="940"/>
      <c r="AU71" s="940" t="s">
        <v>597</v>
      </c>
      <c r="AV71" s="940"/>
      <c r="AW71" s="940"/>
      <c r="AX71" s="940"/>
      <c r="AY71" s="940"/>
      <c r="AZ71" s="986"/>
      <c r="BA71" s="986"/>
      <c r="BB71" s="986"/>
      <c r="BC71" s="986"/>
      <c r="BD71" s="987"/>
      <c r="BE71" s="267"/>
      <c r="BF71" s="267"/>
      <c r="BG71" s="267"/>
      <c r="BH71" s="267"/>
      <c r="BI71" s="267"/>
      <c r="BJ71" s="267"/>
      <c r="BK71" s="267"/>
      <c r="BL71" s="267"/>
      <c r="BM71" s="267"/>
      <c r="BN71" s="267"/>
      <c r="BO71" s="267"/>
      <c r="BP71" s="267"/>
      <c r="BQ71" s="264">
        <v>65</v>
      </c>
      <c r="BR71" s="269"/>
      <c r="BS71" s="972"/>
      <c r="BT71" s="973"/>
      <c r="BU71" s="973"/>
      <c r="BV71" s="973"/>
      <c r="BW71" s="973"/>
      <c r="BX71" s="973"/>
      <c r="BY71" s="973"/>
      <c r="BZ71" s="973"/>
      <c r="CA71" s="973"/>
      <c r="CB71" s="973"/>
      <c r="CC71" s="973"/>
      <c r="CD71" s="973"/>
      <c r="CE71" s="973"/>
      <c r="CF71" s="973"/>
      <c r="CG71" s="974"/>
      <c r="CH71" s="969"/>
      <c r="CI71" s="970"/>
      <c r="CJ71" s="970"/>
      <c r="CK71" s="970"/>
      <c r="CL71" s="971"/>
      <c r="CM71" s="969"/>
      <c r="CN71" s="970"/>
      <c r="CO71" s="970"/>
      <c r="CP71" s="970"/>
      <c r="CQ71" s="971"/>
      <c r="CR71" s="969"/>
      <c r="CS71" s="970"/>
      <c r="CT71" s="970"/>
      <c r="CU71" s="970"/>
      <c r="CV71" s="971"/>
      <c r="CW71" s="969"/>
      <c r="CX71" s="970"/>
      <c r="CY71" s="970"/>
      <c r="CZ71" s="970"/>
      <c r="DA71" s="971"/>
      <c r="DB71" s="969"/>
      <c r="DC71" s="970"/>
      <c r="DD71" s="970"/>
      <c r="DE71" s="970"/>
      <c r="DF71" s="971"/>
      <c r="DG71" s="969"/>
      <c r="DH71" s="970"/>
      <c r="DI71" s="970"/>
      <c r="DJ71" s="970"/>
      <c r="DK71" s="971"/>
      <c r="DL71" s="969"/>
      <c r="DM71" s="970"/>
      <c r="DN71" s="970"/>
      <c r="DO71" s="970"/>
      <c r="DP71" s="971"/>
      <c r="DQ71" s="969"/>
      <c r="DR71" s="970"/>
      <c r="DS71" s="970"/>
      <c r="DT71" s="970"/>
      <c r="DU71" s="971"/>
      <c r="DV71" s="966"/>
      <c r="DW71" s="967"/>
      <c r="DX71" s="967"/>
      <c r="DY71" s="967"/>
      <c r="DZ71" s="968"/>
      <c r="EA71" s="248"/>
    </row>
    <row r="72" spans="1:131" s="249" customFormat="1" ht="26.25" customHeight="1" x14ac:dyDescent="0.15">
      <c r="A72" s="263">
        <v>5</v>
      </c>
      <c r="B72" s="982"/>
      <c r="C72" s="983"/>
      <c r="D72" s="983"/>
      <c r="E72" s="983"/>
      <c r="F72" s="983"/>
      <c r="G72" s="983"/>
      <c r="H72" s="983"/>
      <c r="I72" s="983"/>
      <c r="J72" s="983"/>
      <c r="K72" s="983"/>
      <c r="L72" s="983"/>
      <c r="M72" s="983"/>
      <c r="N72" s="983"/>
      <c r="O72" s="983"/>
      <c r="P72" s="984"/>
      <c r="Q72" s="985"/>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86"/>
      <c r="BA72" s="986"/>
      <c r="BB72" s="986"/>
      <c r="BC72" s="986"/>
      <c r="BD72" s="987"/>
      <c r="BE72" s="267"/>
      <c r="BF72" s="267"/>
      <c r="BG72" s="267"/>
      <c r="BH72" s="267"/>
      <c r="BI72" s="267"/>
      <c r="BJ72" s="267"/>
      <c r="BK72" s="267"/>
      <c r="BL72" s="267"/>
      <c r="BM72" s="267"/>
      <c r="BN72" s="267"/>
      <c r="BO72" s="267"/>
      <c r="BP72" s="267"/>
      <c r="BQ72" s="264">
        <v>66</v>
      </c>
      <c r="BR72" s="269"/>
      <c r="BS72" s="972"/>
      <c r="BT72" s="973"/>
      <c r="BU72" s="973"/>
      <c r="BV72" s="973"/>
      <c r="BW72" s="973"/>
      <c r="BX72" s="973"/>
      <c r="BY72" s="973"/>
      <c r="BZ72" s="973"/>
      <c r="CA72" s="973"/>
      <c r="CB72" s="973"/>
      <c r="CC72" s="973"/>
      <c r="CD72" s="973"/>
      <c r="CE72" s="973"/>
      <c r="CF72" s="973"/>
      <c r="CG72" s="974"/>
      <c r="CH72" s="969"/>
      <c r="CI72" s="970"/>
      <c r="CJ72" s="970"/>
      <c r="CK72" s="970"/>
      <c r="CL72" s="971"/>
      <c r="CM72" s="969"/>
      <c r="CN72" s="970"/>
      <c r="CO72" s="970"/>
      <c r="CP72" s="970"/>
      <c r="CQ72" s="971"/>
      <c r="CR72" s="969"/>
      <c r="CS72" s="970"/>
      <c r="CT72" s="970"/>
      <c r="CU72" s="970"/>
      <c r="CV72" s="971"/>
      <c r="CW72" s="969"/>
      <c r="CX72" s="970"/>
      <c r="CY72" s="970"/>
      <c r="CZ72" s="970"/>
      <c r="DA72" s="971"/>
      <c r="DB72" s="969"/>
      <c r="DC72" s="970"/>
      <c r="DD72" s="970"/>
      <c r="DE72" s="970"/>
      <c r="DF72" s="971"/>
      <c r="DG72" s="969"/>
      <c r="DH72" s="970"/>
      <c r="DI72" s="970"/>
      <c r="DJ72" s="970"/>
      <c r="DK72" s="971"/>
      <c r="DL72" s="969"/>
      <c r="DM72" s="970"/>
      <c r="DN72" s="970"/>
      <c r="DO72" s="970"/>
      <c r="DP72" s="971"/>
      <c r="DQ72" s="969"/>
      <c r="DR72" s="970"/>
      <c r="DS72" s="970"/>
      <c r="DT72" s="970"/>
      <c r="DU72" s="971"/>
      <c r="DV72" s="966"/>
      <c r="DW72" s="967"/>
      <c r="DX72" s="967"/>
      <c r="DY72" s="967"/>
      <c r="DZ72" s="968"/>
      <c r="EA72" s="248"/>
    </row>
    <row r="73" spans="1:131" s="249" customFormat="1" ht="26.25" customHeight="1" x14ac:dyDescent="0.15">
      <c r="A73" s="263">
        <v>6</v>
      </c>
      <c r="B73" s="982"/>
      <c r="C73" s="983"/>
      <c r="D73" s="983"/>
      <c r="E73" s="983"/>
      <c r="F73" s="983"/>
      <c r="G73" s="983"/>
      <c r="H73" s="983"/>
      <c r="I73" s="983"/>
      <c r="J73" s="983"/>
      <c r="K73" s="983"/>
      <c r="L73" s="983"/>
      <c r="M73" s="983"/>
      <c r="N73" s="983"/>
      <c r="O73" s="983"/>
      <c r="P73" s="984"/>
      <c r="Q73" s="985"/>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86"/>
      <c r="BA73" s="986"/>
      <c r="BB73" s="986"/>
      <c r="BC73" s="986"/>
      <c r="BD73" s="987"/>
      <c r="BE73" s="267"/>
      <c r="BF73" s="267"/>
      <c r="BG73" s="267"/>
      <c r="BH73" s="267"/>
      <c r="BI73" s="267"/>
      <c r="BJ73" s="267"/>
      <c r="BK73" s="267"/>
      <c r="BL73" s="267"/>
      <c r="BM73" s="267"/>
      <c r="BN73" s="267"/>
      <c r="BO73" s="267"/>
      <c r="BP73" s="267"/>
      <c r="BQ73" s="264">
        <v>67</v>
      </c>
      <c r="BR73" s="269"/>
      <c r="BS73" s="972"/>
      <c r="BT73" s="973"/>
      <c r="BU73" s="973"/>
      <c r="BV73" s="973"/>
      <c r="BW73" s="973"/>
      <c r="BX73" s="973"/>
      <c r="BY73" s="973"/>
      <c r="BZ73" s="973"/>
      <c r="CA73" s="973"/>
      <c r="CB73" s="973"/>
      <c r="CC73" s="973"/>
      <c r="CD73" s="973"/>
      <c r="CE73" s="973"/>
      <c r="CF73" s="973"/>
      <c r="CG73" s="974"/>
      <c r="CH73" s="969"/>
      <c r="CI73" s="970"/>
      <c r="CJ73" s="970"/>
      <c r="CK73" s="970"/>
      <c r="CL73" s="971"/>
      <c r="CM73" s="969"/>
      <c r="CN73" s="970"/>
      <c r="CO73" s="970"/>
      <c r="CP73" s="970"/>
      <c r="CQ73" s="971"/>
      <c r="CR73" s="969"/>
      <c r="CS73" s="970"/>
      <c r="CT73" s="970"/>
      <c r="CU73" s="970"/>
      <c r="CV73" s="971"/>
      <c r="CW73" s="969"/>
      <c r="CX73" s="970"/>
      <c r="CY73" s="970"/>
      <c r="CZ73" s="970"/>
      <c r="DA73" s="971"/>
      <c r="DB73" s="969"/>
      <c r="DC73" s="970"/>
      <c r="DD73" s="970"/>
      <c r="DE73" s="970"/>
      <c r="DF73" s="971"/>
      <c r="DG73" s="969"/>
      <c r="DH73" s="970"/>
      <c r="DI73" s="970"/>
      <c r="DJ73" s="970"/>
      <c r="DK73" s="971"/>
      <c r="DL73" s="969"/>
      <c r="DM73" s="970"/>
      <c r="DN73" s="970"/>
      <c r="DO73" s="970"/>
      <c r="DP73" s="971"/>
      <c r="DQ73" s="969"/>
      <c r="DR73" s="970"/>
      <c r="DS73" s="970"/>
      <c r="DT73" s="970"/>
      <c r="DU73" s="971"/>
      <c r="DV73" s="966"/>
      <c r="DW73" s="967"/>
      <c r="DX73" s="967"/>
      <c r="DY73" s="967"/>
      <c r="DZ73" s="968"/>
      <c r="EA73" s="248"/>
    </row>
    <row r="74" spans="1:131" s="249" customFormat="1" ht="26.25" customHeight="1" x14ac:dyDescent="0.15">
      <c r="A74" s="263">
        <v>7</v>
      </c>
      <c r="B74" s="982"/>
      <c r="C74" s="983"/>
      <c r="D74" s="983"/>
      <c r="E74" s="983"/>
      <c r="F74" s="983"/>
      <c r="G74" s="983"/>
      <c r="H74" s="983"/>
      <c r="I74" s="983"/>
      <c r="J74" s="983"/>
      <c r="K74" s="983"/>
      <c r="L74" s="983"/>
      <c r="M74" s="983"/>
      <c r="N74" s="983"/>
      <c r="O74" s="983"/>
      <c r="P74" s="984"/>
      <c r="Q74" s="985"/>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86"/>
      <c r="BA74" s="986"/>
      <c r="BB74" s="986"/>
      <c r="BC74" s="986"/>
      <c r="BD74" s="987"/>
      <c r="BE74" s="267"/>
      <c r="BF74" s="267"/>
      <c r="BG74" s="267"/>
      <c r="BH74" s="267"/>
      <c r="BI74" s="267"/>
      <c r="BJ74" s="267"/>
      <c r="BK74" s="267"/>
      <c r="BL74" s="267"/>
      <c r="BM74" s="267"/>
      <c r="BN74" s="267"/>
      <c r="BO74" s="267"/>
      <c r="BP74" s="267"/>
      <c r="BQ74" s="264">
        <v>68</v>
      </c>
      <c r="BR74" s="269"/>
      <c r="BS74" s="972"/>
      <c r="BT74" s="973"/>
      <c r="BU74" s="973"/>
      <c r="BV74" s="973"/>
      <c r="BW74" s="973"/>
      <c r="BX74" s="973"/>
      <c r="BY74" s="973"/>
      <c r="BZ74" s="973"/>
      <c r="CA74" s="973"/>
      <c r="CB74" s="973"/>
      <c r="CC74" s="973"/>
      <c r="CD74" s="973"/>
      <c r="CE74" s="973"/>
      <c r="CF74" s="973"/>
      <c r="CG74" s="974"/>
      <c r="CH74" s="969"/>
      <c r="CI74" s="970"/>
      <c r="CJ74" s="970"/>
      <c r="CK74" s="970"/>
      <c r="CL74" s="971"/>
      <c r="CM74" s="969"/>
      <c r="CN74" s="970"/>
      <c r="CO74" s="970"/>
      <c r="CP74" s="970"/>
      <c r="CQ74" s="971"/>
      <c r="CR74" s="969"/>
      <c r="CS74" s="970"/>
      <c r="CT74" s="970"/>
      <c r="CU74" s="970"/>
      <c r="CV74" s="971"/>
      <c r="CW74" s="969"/>
      <c r="CX74" s="970"/>
      <c r="CY74" s="970"/>
      <c r="CZ74" s="970"/>
      <c r="DA74" s="971"/>
      <c r="DB74" s="969"/>
      <c r="DC74" s="970"/>
      <c r="DD74" s="970"/>
      <c r="DE74" s="970"/>
      <c r="DF74" s="971"/>
      <c r="DG74" s="969"/>
      <c r="DH74" s="970"/>
      <c r="DI74" s="970"/>
      <c r="DJ74" s="970"/>
      <c r="DK74" s="971"/>
      <c r="DL74" s="969"/>
      <c r="DM74" s="970"/>
      <c r="DN74" s="970"/>
      <c r="DO74" s="970"/>
      <c r="DP74" s="971"/>
      <c r="DQ74" s="969"/>
      <c r="DR74" s="970"/>
      <c r="DS74" s="970"/>
      <c r="DT74" s="970"/>
      <c r="DU74" s="971"/>
      <c r="DV74" s="966"/>
      <c r="DW74" s="967"/>
      <c r="DX74" s="967"/>
      <c r="DY74" s="967"/>
      <c r="DZ74" s="968"/>
      <c r="EA74" s="248"/>
    </row>
    <row r="75" spans="1:131" s="249" customFormat="1" ht="26.25" customHeight="1" x14ac:dyDescent="0.15">
      <c r="A75" s="263">
        <v>8</v>
      </c>
      <c r="B75" s="982"/>
      <c r="C75" s="983"/>
      <c r="D75" s="983"/>
      <c r="E75" s="983"/>
      <c r="F75" s="983"/>
      <c r="G75" s="983"/>
      <c r="H75" s="983"/>
      <c r="I75" s="983"/>
      <c r="J75" s="983"/>
      <c r="K75" s="983"/>
      <c r="L75" s="983"/>
      <c r="M75" s="983"/>
      <c r="N75" s="983"/>
      <c r="O75" s="983"/>
      <c r="P75" s="984"/>
      <c r="Q75" s="988"/>
      <c r="R75" s="989"/>
      <c r="S75" s="989"/>
      <c r="T75" s="989"/>
      <c r="U75" s="939"/>
      <c r="V75" s="990"/>
      <c r="W75" s="989"/>
      <c r="X75" s="989"/>
      <c r="Y75" s="989"/>
      <c r="Z75" s="939"/>
      <c r="AA75" s="990"/>
      <c r="AB75" s="989"/>
      <c r="AC75" s="989"/>
      <c r="AD75" s="989"/>
      <c r="AE75" s="939"/>
      <c r="AF75" s="990"/>
      <c r="AG75" s="989"/>
      <c r="AH75" s="989"/>
      <c r="AI75" s="989"/>
      <c r="AJ75" s="939"/>
      <c r="AK75" s="990"/>
      <c r="AL75" s="989"/>
      <c r="AM75" s="989"/>
      <c r="AN75" s="989"/>
      <c r="AO75" s="939"/>
      <c r="AP75" s="990"/>
      <c r="AQ75" s="989"/>
      <c r="AR75" s="989"/>
      <c r="AS75" s="989"/>
      <c r="AT75" s="939"/>
      <c r="AU75" s="990"/>
      <c r="AV75" s="989"/>
      <c r="AW75" s="989"/>
      <c r="AX75" s="989"/>
      <c r="AY75" s="939"/>
      <c r="AZ75" s="986"/>
      <c r="BA75" s="986"/>
      <c r="BB75" s="986"/>
      <c r="BC75" s="986"/>
      <c r="BD75" s="987"/>
      <c r="BE75" s="267"/>
      <c r="BF75" s="267"/>
      <c r="BG75" s="267"/>
      <c r="BH75" s="267"/>
      <c r="BI75" s="267"/>
      <c r="BJ75" s="267"/>
      <c r="BK75" s="267"/>
      <c r="BL75" s="267"/>
      <c r="BM75" s="267"/>
      <c r="BN75" s="267"/>
      <c r="BO75" s="267"/>
      <c r="BP75" s="267"/>
      <c r="BQ75" s="264">
        <v>69</v>
      </c>
      <c r="BR75" s="269"/>
      <c r="BS75" s="972"/>
      <c r="BT75" s="973"/>
      <c r="BU75" s="973"/>
      <c r="BV75" s="973"/>
      <c r="BW75" s="973"/>
      <c r="BX75" s="973"/>
      <c r="BY75" s="973"/>
      <c r="BZ75" s="973"/>
      <c r="CA75" s="973"/>
      <c r="CB75" s="973"/>
      <c r="CC75" s="973"/>
      <c r="CD75" s="973"/>
      <c r="CE75" s="973"/>
      <c r="CF75" s="973"/>
      <c r="CG75" s="974"/>
      <c r="CH75" s="969"/>
      <c r="CI75" s="970"/>
      <c r="CJ75" s="970"/>
      <c r="CK75" s="970"/>
      <c r="CL75" s="971"/>
      <c r="CM75" s="969"/>
      <c r="CN75" s="970"/>
      <c r="CO75" s="970"/>
      <c r="CP75" s="970"/>
      <c r="CQ75" s="971"/>
      <c r="CR75" s="969"/>
      <c r="CS75" s="970"/>
      <c r="CT75" s="970"/>
      <c r="CU75" s="970"/>
      <c r="CV75" s="971"/>
      <c r="CW75" s="969"/>
      <c r="CX75" s="970"/>
      <c r="CY75" s="970"/>
      <c r="CZ75" s="970"/>
      <c r="DA75" s="971"/>
      <c r="DB75" s="969"/>
      <c r="DC75" s="970"/>
      <c r="DD75" s="970"/>
      <c r="DE75" s="970"/>
      <c r="DF75" s="971"/>
      <c r="DG75" s="969"/>
      <c r="DH75" s="970"/>
      <c r="DI75" s="970"/>
      <c r="DJ75" s="970"/>
      <c r="DK75" s="971"/>
      <c r="DL75" s="969"/>
      <c r="DM75" s="970"/>
      <c r="DN75" s="970"/>
      <c r="DO75" s="970"/>
      <c r="DP75" s="971"/>
      <c r="DQ75" s="969"/>
      <c r="DR75" s="970"/>
      <c r="DS75" s="970"/>
      <c r="DT75" s="970"/>
      <c r="DU75" s="971"/>
      <c r="DV75" s="966"/>
      <c r="DW75" s="967"/>
      <c r="DX75" s="967"/>
      <c r="DY75" s="967"/>
      <c r="DZ75" s="968"/>
      <c r="EA75" s="248"/>
    </row>
    <row r="76" spans="1:131" s="249" customFormat="1" ht="26.25" customHeight="1" x14ac:dyDescent="0.15">
      <c r="A76" s="263">
        <v>9</v>
      </c>
      <c r="B76" s="982"/>
      <c r="C76" s="983"/>
      <c r="D76" s="983"/>
      <c r="E76" s="983"/>
      <c r="F76" s="983"/>
      <c r="G76" s="983"/>
      <c r="H76" s="983"/>
      <c r="I76" s="983"/>
      <c r="J76" s="983"/>
      <c r="K76" s="983"/>
      <c r="L76" s="983"/>
      <c r="M76" s="983"/>
      <c r="N76" s="983"/>
      <c r="O76" s="983"/>
      <c r="P76" s="984"/>
      <c r="Q76" s="988"/>
      <c r="R76" s="989"/>
      <c r="S76" s="989"/>
      <c r="T76" s="989"/>
      <c r="U76" s="939"/>
      <c r="V76" s="990"/>
      <c r="W76" s="989"/>
      <c r="X76" s="989"/>
      <c r="Y76" s="989"/>
      <c r="Z76" s="939"/>
      <c r="AA76" s="990"/>
      <c r="AB76" s="989"/>
      <c r="AC76" s="989"/>
      <c r="AD76" s="989"/>
      <c r="AE76" s="939"/>
      <c r="AF76" s="990"/>
      <c r="AG76" s="989"/>
      <c r="AH76" s="989"/>
      <c r="AI76" s="989"/>
      <c r="AJ76" s="939"/>
      <c r="AK76" s="990"/>
      <c r="AL76" s="989"/>
      <c r="AM76" s="989"/>
      <c r="AN76" s="989"/>
      <c r="AO76" s="939"/>
      <c r="AP76" s="990"/>
      <c r="AQ76" s="989"/>
      <c r="AR76" s="989"/>
      <c r="AS76" s="989"/>
      <c r="AT76" s="939"/>
      <c r="AU76" s="990"/>
      <c r="AV76" s="989"/>
      <c r="AW76" s="989"/>
      <c r="AX76" s="989"/>
      <c r="AY76" s="939"/>
      <c r="AZ76" s="986"/>
      <c r="BA76" s="986"/>
      <c r="BB76" s="986"/>
      <c r="BC76" s="986"/>
      <c r="BD76" s="987"/>
      <c r="BE76" s="267"/>
      <c r="BF76" s="267"/>
      <c r="BG76" s="267"/>
      <c r="BH76" s="267"/>
      <c r="BI76" s="267"/>
      <c r="BJ76" s="267"/>
      <c r="BK76" s="267"/>
      <c r="BL76" s="267"/>
      <c r="BM76" s="267"/>
      <c r="BN76" s="267"/>
      <c r="BO76" s="267"/>
      <c r="BP76" s="267"/>
      <c r="BQ76" s="264">
        <v>70</v>
      </c>
      <c r="BR76" s="269"/>
      <c r="BS76" s="972"/>
      <c r="BT76" s="973"/>
      <c r="BU76" s="973"/>
      <c r="BV76" s="973"/>
      <c r="BW76" s="973"/>
      <c r="BX76" s="973"/>
      <c r="BY76" s="973"/>
      <c r="BZ76" s="973"/>
      <c r="CA76" s="973"/>
      <c r="CB76" s="973"/>
      <c r="CC76" s="973"/>
      <c r="CD76" s="973"/>
      <c r="CE76" s="973"/>
      <c r="CF76" s="973"/>
      <c r="CG76" s="974"/>
      <c r="CH76" s="969"/>
      <c r="CI76" s="970"/>
      <c r="CJ76" s="970"/>
      <c r="CK76" s="970"/>
      <c r="CL76" s="971"/>
      <c r="CM76" s="969"/>
      <c r="CN76" s="970"/>
      <c r="CO76" s="970"/>
      <c r="CP76" s="970"/>
      <c r="CQ76" s="971"/>
      <c r="CR76" s="969"/>
      <c r="CS76" s="970"/>
      <c r="CT76" s="970"/>
      <c r="CU76" s="970"/>
      <c r="CV76" s="971"/>
      <c r="CW76" s="969"/>
      <c r="CX76" s="970"/>
      <c r="CY76" s="970"/>
      <c r="CZ76" s="970"/>
      <c r="DA76" s="971"/>
      <c r="DB76" s="969"/>
      <c r="DC76" s="970"/>
      <c r="DD76" s="970"/>
      <c r="DE76" s="970"/>
      <c r="DF76" s="971"/>
      <c r="DG76" s="969"/>
      <c r="DH76" s="970"/>
      <c r="DI76" s="970"/>
      <c r="DJ76" s="970"/>
      <c r="DK76" s="971"/>
      <c r="DL76" s="969"/>
      <c r="DM76" s="970"/>
      <c r="DN76" s="970"/>
      <c r="DO76" s="970"/>
      <c r="DP76" s="971"/>
      <c r="DQ76" s="969"/>
      <c r="DR76" s="970"/>
      <c r="DS76" s="970"/>
      <c r="DT76" s="970"/>
      <c r="DU76" s="971"/>
      <c r="DV76" s="966"/>
      <c r="DW76" s="967"/>
      <c r="DX76" s="967"/>
      <c r="DY76" s="967"/>
      <c r="DZ76" s="968"/>
      <c r="EA76" s="248"/>
    </row>
    <row r="77" spans="1:131" s="249" customFormat="1" ht="26.25" customHeight="1" x14ac:dyDescent="0.15">
      <c r="A77" s="263">
        <v>10</v>
      </c>
      <c r="B77" s="982"/>
      <c r="C77" s="983"/>
      <c r="D77" s="983"/>
      <c r="E77" s="983"/>
      <c r="F77" s="983"/>
      <c r="G77" s="983"/>
      <c r="H77" s="983"/>
      <c r="I77" s="983"/>
      <c r="J77" s="983"/>
      <c r="K77" s="983"/>
      <c r="L77" s="983"/>
      <c r="M77" s="983"/>
      <c r="N77" s="983"/>
      <c r="O77" s="983"/>
      <c r="P77" s="984"/>
      <c r="Q77" s="988"/>
      <c r="R77" s="989"/>
      <c r="S77" s="989"/>
      <c r="T77" s="989"/>
      <c r="U77" s="939"/>
      <c r="V77" s="990"/>
      <c r="W77" s="989"/>
      <c r="X77" s="989"/>
      <c r="Y77" s="989"/>
      <c r="Z77" s="939"/>
      <c r="AA77" s="990"/>
      <c r="AB77" s="989"/>
      <c r="AC77" s="989"/>
      <c r="AD77" s="989"/>
      <c r="AE77" s="939"/>
      <c r="AF77" s="990"/>
      <c r="AG77" s="989"/>
      <c r="AH77" s="989"/>
      <c r="AI77" s="989"/>
      <c r="AJ77" s="939"/>
      <c r="AK77" s="990"/>
      <c r="AL77" s="989"/>
      <c r="AM77" s="989"/>
      <c r="AN77" s="989"/>
      <c r="AO77" s="939"/>
      <c r="AP77" s="990"/>
      <c r="AQ77" s="989"/>
      <c r="AR77" s="989"/>
      <c r="AS77" s="989"/>
      <c r="AT77" s="939"/>
      <c r="AU77" s="990"/>
      <c r="AV77" s="989"/>
      <c r="AW77" s="989"/>
      <c r="AX77" s="989"/>
      <c r="AY77" s="939"/>
      <c r="AZ77" s="986"/>
      <c r="BA77" s="986"/>
      <c r="BB77" s="986"/>
      <c r="BC77" s="986"/>
      <c r="BD77" s="987"/>
      <c r="BE77" s="267"/>
      <c r="BF77" s="267"/>
      <c r="BG77" s="267"/>
      <c r="BH77" s="267"/>
      <c r="BI77" s="267"/>
      <c r="BJ77" s="267"/>
      <c r="BK77" s="267"/>
      <c r="BL77" s="267"/>
      <c r="BM77" s="267"/>
      <c r="BN77" s="267"/>
      <c r="BO77" s="267"/>
      <c r="BP77" s="267"/>
      <c r="BQ77" s="264">
        <v>71</v>
      </c>
      <c r="BR77" s="269"/>
      <c r="BS77" s="972"/>
      <c r="BT77" s="973"/>
      <c r="BU77" s="973"/>
      <c r="BV77" s="973"/>
      <c r="BW77" s="973"/>
      <c r="BX77" s="973"/>
      <c r="BY77" s="973"/>
      <c r="BZ77" s="973"/>
      <c r="CA77" s="973"/>
      <c r="CB77" s="973"/>
      <c r="CC77" s="973"/>
      <c r="CD77" s="973"/>
      <c r="CE77" s="973"/>
      <c r="CF77" s="973"/>
      <c r="CG77" s="974"/>
      <c r="CH77" s="969"/>
      <c r="CI77" s="970"/>
      <c r="CJ77" s="970"/>
      <c r="CK77" s="970"/>
      <c r="CL77" s="971"/>
      <c r="CM77" s="969"/>
      <c r="CN77" s="970"/>
      <c r="CO77" s="970"/>
      <c r="CP77" s="970"/>
      <c r="CQ77" s="971"/>
      <c r="CR77" s="969"/>
      <c r="CS77" s="970"/>
      <c r="CT77" s="970"/>
      <c r="CU77" s="970"/>
      <c r="CV77" s="971"/>
      <c r="CW77" s="969"/>
      <c r="CX77" s="970"/>
      <c r="CY77" s="970"/>
      <c r="CZ77" s="970"/>
      <c r="DA77" s="971"/>
      <c r="DB77" s="969"/>
      <c r="DC77" s="970"/>
      <c r="DD77" s="970"/>
      <c r="DE77" s="970"/>
      <c r="DF77" s="971"/>
      <c r="DG77" s="969"/>
      <c r="DH77" s="970"/>
      <c r="DI77" s="970"/>
      <c r="DJ77" s="970"/>
      <c r="DK77" s="971"/>
      <c r="DL77" s="969"/>
      <c r="DM77" s="970"/>
      <c r="DN77" s="970"/>
      <c r="DO77" s="970"/>
      <c r="DP77" s="971"/>
      <c r="DQ77" s="969"/>
      <c r="DR77" s="970"/>
      <c r="DS77" s="970"/>
      <c r="DT77" s="970"/>
      <c r="DU77" s="971"/>
      <c r="DV77" s="966"/>
      <c r="DW77" s="967"/>
      <c r="DX77" s="967"/>
      <c r="DY77" s="967"/>
      <c r="DZ77" s="968"/>
      <c r="EA77" s="248"/>
    </row>
    <row r="78" spans="1:131" s="249" customFormat="1" ht="26.25" customHeight="1" x14ac:dyDescent="0.15">
      <c r="A78" s="263">
        <v>11</v>
      </c>
      <c r="B78" s="982"/>
      <c r="C78" s="983"/>
      <c r="D78" s="983"/>
      <c r="E78" s="983"/>
      <c r="F78" s="983"/>
      <c r="G78" s="983"/>
      <c r="H78" s="983"/>
      <c r="I78" s="983"/>
      <c r="J78" s="983"/>
      <c r="K78" s="983"/>
      <c r="L78" s="983"/>
      <c r="M78" s="983"/>
      <c r="N78" s="983"/>
      <c r="O78" s="983"/>
      <c r="P78" s="984"/>
      <c r="Q78" s="985"/>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86"/>
      <c r="BA78" s="986"/>
      <c r="BB78" s="986"/>
      <c r="BC78" s="986"/>
      <c r="BD78" s="987"/>
      <c r="BE78" s="267"/>
      <c r="BF78" s="267"/>
      <c r="BG78" s="267"/>
      <c r="BH78" s="267"/>
      <c r="BI78" s="267"/>
      <c r="BJ78" s="270"/>
      <c r="BK78" s="270"/>
      <c r="BL78" s="270"/>
      <c r="BM78" s="270"/>
      <c r="BN78" s="270"/>
      <c r="BO78" s="267"/>
      <c r="BP78" s="267"/>
      <c r="BQ78" s="264">
        <v>72</v>
      </c>
      <c r="BR78" s="269"/>
      <c r="BS78" s="972"/>
      <c r="BT78" s="973"/>
      <c r="BU78" s="973"/>
      <c r="BV78" s="973"/>
      <c r="BW78" s="973"/>
      <c r="BX78" s="973"/>
      <c r="BY78" s="973"/>
      <c r="BZ78" s="973"/>
      <c r="CA78" s="973"/>
      <c r="CB78" s="973"/>
      <c r="CC78" s="973"/>
      <c r="CD78" s="973"/>
      <c r="CE78" s="973"/>
      <c r="CF78" s="973"/>
      <c r="CG78" s="974"/>
      <c r="CH78" s="969"/>
      <c r="CI78" s="970"/>
      <c r="CJ78" s="970"/>
      <c r="CK78" s="970"/>
      <c r="CL78" s="971"/>
      <c r="CM78" s="969"/>
      <c r="CN78" s="970"/>
      <c r="CO78" s="970"/>
      <c r="CP78" s="970"/>
      <c r="CQ78" s="971"/>
      <c r="CR78" s="969"/>
      <c r="CS78" s="970"/>
      <c r="CT78" s="970"/>
      <c r="CU78" s="970"/>
      <c r="CV78" s="971"/>
      <c r="CW78" s="969"/>
      <c r="CX78" s="970"/>
      <c r="CY78" s="970"/>
      <c r="CZ78" s="970"/>
      <c r="DA78" s="971"/>
      <c r="DB78" s="969"/>
      <c r="DC78" s="970"/>
      <c r="DD78" s="970"/>
      <c r="DE78" s="970"/>
      <c r="DF78" s="971"/>
      <c r="DG78" s="969"/>
      <c r="DH78" s="970"/>
      <c r="DI78" s="970"/>
      <c r="DJ78" s="970"/>
      <c r="DK78" s="971"/>
      <c r="DL78" s="969"/>
      <c r="DM78" s="970"/>
      <c r="DN78" s="970"/>
      <c r="DO78" s="970"/>
      <c r="DP78" s="971"/>
      <c r="DQ78" s="969"/>
      <c r="DR78" s="970"/>
      <c r="DS78" s="970"/>
      <c r="DT78" s="970"/>
      <c r="DU78" s="971"/>
      <c r="DV78" s="966"/>
      <c r="DW78" s="967"/>
      <c r="DX78" s="967"/>
      <c r="DY78" s="967"/>
      <c r="DZ78" s="968"/>
      <c r="EA78" s="248"/>
    </row>
    <row r="79" spans="1:131" s="249" customFormat="1" ht="26.25" customHeight="1" x14ac:dyDescent="0.15">
      <c r="A79" s="263">
        <v>12</v>
      </c>
      <c r="B79" s="982"/>
      <c r="C79" s="983"/>
      <c r="D79" s="983"/>
      <c r="E79" s="983"/>
      <c r="F79" s="983"/>
      <c r="G79" s="983"/>
      <c r="H79" s="983"/>
      <c r="I79" s="983"/>
      <c r="J79" s="983"/>
      <c r="K79" s="983"/>
      <c r="L79" s="983"/>
      <c r="M79" s="983"/>
      <c r="N79" s="983"/>
      <c r="O79" s="983"/>
      <c r="P79" s="984"/>
      <c r="Q79" s="985"/>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86"/>
      <c r="BA79" s="986"/>
      <c r="BB79" s="986"/>
      <c r="BC79" s="986"/>
      <c r="BD79" s="987"/>
      <c r="BE79" s="267"/>
      <c r="BF79" s="267"/>
      <c r="BG79" s="267"/>
      <c r="BH79" s="267"/>
      <c r="BI79" s="267"/>
      <c r="BJ79" s="270"/>
      <c r="BK79" s="270"/>
      <c r="BL79" s="270"/>
      <c r="BM79" s="270"/>
      <c r="BN79" s="270"/>
      <c r="BO79" s="267"/>
      <c r="BP79" s="267"/>
      <c r="BQ79" s="264">
        <v>73</v>
      </c>
      <c r="BR79" s="269"/>
      <c r="BS79" s="972"/>
      <c r="BT79" s="973"/>
      <c r="BU79" s="973"/>
      <c r="BV79" s="973"/>
      <c r="BW79" s="973"/>
      <c r="BX79" s="973"/>
      <c r="BY79" s="973"/>
      <c r="BZ79" s="973"/>
      <c r="CA79" s="973"/>
      <c r="CB79" s="973"/>
      <c r="CC79" s="973"/>
      <c r="CD79" s="973"/>
      <c r="CE79" s="973"/>
      <c r="CF79" s="973"/>
      <c r="CG79" s="974"/>
      <c r="CH79" s="969"/>
      <c r="CI79" s="970"/>
      <c r="CJ79" s="970"/>
      <c r="CK79" s="970"/>
      <c r="CL79" s="971"/>
      <c r="CM79" s="969"/>
      <c r="CN79" s="970"/>
      <c r="CO79" s="970"/>
      <c r="CP79" s="970"/>
      <c r="CQ79" s="971"/>
      <c r="CR79" s="969"/>
      <c r="CS79" s="970"/>
      <c r="CT79" s="970"/>
      <c r="CU79" s="970"/>
      <c r="CV79" s="971"/>
      <c r="CW79" s="969"/>
      <c r="CX79" s="970"/>
      <c r="CY79" s="970"/>
      <c r="CZ79" s="970"/>
      <c r="DA79" s="971"/>
      <c r="DB79" s="969"/>
      <c r="DC79" s="970"/>
      <c r="DD79" s="970"/>
      <c r="DE79" s="970"/>
      <c r="DF79" s="971"/>
      <c r="DG79" s="969"/>
      <c r="DH79" s="970"/>
      <c r="DI79" s="970"/>
      <c r="DJ79" s="970"/>
      <c r="DK79" s="971"/>
      <c r="DL79" s="969"/>
      <c r="DM79" s="970"/>
      <c r="DN79" s="970"/>
      <c r="DO79" s="970"/>
      <c r="DP79" s="971"/>
      <c r="DQ79" s="969"/>
      <c r="DR79" s="970"/>
      <c r="DS79" s="970"/>
      <c r="DT79" s="970"/>
      <c r="DU79" s="971"/>
      <c r="DV79" s="966"/>
      <c r="DW79" s="967"/>
      <c r="DX79" s="967"/>
      <c r="DY79" s="967"/>
      <c r="DZ79" s="968"/>
      <c r="EA79" s="248"/>
    </row>
    <row r="80" spans="1:131" s="249" customFormat="1" ht="26.25" customHeight="1" x14ac:dyDescent="0.15">
      <c r="A80" s="263">
        <v>13</v>
      </c>
      <c r="B80" s="982"/>
      <c r="C80" s="983"/>
      <c r="D80" s="983"/>
      <c r="E80" s="983"/>
      <c r="F80" s="983"/>
      <c r="G80" s="983"/>
      <c r="H80" s="983"/>
      <c r="I80" s="983"/>
      <c r="J80" s="983"/>
      <c r="K80" s="983"/>
      <c r="L80" s="983"/>
      <c r="M80" s="983"/>
      <c r="N80" s="983"/>
      <c r="O80" s="983"/>
      <c r="P80" s="984"/>
      <c r="Q80" s="985"/>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86"/>
      <c r="BA80" s="986"/>
      <c r="BB80" s="986"/>
      <c r="BC80" s="986"/>
      <c r="BD80" s="987"/>
      <c r="BE80" s="267"/>
      <c r="BF80" s="267"/>
      <c r="BG80" s="267"/>
      <c r="BH80" s="267"/>
      <c r="BI80" s="267"/>
      <c r="BJ80" s="267"/>
      <c r="BK80" s="267"/>
      <c r="BL80" s="267"/>
      <c r="BM80" s="267"/>
      <c r="BN80" s="267"/>
      <c r="BO80" s="267"/>
      <c r="BP80" s="267"/>
      <c r="BQ80" s="264">
        <v>74</v>
      </c>
      <c r="BR80" s="269"/>
      <c r="BS80" s="972"/>
      <c r="BT80" s="973"/>
      <c r="BU80" s="973"/>
      <c r="BV80" s="973"/>
      <c r="BW80" s="973"/>
      <c r="BX80" s="973"/>
      <c r="BY80" s="973"/>
      <c r="BZ80" s="973"/>
      <c r="CA80" s="973"/>
      <c r="CB80" s="973"/>
      <c r="CC80" s="973"/>
      <c r="CD80" s="973"/>
      <c r="CE80" s="973"/>
      <c r="CF80" s="973"/>
      <c r="CG80" s="974"/>
      <c r="CH80" s="969"/>
      <c r="CI80" s="970"/>
      <c r="CJ80" s="970"/>
      <c r="CK80" s="970"/>
      <c r="CL80" s="971"/>
      <c r="CM80" s="969"/>
      <c r="CN80" s="970"/>
      <c r="CO80" s="970"/>
      <c r="CP80" s="970"/>
      <c r="CQ80" s="971"/>
      <c r="CR80" s="969"/>
      <c r="CS80" s="970"/>
      <c r="CT80" s="970"/>
      <c r="CU80" s="970"/>
      <c r="CV80" s="971"/>
      <c r="CW80" s="969"/>
      <c r="CX80" s="970"/>
      <c r="CY80" s="970"/>
      <c r="CZ80" s="970"/>
      <c r="DA80" s="971"/>
      <c r="DB80" s="969"/>
      <c r="DC80" s="970"/>
      <c r="DD80" s="970"/>
      <c r="DE80" s="970"/>
      <c r="DF80" s="971"/>
      <c r="DG80" s="969"/>
      <c r="DH80" s="970"/>
      <c r="DI80" s="970"/>
      <c r="DJ80" s="970"/>
      <c r="DK80" s="971"/>
      <c r="DL80" s="969"/>
      <c r="DM80" s="970"/>
      <c r="DN80" s="970"/>
      <c r="DO80" s="970"/>
      <c r="DP80" s="971"/>
      <c r="DQ80" s="969"/>
      <c r="DR80" s="970"/>
      <c r="DS80" s="970"/>
      <c r="DT80" s="970"/>
      <c r="DU80" s="971"/>
      <c r="DV80" s="966"/>
      <c r="DW80" s="967"/>
      <c r="DX80" s="967"/>
      <c r="DY80" s="967"/>
      <c r="DZ80" s="968"/>
      <c r="EA80" s="248"/>
    </row>
    <row r="81" spans="1:131" s="249" customFormat="1" ht="26.25" customHeight="1" x14ac:dyDescent="0.15">
      <c r="A81" s="263">
        <v>14</v>
      </c>
      <c r="B81" s="982"/>
      <c r="C81" s="983"/>
      <c r="D81" s="983"/>
      <c r="E81" s="983"/>
      <c r="F81" s="983"/>
      <c r="G81" s="983"/>
      <c r="H81" s="983"/>
      <c r="I81" s="983"/>
      <c r="J81" s="983"/>
      <c r="K81" s="983"/>
      <c r="L81" s="983"/>
      <c r="M81" s="983"/>
      <c r="N81" s="983"/>
      <c r="O81" s="983"/>
      <c r="P81" s="984"/>
      <c r="Q81" s="985"/>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86"/>
      <c r="BA81" s="986"/>
      <c r="BB81" s="986"/>
      <c r="BC81" s="986"/>
      <c r="BD81" s="987"/>
      <c r="BE81" s="267"/>
      <c r="BF81" s="267"/>
      <c r="BG81" s="267"/>
      <c r="BH81" s="267"/>
      <c r="BI81" s="267"/>
      <c r="BJ81" s="267"/>
      <c r="BK81" s="267"/>
      <c r="BL81" s="267"/>
      <c r="BM81" s="267"/>
      <c r="BN81" s="267"/>
      <c r="BO81" s="267"/>
      <c r="BP81" s="267"/>
      <c r="BQ81" s="264">
        <v>75</v>
      </c>
      <c r="BR81" s="269"/>
      <c r="BS81" s="972"/>
      <c r="BT81" s="973"/>
      <c r="BU81" s="973"/>
      <c r="BV81" s="973"/>
      <c r="BW81" s="973"/>
      <c r="BX81" s="973"/>
      <c r="BY81" s="973"/>
      <c r="BZ81" s="973"/>
      <c r="CA81" s="973"/>
      <c r="CB81" s="973"/>
      <c r="CC81" s="973"/>
      <c r="CD81" s="973"/>
      <c r="CE81" s="973"/>
      <c r="CF81" s="973"/>
      <c r="CG81" s="974"/>
      <c r="CH81" s="969"/>
      <c r="CI81" s="970"/>
      <c r="CJ81" s="970"/>
      <c r="CK81" s="970"/>
      <c r="CL81" s="971"/>
      <c r="CM81" s="969"/>
      <c r="CN81" s="970"/>
      <c r="CO81" s="970"/>
      <c r="CP81" s="970"/>
      <c r="CQ81" s="971"/>
      <c r="CR81" s="969"/>
      <c r="CS81" s="970"/>
      <c r="CT81" s="970"/>
      <c r="CU81" s="970"/>
      <c r="CV81" s="971"/>
      <c r="CW81" s="969"/>
      <c r="CX81" s="970"/>
      <c r="CY81" s="970"/>
      <c r="CZ81" s="970"/>
      <c r="DA81" s="971"/>
      <c r="DB81" s="969"/>
      <c r="DC81" s="970"/>
      <c r="DD81" s="970"/>
      <c r="DE81" s="970"/>
      <c r="DF81" s="971"/>
      <c r="DG81" s="969"/>
      <c r="DH81" s="970"/>
      <c r="DI81" s="970"/>
      <c r="DJ81" s="970"/>
      <c r="DK81" s="971"/>
      <c r="DL81" s="969"/>
      <c r="DM81" s="970"/>
      <c r="DN81" s="970"/>
      <c r="DO81" s="970"/>
      <c r="DP81" s="971"/>
      <c r="DQ81" s="969"/>
      <c r="DR81" s="970"/>
      <c r="DS81" s="970"/>
      <c r="DT81" s="970"/>
      <c r="DU81" s="971"/>
      <c r="DV81" s="966"/>
      <c r="DW81" s="967"/>
      <c r="DX81" s="967"/>
      <c r="DY81" s="967"/>
      <c r="DZ81" s="968"/>
      <c r="EA81" s="248"/>
    </row>
    <row r="82" spans="1:131" s="249" customFormat="1" ht="26.25" customHeight="1" x14ac:dyDescent="0.15">
      <c r="A82" s="263">
        <v>15</v>
      </c>
      <c r="B82" s="982"/>
      <c r="C82" s="983"/>
      <c r="D82" s="983"/>
      <c r="E82" s="983"/>
      <c r="F82" s="983"/>
      <c r="G82" s="983"/>
      <c r="H82" s="983"/>
      <c r="I82" s="983"/>
      <c r="J82" s="983"/>
      <c r="K82" s="983"/>
      <c r="L82" s="983"/>
      <c r="M82" s="983"/>
      <c r="N82" s="983"/>
      <c r="O82" s="983"/>
      <c r="P82" s="984"/>
      <c r="Q82" s="985"/>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86"/>
      <c r="BA82" s="986"/>
      <c r="BB82" s="986"/>
      <c r="BC82" s="986"/>
      <c r="BD82" s="987"/>
      <c r="BE82" s="267"/>
      <c r="BF82" s="267"/>
      <c r="BG82" s="267"/>
      <c r="BH82" s="267"/>
      <c r="BI82" s="267"/>
      <c r="BJ82" s="267"/>
      <c r="BK82" s="267"/>
      <c r="BL82" s="267"/>
      <c r="BM82" s="267"/>
      <c r="BN82" s="267"/>
      <c r="BO82" s="267"/>
      <c r="BP82" s="267"/>
      <c r="BQ82" s="264">
        <v>76</v>
      </c>
      <c r="BR82" s="269"/>
      <c r="BS82" s="972"/>
      <c r="BT82" s="973"/>
      <c r="BU82" s="973"/>
      <c r="BV82" s="973"/>
      <c r="BW82" s="973"/>
      <c r="BX82" s="973"/>
      <c r="BY82" s="973"/>
      <c r="BZ82" s="973"/>
      <c r="CA82" s="973"/>
      <c r="CB82" s="973"/>
      <c r="CC82" s="973"/>
      <c r="CD82" s="973"/>
      <c r="CE82" s="973"/>
      <c r="CF82" s="973"/>
      <c r="CG82" s="974"/>
      <c r="CH82" s="969"/>
      <c r="CI82" s="970"/>
      <c r="CJ82" s="970"/>
      <c r="CK82" s="970"/>
      <c r="CL82" s="971"/>
      <c r="CM82" s="969"/>
      <c r="CN82" s="970"/>
      <c r="CO82" s="970"/>
      <c r="CP82" s="970"/>
      <c r="CQ82" s="971"/>
      <c r="CR82" s="969"/>
      <c r="CS82" s="970"/>
      <c r="CT82" s="970"/>
      <c r="CU82" s="970"/>
      <c r="CV82" s="971"/>
      <c r="CW82" s="969"/>
      <c r="CX82" s="970"/>
      <c r="CY82" s="970"/>
      <c r="CZ82" s="970"/>
      <c r="DA82" s="971"/>
      <c r="DB82" s="969"/>
      <c r="DC82" s="970"/>
      <c r="DD82" s="970"/>
      <c r="DE82" s="970"/>
      <c r="DF82" s="971"/>
      <c r="DG82" s="969"/>
      <c r="DH82" s="970"/>
      <c r="DI82" s="970"/>
      <c r="DJ82" s="970"/>
      <c r="DK82" s="971"/>
      <c r="DL82" s="969"/>
      <c r="DM82" s="970"/>
      <c r="DN82" s="970"/>
      <c r="DO82" s="970"/>
      <c r="DP82" s="971"/>
      <c r="DQ82" s="969"/>
      <c r="DR82" s="970"/>
      <c r="DS82" s="970"/>
      <c r="DT82" s="970"/>
      <c r="DU82" s="971"/>
      <c r="DV82" s="966"/>
      <c r="DW82" s="967"/>
      <c r="DX82" s="967"/>
      <c r="DY82" s="967"/>
      <c r="DZ82" s="968"/>
      <c r="EA82" s="248"/>
    </row>
    <row r="83" spans="1:131" s="249" customFormat="1" ht="26.25" customHeight="1" x14ac:dyDescent="0.15">
      <c r="A83" s="263">
        <v>16</v>
      </c>
      <c r="B83" s="982"/>
      <c r="C83" s="983"/>
      <c r="D83" s="983"/>
      <c r="E83" s="983"/>
      <c r="F83" s="983"/>
      <c r="G83" s="983"/>
      <c r="H83" s="983"/>
      <c r="I83" s="983"/>
      <c r="J83" s="983"/>
      <c r="K83" s="983"/>
      <c r="L83" s="983"/>
      <c r="M83" s="983"/>
      <c r="N83" s="983"/>
      <c r="O83" s="983"/>
      <c r="P83" s="984"/>
      <c r="Q83" s="985"/>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86"/>
      <c r="BA83" s="986"/>
      <c r="BB83" s="986"/>
      <c r="BC83" s="986"/>
      <c r="BD83" s="987"/>
      <c r="BE83" s="267"/>
      <c r="BF83" s="267"/>
      <c r="BG83" s="267"/>
      <c r="BH83" s="267"/>
      <c r="BI83" s="267"/>
      <c r="BJ83" s="267"/>
      <c r="BK83" s="267"/>
      <c r="BL83" s="267"/>
      <c r="BM83" s="267"/>
      <c r="BN83" s="267"/>
      <c r="BO83" s="267"/>
      <c r="BP83" s="267"/>
      <c r="BQ83" s="264">
        <v>77</v>
      </c>
      <c r="BR83" s="269"/>
      <c r="BS83" s="972"/>
      <c r="BT83" s="973"/>
      <c r="BU83" s="973"/>
      <c r="BV83" s="973"/>
      <c r="BW83" s="973"/>
      <c r="BX83" s="973"/>
      <c r="BY83" s="973"/>
      <c r="BZ83" s="973"/>
      <c r="CA83" s="973"/>
      <c r="CB83" s="973"/>
      <c r="CC83" s="973"/>
      <c r="CD83" s="973"/>
      <c r="CE83" s="973"/>
      <c r="CF83" s="973"/>
      <c r="CG83" s="974"/>
      <c r="CH83" s="969"/>
      <c r="CI83" s="970"/>
      <c r="CJ83" s="970"/>
      <c r="CK83" s="970"/>
      <c r="CL83" s="971"/>
      <c r="CM83" s="969"/>
      <c r="CN83" s="970"/>
      <c r="CO83" s="970"/>
      <c r="CP83" s="970"/>
      <c r="CQ83" s="971"/>
      <c r="CR83" s="969"/>
      <c r="CS83" s="970"/>
      <c r="CT83" s="970"/>
      <c r="CU83" s="970"/>
      <c r="CV83" s="971"/>
      <c r="CW83" s="969"/>
      <c r="CX83" s="970"/>
      <c r="CY83" s="970"/>
      <c r="CZ83" s="970"/>
      <c r="DA83" s="971"/>
      <c r="DB83" s="969"/>
      <c r="DC83" s="970"/>
      <c r="DD83" s="970"/>
      <c r="DE83" s="970"/>
      <c r="DF83" s="971"/>
      <c r="DG83" s="969"/>
      <c r="DH83" s="970"/>
      <c r="DI83" s="970"/>
      <c r="DJ83" s="970"/>
      <c r="DK83" s="971"/>
      <c r="DL83" s="969"/>
      <c r="DM83" s="970"/>
      <c r="DN83" s="970"/>
      <c r="DO83" s="970"/>
      <c r="DP83" s="971"/>
      <c r="DQ83" s="969"/>
      <c r="DR83" s="970"/>
      <c r="DS83" s="970"/>
      <c r="DT83" s="970"/>
      <c r="DU83" s="971"/>
      <c r="DV83" s="966"/>
      <c r="DW83" s="967"/>
      <c r="DX83" s="967"/>
      <c r="DY83" s="967"/>
      <c r="DZ83" s="968"/>
      <c r="EA83" s="248"/>
    </row>
    <row r="84" spans="1:131" s="249" customFormat="1" ht="26.25" customHeight="1" x14ac:dyDescent="0.15">
      <c r="A84" s="263">
        <v>17</v>
      </c>
      <c r="B84" s="982"/>
      <c r="C84" s="983"/>
      <c r="D84" s="983"/>
      <c r="E84" s="983"/>
      <c r="F84" s="983"/>
      <c r="G84" s="983"/>
      <c r="H84" s="983"/>
      <c r="I84" s="983"/>
      <c r="J84" s="983"/>
      <c r="K84" s="983"/>
      <c r="L84" s="983"/>
      <c r="M84" s="983"/>
      <c r="N84" s="983"/>
      <c r="O84" s="983"/>
      <c r="P84" s="984"/>
      <c r="Q84" s="985"/>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86"/>
      <c r="BA84" s="986"/>
      <c r="BB84" s="986"/>
      <c r="BC84" s="986"/>
      <c r="BD84" s="987"/>
      <c r="BE84" s="267"/>
      <c r="BF84" s="267"/>
      <c r="BG84" s="267"/>
      <c r="BH84" s="267"/>
      <c r="BI84" s="267"/>
      <c r="BJ84" s="267"/>
      <c r="BK84" s="267"/>
      <c r="BL84" s="267"/>
      <c r="BM84" s="267"/>
      <c r="BN84" s="267"/>
      <c r="BO84" s="267"/>
      <c r="BP84" s="267"/>
      <c r="BQ84" s="264">
        <v>78</v>
      </c>
      <c r="BR84" s="269"/>
      <c r="BS84" s="972"/>
      <c r="BT84" s="973"/>
      <c r="BU84" s="973"/>
      <c r="BV84" s="973"/>
      <c r="BW84" s="973"/>
      <c r="BX84" s="973"/>
      <c r="BY84" s="973"/>
      <c r="BZ84" s="973"/>
      <c r="CA84" s="973"/>
      <c r="CB84" s="973"/>
      <c r="CC84" s="973"/>
      <c r="CD84" s="973"/>
      <c r="CE84" s="973"/>
      <c r="CF84" s="973"/>
      <c r="CG84" s="974"/>
      <c r="CH84" s="969"/>
      <c r="CI84" s="970"/>
      <c r="CJ84" s="970"/>
      <c r="CK84" s="970"/>
      <c r="CL84" s="971"/>
      <c r="CM84" s="969"/>
      <c r="CN84" s="970"/>
      <c r="CO84" s="970"/>
      <c r="CP84" s="970"/>
      <c r="CQ84" s="971"/>
      <c r="CR84" s="969"/>
      <c r="CS84" s="970"/>
      <c r="CT84" s="970"/>
      <c r="CU84" s="970"/>
      <c r="CV84" s="971"/>
      <c r="CW84" s="969"/>
      <c r="CX84" s="970"/>
      <c r="CY84" s="970"/>
      <c r="CZ84" s="970"/>
      <c r="DA84" s="971"/>
      <c r="DB84" s="969"/>
      <c r="DC84" s="970"/>
      <c r="DD84" s="970"/>
      <c r="DE84" s="970"/>
      <c r="DF84" s="971"/>
      <c r="DG84" s="969"/>
      <c r="DH84" s="970"/>
      <c r="DI84" s="970"/>
      <c r="DJ84" s="970"/>
      <c r="DK84" s="971"/>
      <c r="DL84" s="969"/>
      <c r="DM84" s="970"/>
      <c r="DN84" s="970"/>
      <c r="DO84" s="970"/>
      <c r="DP84" s="971"/>
      <c r="DQ84" s="969"/>
      <c r="DR84" s="970"/>
      <c r="DS84" s="970"/>
      <c r="DT84" s="970"/>
      <c r="DU84" s="971"/>
      <c r="DV84" s="966"/>
      <c r="DW84" s="967"/>
      <c r="DX84" s="967"/>
      <c r="DY84" s="967"/>
      <c r="DZ84" s="968"/>
      <c r="EA84" s="248"/>
    </row>
    <row r="85" spans="1:131" s="249" customFormat="1" ht="26.25" customHeight="1" x14ac:dyDescent="0.15">
      <c r="A85" s="263">
        <v>18</v>
      </c>
      <c r="B85" s="982"/>
      <c r="C85" s="983"/>
      <c r="D85" s="983"/>
      <c r="E85" s="983"/>
      <c r="F85" s="983"/>
      <c r="G85" s="983"/>
      <c r="H85" s="983"/>
      <c r="I85" s="983"/>
      <c r="J85" s="983"/>
      <c r="K85" s="983"/>
      <c r="L85" s="983"/>
      <c r="M85" s="983"/>
      <c r="N85" s="983"/>
      <c r="O85" s="983"/>
      <c r="P85" s="984"/>
      <c r="Q85" s="985"/>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86"/>
      <c r="BA85" s="986"/>
      <c r="BB85" s="986"/>
      <c r="BC85" s="986"/>
      <c r="BD85" s="987"/>
      <c r="BE85" s="267"/>
      <c r="BF85" s="267"/>
      <c r="BG85" s="267"/>
      <c r="BH85" s="267"/>
      <c r="BI85" s="267"/>
      <c r="BJ85" s="267"/>
      <c r="BK85" s="267"/>
      <c r="BL85" s="267"/>
      <c r="BM85" s="267"/>
      <c r="BN85" s="267"/>
      <c r="BO85" s="267"/>
      <c r="BP85" s="267"/>
      <c r="BQ85" s="264">
        <v>79</v>
      </c>
      <c r="BR85" s="269"/>
      <c r="BS85" s="972"/>
      <c r="BT85" s="973"/>
      <c r="BU85" s="973"/>
      <c r="BV85" s="973"/>
      <c r="BW85" s="973"/>
      <c r="BX85" s="973"/>
      <c r="BY85" s="973"/>
      <c r="BZ85" s="973"/>
      <c r="CA85" s="973"/>
      <c r="CB85" s="973"/>
      <c r="CC85" s="973"/>
      <c r="CD85" s="973"/>
      <c r="CE85" s="973"/>
      <c r="CF85" s="973"/>
      <c r="CG85" s="974"/>
      <c r="CH85" s="969"/>
      <c r="CI85" s="970"/>
      <c r="CJ85" s="970"/>
      <c r="CK85" s="970"/>
      <c r="CL85" s="971"/>
      <c r="CM85" s="969"/>
      <c r="CN85" s="970"/>
      <c r="CO85" s="970"/>
      <c r="CP85" s="970"/>
      <c r="CQ85" s="971"/>
      <c r="CR85" s="969"/>
      <c r="CS85" s="970"/>
      <c r="CT85" s="970"/>
      <c r="CU85" s="970"/>
      <c r="CV85" s="971"/>
      <c r="CW85" s="969"/>
      <c r="CX85" s="970"/>
      <c r="CY85" s="970"/>
      <c r="CZ85" s="970"/>
      <c r="DA85" s="971"/>
      <c r="DB85" s="969"/>
      <c r="DC85" s="970"/>
      <c r="DD85" s="970"/>
      <c r="DE85" s="970"/>
      <c r="DF85" s="971"/>
      <c r="DG85" s="969"/>
      <c r="DH85" s="970"/>
      <c r="DI85" s="970"/>
      <c r="DJ85" s="970"/>
      <c r="DK85" s="971"/>
      <c r="DL85" s="969"/>
      <c r="DM85" s="970"/>
      <c r="DN85" s="970"/>
      <c r="DO85" s="970"/>
      <c r="DP85" s="971"/>
      <c r="DQ85" s="969"/>
      <c r="DR85" s="970"/>
      <c r="DS85" s="970"/>
      <c r="DT85" s="970"/>
      <c r="DU85" s="971"/>
      <c r="DV85" s="966"/>
      <c r="DW85" s="967"/>
      <c r="DX85" s="967"/>
      <c r="DY85" s="967"/>
      <c r="DZ85" s="968"/>
      <c r="EA85" s="248"/>
    </row>
    <row r="86" spans="1:131" s="249" customFormat="1" ht="26.25" customHeight="1" x14ac:dyDescent="0.15">
      <c r="A86" s="263">
        <v>19</v>
      </c>
      <c r="B86" s="982"/>
      <c r="C86" s="983"/>
      <c r="D86" s="983"/>
      <c r="E86" s="983"/>
      <c r="F86" s="983"/>
      <c r="G86" s="983"/>
      <c r="H86" s="983"/>
      <c r="I86" s="983"/>
      <c r="J86" s="983"/>
      <c r="K86" s="983"/>
      <c r="L86" s="983"/>
      <c r="M86" s="983"/>
      <c r="N86" s="983"/>
      <c r="O86" s="983"/>
      <c r="P86" s="984"/>
      <c r="Q86" s="985"/>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86"/>
      <c r="BA86" s="986"/>
      <c r="BB86" s="986"/>
      <c r="BC86" s="986"/>
      <c r="BD86" s="987"/>
      <c r="BE86" s="267"/>
      <c r="BF86" s="267"/>
      <c r="BG86" s="267"/>
      <c r="BH86" s="267"/>
      <c r="BI86" s="267"/>
      <c r="BJ86" s="267"/>
      <c r="BK86" s="267"/>
      <c r="BL86" s="267"/>
      <c r="BM86" s="267"/>
      <c r="BN86" s="267"/>
      <c r="BO86" s="267"/>
      <c r="BP86" s="267"/>
      <c r="BQ86" s="264">
        <v>80</v>
      </c>
      <c r="BR86" s="269"/>
      <c r="BS86" s="972"/>
      <c r="BT86" s="973"/>
      <c r="BU86" s="973"/>
      <c r="BV86" s="973"/>
      <c r="BW86" s="973"/>
      <c r="BX86" s="973"/>
      <c r="BY86" s="973"/>
      <c r="BZ86" s="973"/>
      <c r="CA86" s="973"/>
      <c r="CB86" s="973"/>
      <c r="CC86" s="973"/>
      <c r="CD86" s="973"/>
      <c r="CE86" s="973"/>
      <c r="CF86" s="973"/>
      <c r="CG86" s="974"/>
      <c r="CH86" s="969"/>
      <c r="CI86" s="970"/>
      <c r="CJ86" s="970"/>
      <c r="CK86" s="970"/>
      <c r="CL86" s="971"/>
      <c r="CM86" s="969"/>
      <c r="CN86" s="970"/>
      <c r="CO86" s="970"/>
      <c r="CP86" s="970"/>
      <c r="CQ86" s="971"/>
      <c r="CR86" s="969"/>
      <c r="CS86" s="970"/>
      <c r="CT86" s="970"/>
      <c r="CU86" s="970"/>
      <c r="CV86" s="971"/>
      <c r="CW86" s="969"/>
      <c r="CX86" s="970"/>
      <c r="CY86" s="970"/>
      <c r="CZ86" s="970"/>
      <c r="DA86" s="971"/>
      <c r="DB86" s="969"/>
      <c r="DC86" s="970"/>
      <c r="DD86" s="970"/>
      <c r="DE86" s="970"/>
      <c r="DF86" s="971"/>
      <c r="DG86" s="969"/>
      <c r="DH86" s="970"/>
      <c r="DI86" s="970"/>
      <c r="DJ86" s="970"/>
      <c r="DK86" s="971"/>
      <c r="DL86" s="969"/>
      <c r="DM86" s="970"/>
      <c r="DN86" s="970"/>
      <c r="DO86" s="970"/>
      <c r="DP86" s="971"/>
      <c r="DQ86" s="969"/>
      <c r="DR86" s="970"/>
      <c r="DS86" s="970"/>
      <c r="DT86" s="970"/>
      <c r="DU86" s="971"/>
      <c r="DV86" s="966"/>
      <c r="DW86" s="967"/>
      <c r="DX86" s="967"/>
      <c r="DY86" s="967"/>
      <c r="DZ86" s="968"/>
      <c r="EA86" s="248"/>
    </row>
    <row r="87" spans="1:131" s="249" customFormat="1" ht="26.25" customHeight="1" x14ac:dyDescent="0.15">
      <c r="A87" s="271">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267"/>
      <c r="BF87" s="267"/>
      <c r="BG87" s="267"/>
      <c r="BH87" s="267"/>
      <c r="BI87" s="267"/>
      <c r="BJ87" s="267"/>
      <c r="BK87" s="267"/>
      <c r="BL87" s="267"/>
      <c r="BM87" s="267"/>
      <c r="BN87" s="267"/>
      <c r="BO87" s="267"/>
      <c r="BP87" s="267"/>
      <c r="BQ87" s="264">
        <v>81</v>
      </c>
      <c r="BR87" s="269"/>
      <c r="BS87" s="972"/>
      <c r="BT87" s="973"/>
      <c r="BU87" s="973"/>
      <c r="BV87" s="973"/>
      <c r="BW87" s="973"/>
      <c r="BX87" s="973"/>
      <c r="BY87" s="973"/>
      <c r="BZ87" s="973"/>
      <c r="CA87" s="973"/>
      <c r="CB87" s="973"/>
      <c r="CC87" s="973"/>
      <c r="CD87" s="973"/>
      <c r="CE87" s="973"/>
      <c r="CF87" s="973"/>
      <c r="CG87" s="974"/>
      <c r="CH87" s="969"/>
      <c r="CI87" s="970"/>
      <c r="CJ87" s="970"/>
      <c r="CK87" s="970"/>
      <c r="CL87" s="971"/>
      <c r="CM87" s="969"/>
      <c r="CN87" s="970"/>
      <c r="CO87" s="970"/>
      <c r="CP87" s="970"/>
      <c r="CQ87" s="971"/>
      <c r="CR87" s="969"/>
      <c r="CS87" s="970"/>
      <c r="CT87" s="970"/>
      <c r="CU87" s="970"/>
      <c r="CV87" s="971"/>
      <c r="CW87" s="969"/>
      <c r="CX87" s="970"/>
      <c r="CY87" s="970"/>
      <c r="CZ87" s="970"/>
      <c r="DA87" s="971"/>
      <c r="DB87" s="969"/>
      <c r="DC87" s="970"/>
      <c r="DD87" s="970"/>
      <c r="DE87" s="970"/>
      <c r="DF87" s="971"/>
      <c r="DG87" s="969"/>
      <c r="DH87" s="970"/>
      <c r="DI87" s="970"/>
      <c r="DJ87" s="970"/>
      <c r="DK87" s="971"/>
      <c r="DL87" s="969"/>
      <c r="DM87" s="970"/>
      <c r="DN87" s="970"/>
      <c r="DO87" s="970"/>
      <c r="DP87" s="971"/>
      <c r="DQ87" s="969"/>
      <c r="DR87" s="970"/>
      <c r="DS87" s="970"/>
      <c r="DT87" s="970"/>
      <c r="DU87" s="971"/>
      <c r="DV87" s="966"/>
      <c r="DW87" s="967"/>
      <c r="DX87" s="967"/>
      <c r="DY87" s="967"/>
      <c r="DZ87" s="968"/>
      <c r="EA87" s="248"/>
    </row>
    <row r="88" spans="1:131" s="249" customFormat="1" ht="26.25" customHeight="1" thickBot="1" x14ac:dyDescent="0.2">
      <c r="A88" s="266" t="s">
        <v>387</v>
      </c>
      <c r="B88" s="899" t="s">
        <v>422</v>
      </c>
      <c r="C88" s="900"/>
      <c r="D88" s="900"/>
      <c r="E88" s="900"/>
      <c r="F88" s="900"/>
      <c r="G88" s="900"/>
      <c r="H88" s="900"/>
      <c r="I88" s="900"/>
      <c r="J88" s="900"/>
      <c r="K88" s="900"/>
      <c r="L88" s="900"/>
      <c r="M88" s="900"/>
      <c r="N88" s="900"/>
      <c r="O88" s="900"/>
      <c r="P88" s="901"/>
      <c r="Q88" s="947"/>
      <c r="R88" s="948"/>
      <c r="S88" s="948"/>
      <c r="T88" s="948"/>
      <c r="U88" s="948"/>
      <c r="V88" s="948"/>
      <c r="W88" s="948"/>
      <c r="X88" s="948"/>
      <c r="Y88" s="948"/>
      <c r="Z88" s="948"/>
      <c r="AA88" s="948"/>
      <c r="AB88" s="948"/>
      <c r="AC88" s="948"/>
      <c r="AD88" s="948"/>
      <c r="AE88" s="948"/>
      <c r="AF88" s="951">
        <v>15022</v>
      </c>
      <c r="AG88" s="951"/>
      <c r="AH88" s="951"/>
      <c r="AI88" s="951"/>
      <c r="AJ88" s="951"/>
      <c r="AK88" s="948"/>
      <c r="AL88" s="948"/>
      <c r="AM88" s="948"/>
      <c r="AN88" s="948"/>
      <c r="AO88" s="948"/>
      <c r="AP88" s="951"/>
      <c r="AQ88" s="951"/>
      <c r="AR88" s="951"/>
      <c r="AS88" s="951"/>
      <c r="AT88" s="951"/>
      <c r="AU88" s="951"/>
      <c r="AV88" s="951"/>
      <c r="AW88" s="951"/>
      <c r="AX88" s="951"/>
      <c r="AY88" s="951"/>
      <c r="AZ88" s="956"/>
      <c r="BA88" s="956"/>
      <c r="BB88" s="956"/>
      <c r="BC88" s="956"/>
      <c r="BD88" s="957"/>
      <c r="BE88" s="267"/>
      <c r="BF88" s="267"/>
      <c r="BG88" s="267"/>
      <c r="BH88" s="267"/>
      <c r="BI88" s="267"/>
      <c r="BJ88" s="267"/>
      <c r="BK88" s="267"/>
      <c r="BL88" s="267"/>
      <c r="BM88" s="267"/>
      <c r="BN88" s="267"/>
      <c r="BO88" s="267"/>
      <c r="BP88" s="267"/>
      <c r="BQ88" s="264">
        <v>82</v>
      </c>
      <c r="BR88" s="269"/>
      <c r="BS88" s="972"/>
      <c r="BT88" s="973"/>
      <c r="BU88" s="973"/>
      <c r="BV88" s="973"/>
      <c r="BW88" s="973"/>
      <c r="BX88" s="973"/>
      <c r="BY88" s="973"/>
      <c r="BZ88" s="973"/>
      <c r="CA88" s="973"/>
      <c r="CB88" s="973"/>
      <c r="CC88" s="973"/>
      <c r="CD88" s="973"/>
      <c r="CE88" s="973"/>
      <c r="CF88" s="973"/>
      <c r="CG88" s="974"/>
      <c r="CH88" s="969"/>
      <c r="CI88" s="970"/>
      <c r="CJ88" s="970"/>
      <c r="CK88" s="970"/>
      <c r="CL88" s="971"/>
      <c r="CM88" s="969"/>
      <c r="CN88" s="970"/>
      <c r="CO88" s="970"/>
      <c r="CP88" s="970"/>
      <c r="CQ88" s="971"/>
      <c r="CR88" s="969"/>
      <c r="CS88" s="970"/>
      <c r="CT88" s="970"/>
      <c r="CU88" s="970"/>
      <c r="CV88" s="971"/>
      <c r="CW88" s="969"/>
      <c r="CX88" s="970"/>
      <c r="CY88" s="970"/>
      <c r="CZ88" s="970"/>
      <c r="DA88" s="971"/>
      <c r="DB88" s="969"/>
      <c r="DC88" s="970"/>
      <c r="DD88" s="970"/>
      <c r="DE88" s="970"/>
      <c r="DF88" s="971"/>
      <c r="DG88" s="969"/>
      <c r="DH88" s="970"/>
      <c r="DI88" s="970"/>
      <c r="DJ88" s="970"/>
      <c r="DK88" s="971"/>
      <c r="DL88" s="969"/>
      <c r="DM88" s="970"/>
      <c r="DN88" s="970"/>
      <c r="DO88" s="970"/>
      <c r="DP88" s="971"/>
      <c r="DQ88" s="969"/>
      <c r="DR88" s="970"/>
      <c r="DS88" s="970"/>
      <c r="DT88" s="970"/>
      <c r="DU88" s="971"/>
      <c r="DV88" s="966"/>
      <c r="DW88" s="967"/>
      <c r="DX88" s="967"/>
      <c r="DY88" s="967"/>
      <c r="DZ88" s="96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72"/>
      <c r="BT89" s="973"/>
      <c r="BU89" s="973"/>
      <c r="BV89" s="973"/>
      <c r="BW89" s="973"/>
      <c r="BX89" s="973"/>
      <c r="BY89" s="973"/>
      <c r="BZ89" s="973"/>
      <c r="CA89" s="973"/>
      <c r="CB89" s="973"/>
      <c r="CC89" s="973"/>
      <c r="CD89" s="973"/>
      <c r="CE89" s="973"/>
      <c r="CF89" s="973"/>
      <c r="CG89" s="974"/>
      <c r="CH89" s="969"/>
      <c r="CI89" s="970"/>
      <c r="CJ89" s="970"/>
      <c r="CK89" s="970"/>
      <c r="CL89" s="971"/>
      <c r="CM89" s="969"/>
      <c r="CN89" s="970"/>
      <c r="CO89" s="970"/>
      <c r="CP89" s="970"/>
      <c r="CQ89" s="971"/>
      <c r="CR89" s="969"/>
      <c r="CS89" s="970"/>
      <c r="CT89" s="970"/>
      <c r="CU89" s="970"/>
      <c r="CV89" s="971"/>
      <c r="CW89" s="969"/>
      <c r="CX89" s="970"/>
      <c r="CY89" s="970"/>
      <c r="CZ89" s="970"/>
      <c r="DA89" s="971"/>
      <c r="DB89" s="969"/>
      <c r="DC89" s="970"/>
      <c r="DD89" s="970"/>
      <c r="DE89" s="970"/>
      <c r="DF89" s="971"/>
      <c r="DG89" s="969"/>
      <c r="DH89" s="970"/>
      <c r="DI89" s="970"/>
      <c r="DJ89" s="970"/>
      <c r="DK89" s="971"/>
      <c r="DL89" s="969"/>
      <c r="DM89" s="970"/>
      <c r="DN89" s="970"/>
      <c r="DO89" s="970"/>
      <c r="DP89" s="971"/>
      <c r="DQ89" s="969"/>
      <c r="DR89" s="970"/>
      <c r="DS89" s="970"/>
      <c r="DT89" s="970"/>
      <c r="DU89" s="971"/>
      <c r="DV89" s="966"/>
      <c r="DW89" s="967"/>
      <c r="DX89" s="967"/>
      <c r="DY89" s="967"/>
      <c r="DZ89" s="96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72"/>
      <c r="BT90" s="973"/>
      <c r="BU90" s="973"/>
      <c r="BV90" s="973"/>
      <c r="BW90" s="973"/>
      <c r="BX90" s="973"/>
      <c r="BY90" s="973"/>
      <c r="BZ90" s="973"/>
      <c r="CA90" s="973"/>
      <c r="CB90" s="973"/>
      <c r="CC90" s="973"/>
      <c r="CD90" s="973"/>
      <c r="CE90" s="973"/>
      <c r="CF90" s="973"/>
      <c r="CG90" s="974"/>
      <c r="CH90" s="969"/>
      <c r="CI90" s="970"/>
      <c r="CJ90" s="970"/>
      <c r="CK90" s="970"/>
      <c r="CL90" s="971"/>
      <c r="CM90" s="969"/>
      <c r="CN90" s="970"/>
      <c r="CO90" s="970"/>
      <c r="CP90" s="970"/>
      <c r="CQ90" s="971"/>
      <c r="CR90" s="969"/>
      <c r="CS90" s="970"/>
      <c r="CT90" s="970"/>
      <c r="CU90" s="970"/>
      <c r="CV90" s="971"/>
      <c r="CW90" s="969"/>
      <c r="CX90" s="970"/>
      <c r="CY90" s="970"/>
      <c r="CZ90" s="970"/>
      <c r="DA90" s="971"/>
      <c r="DB90" s="969"/>
      <c r="DC90" s="970"/>
      <c r="DD90" s="970"/>
      <c r="DE90" s="970"/>
      <c r="DF90" s="971"/>
      <c r="DG90" s="969"/>
      <c r="DH90" s="970"/>
      <c r="DI90" s="970"/>
      <c r="DJ90" s="970"/>
      <c r="DK90" s="971"/>
      <c r="DL90" s="969"/>
      <c r="DM90" s="970"/>
      <c r="DN90" s="970"/>
      <c r="DO90" s="970"/>
      <c r="DP90" s="971"/>
      <c r="DQ90" s="969"/>
      <c r="DR90" s="970"/>
      <c r="DS90" s="970"/>
      <c r="DT90" s="970"/>
      <c r="DU90" s="971"/>
      <c r="DV90" s="966"/>
      <c r="DW90" s="967"/>
      <c r="DX90" s="967"/>
      <c r="DY90" s="967"/>
      <c r="DZ90" s="96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72"/>
      <c r="BT91" s="973"/>
      <c r="BU91" s="973"/>
      <c r="BV91" s="973"/>
      <c r="BW91" s="973"/>
      <c r="BX91" s="973"/>
      <c r="BY91" s="973"/>
      <c r="BZ91" s="973"/>
      <c r="CA91" s="973"/>
      <c r="CB91" s="973"/>
      <c r="CC91" s="973"/>
      <c r="CD91" s="973"/>
      <c r="CE91" s="973"/>
      <c r="CF91" s="973"/>
      <c r="CG91" s="974"/>
      <c r="CH91" s="969"/>
      <c r="CI91" s="970"/>
      <c r="CJ91" s="970"/>
      <c r="CK91" s="970"/>
      <c r="CL91" s="971"/>
      <c r="CM91" s="969"/>
      <c r="CN91" s="970"/>
      <c r="CO91" s="970"/>
      <c r="CP91" s="970"/>
      <c r="CQ91" s="971"/>
      <c r="CR91" s="969"/>
      <c r="CS91" s="970"/>
      <c r="CT91" s="970"/>
      <c r="CU91" s="970"/>
      <c r="CV91" s="971"/>
      <c r="CW91" s="969"/>
      <c r="CX91" s="970"/>
      <c r="CY91" s="970"/>
      <c r="CZ91" s="970"/>
      <c r="DA91" s="971"/>
      <c r="DB91" s="969"/>
      <c r="DC91" s="970"/>
      <c r="DD91" s="970"/>
      <c r="DE91" s="970"/>
      <c r="DF91" s="971"/>
      <c r="DG91" s="969"/>
      <c r="DH91" s="970"/>
      <c r="DI91" s="970"/>
      <c r="DJ91" s="970"/>
      <c r="DK91" s="971"/>
      <c r="DL91" s="969"/>
      <c r="DM91" s="970"/>
      <c r="DN91" s="970"/>
      <c r="DO91" s="970"/>
      <c r="DP91" s="971"/>
      <c r="DQ91" s="969"/>
      <c r="DR91" s="970"/>
      <c r="DS91" s="970"/>
      <c r="DT91" s="970"/>
      <c r="DU91" s="971"/>
      <c r="DV91" s="966"/>
      <c r="DW91" s="967"/>
      <c r="DX91" s="967"/>
      <c r="DY91" s="967"/>
      <c r="DZ91" s="96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72"/>
      <c r="BT92" s="973"/>
      <c r="BU92" s="973"/>
      <c r="BV92" s="973"/>
      <c r="BW92" s="973"/>
      <c r="BX92" s="973"/>
      <c r="BY92" s="973"/>
      <c r="BZ92" s="973"/>
      <c r="CA92" s="973"/>
      <c r="CB92" s="973"/>
      <c r="CC92" s="973"/>
      <c r="CD92" s="973"/>
      <c r="CE92" s="973"/>
      <c r="CF92" s="973"/>
      <c r="CG92" s="974"/>
      <c r="CH92" s="969"/>
      <c r="CI92" s="970"/>
      <c r="CJ92" s="970"/>
      <c r="CK92" s="970"/>
      <c r="CL92" s="971"/>
      <c r="CM92" s="969"/>
      <c r="CN92" s="970"/>
      <c r="CO92" s="970"/>
      <c r="CP92" s="970"/>
      <c r="CQ92" s="971"/>
      <c r="CR92" s="969"/>
      <c r="CS92" s="970"/>
      <c r="CT92" s="970"/>
      <c r="CU92" s="970"/>
      <c r="CV92" s="971"/>
      <c r="CW92" s="969"/>
      <c r="CX92" s="970"/>
      <c r="CY92" s="970"/>
      <c r="CZ92" s="970"/>
      <c r="DA92" s="971"/>
      <c r="DB92" s="969"/>
      <c r="DC92" s="970"/>
      <c r="DD92" s="970"/>
      <c r="DE92" s="970"/>
      <c r="DF92" s="971"/>
      <c r="DG92" s="969"/>
      <c r="DH92" s="970"/>
      <c r="DI92" s="970"/>
      <c r="DJ92" s="970"/>
      <c r="DK92" s="971"/>
      <c r="DL92" s="969"/>
      <c r="DM92" s="970"/>
      <c r="DN92" s="970"/>
      <c r="DO92" s="970"/>
      <c r="DP92" s="971"/>
      <c r="DQ92" s="969"/>
      <c r="DR92" s="970"/>
      <c r="DS92" s="970"/>
      <c r="DT92" s="970"/>
      <c r="DU92" s="971"/>
      <c r="DV92" s="966"/>
      <c r="DW92" s="967"/>
      <c r="DX92" s="967"/>
      <c r="DY92" s="967"/>
      <c r="DZ92" s="96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72"/>
      <c r="BT93" s="973"/>
      <c r="BU93" s="973"/>
      <c r="BV93" s="973"/>
      <c r="BW93" s="973"/>
      <c r="BX93" s="973"/>
      <c r="BY93" s="973"/>
      <c r="BZ93" s="973"/>
      <c r="CA93" s="973"/>
      <c r="CB93" s="973"/>
      <c r="CC93" s="973"/>
      <c r="CD93" s="973"/>
      <c r="CE93" s="973"/>
      <c r="CF93" s="973"/>
      <c r="CG93" s="974"/>
      <c r="CH93" s="969"/>
      <c r="CI93" s="970"/>
      <c r="CJ93" s="970"/>
      <c r="CK93" s="970"/>
      <c r="CL93" s="971"/>
      <c r="CM93" s="969"/>
      <c r="CN93" s="970"/>
      <c r="CO93" s="970"/>
      <c r="CP93" s="970"/>
      <c r="CQ93" s="971"/>
      <c r="CR93" s="969"/>
      <c r="CS93" s="970"/>
      <c r="CT93" s="970"/>
      <c r="CU93" s="970"/>
      <c r="CV93" s="971"/>
      <c r="CW93" s="969"/>
      <c r="CX93" s="970"/>
      <c r="CY93" s="970"/>
      <c r="CZ93" s="970"/>
      <c r="DA93" s="971"/>
      <c r="DB93" s="969"/>
      <c r="DC93" s="970"/>
      <c r="DD93" s="970"/>
      <c r="DE93" s="970"/>
      <c r="DF93" s="971"/>
      <c r="DG93" s="969"/>
      <c r="DH93" s="970"/>
      <c r="DI93" s="970"/>
      <c r="DJ93" s="970"/>
      <c r="DK93" s="971"/>
      <c r="DL93" s="969"/>
      <c r="DM93" s="970"/>
      <c r="DN93" s="970"/>
      <c r="DO93" s="970"/>
      <c r="DP93" s="971"/>
      <c r="DQ93" s="969"/>
      <c r="DR93" s="970"/>
      <c r="DS93" s="970"/>
      <c r="DT93" s="970"/>
      <c r="DU93" s="971"/>
      <c r="DV93" s="966"/>
      <c r="DW93" s="967"/>
      <c r="DX93" s="967"/>
      <c r="DY93" s="967"/>
      <c r="DZ93" s="96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72"/>
      <c r="BT94" s="973"/>
      <c r="BU94" s="973"/>
      <c r="BV94" s="973"/>
      <c r="BW94" s="973"/>
      <c r="BX94" s="973"/>
      <c r="BY94" s="973"/>
      <c r="BZ94" s="973"/>
      <c r="CA94" s="973"/>
      <c r="CB94" s="973"/>
      <c r="CC94" s="973"/>
      <c r="CD94" s="973"/>
      <c r="CE94" s="973"/>
      <c r="CF94" s="973"/>
      <c r="CG94" s="974"/>
      <c r="CH94" s="969"/>
      <c r="CI94" s="970"/>
      <c r="CJ94" s="970"/>
      <c r="CK94" s="970"/>
      <c r="CL94" s="971"/>
      <c r="CM94" s="969"/>
      <c r="CN94" s="970"/>
      <c r="CO94" s="970"/>
      <c r="CP94" s="970"/>
      <c r="CQ94" s="971"/>
      <c r="CR94" s="969"/>
      <c r="CS94" s="970"/>
      <c r="CT94" s="970"/>
      <c r="CU94" s="970"/>
      <c r="CV94" s="971"/>
      <c r="CW94" s="969"/>
      <c r="CX94" s="970"/>
      <c r="CY94" s="970"/>
      <c r="CZ94" s="970"/>
      <c r="DA94" s="971"/>
      <c r="DB94" s="969"/>
      <c r="DC94" s="970"/>
      <c r="DD94" s="970"/>
      <c r="DE94" s="970"/>
      <c r="DF94" s="971"/>
      <c r="DG94" s="969"/>
      <c r="DH94" s="970"/>
      <c r="DI94" s="970"/>
      <c r="DJ94" s="970"/>
      <c r="DK94" s="971"/>
      <c r="DL94" s="969"/>
      <c r="DM94" s="970"/>
      <c r="DN94" s="970"/>
      <c r="DO94" s="970"/>
      <c r="DP94" s="971"/>
      <c r="DQ94" s="969"/>
      <c r="DR94" s="970"/>
      <c r="DS94" s="970"/>
      <c r="DT94" s="970"/>
      <c r="DU94" s="971"/>
      <c r="DV94" s="966"/>
      <c r="DW94" s="967"/>
      <c r="DX94" s="967"/>
      <c r="DY94" s="967"/>
      <c r="DZ94" s="96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72"/>
      <c r="BT95" s="973"/>
      <c r="BU95" s="973"/>
      <c r="BV95" s="973"/>
      <c r="BW95" s="973"/>
      <c r="BX95" s="973"/>
      <c r="BY95" s="973"/>
      <c r="BZ95" s="973"/>
      <c r="CA95" s="973"/>
      <c r="CB95" s="973"/>
      <c r="CC95" s="973"/>
      <c r="CD95" s="973"/>
      <c r="CE95" s="973"/>
      <c r="CF95" s="973"/>
      <c r="CG95" s="974"/>
      <c r="CH95" s="969"/>
      <c r="CI95" s="970"/>
      <c r="CJ95" s="970"/>
      <c r="CK95" s="970"/>
      <c r="CL95" s="971"/>
      <c r="CM95" s="969"/>
      <c r="CN95" s="970"/>
      <c r="CO95" s="970"/>
      <c r="CP95" s="970"/>
      <c r="CQ95" s="971"/>
      <c r="CR95" s="969"/>
      <c r="CS95" s="970"/>
      <c r="CT95" s="970"/>
      <c r="CU95" s="970"/>
      <c r="CV95" s="971"/>
      <c r="CW95" s="969"/>
      <c r="CX95" s="970"/>
      <c r="CY95" s="970"/>
      <c r="CZ95" s="970"/>
      <c r="DA95" s="971"/>
      <c r="DB95" s="969"/>
      <c r="DC95" s="970"/>
      <c r="DD95" s="970"/>
      <c r="DE95" s="970"/>
      <c r="DF95" s="971"/>
      <c r="DG95" s="969"/>
      <c r="DH95" s="970"/>
      <c r="DI95" s="970"/>
      <c r="DJ95" s="970"/>
      <c r="DK95" s="971"/>
      <c r="DL95" s="969"/>
      <c r="DM95" s="970"/>
      <c r="DN95" s="970"/>
      <c r="DO95" s="970"/>
      <c r="DP95" s="971"/>
      <c r="DQ95" s="969"/>
      <c r="DR95" s="970"/>
      <c r="DS95" s="970"/>
      <c r="DT95" s="970"/>
      <c r="DU95" s="971"/>
      <c r="DV95" s="966"/>
      <c r="DW95" s="967"/>
      <c r="DX95" s="967"/>
      <c r="DY95" s="967"/>
      <c r="DZ95" s="96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72"/>
      <c r="BT96" s="973"/>
      <c r="BU96" s="973"/>
      <c r="BV96" s="973"/>
      <c r="BW96" s="973"/>
      <c r="BX96" s="973"/>
      <c r="BY96" s="973"/>
      <c r="BZ96" s="973"/>
      <c r="CA96" s="973"/>
      <c r="CB96" s="973"/>
      <c r="CC96" s="973"/>
      <c r="CD96" s="973"/>
      <c r="CE96" s="973"/>
      <c r="CF96" s="973"/>
      <c r="CG96" s="974"/>
      <c r="CH96" s="969"/>
      <c r="CI96" s="970"/>
      <c r="CJ96" s="970"/>
      <c r="CK96" s="970"/>
      <c r="CL96" s="971"/>
      <c r="CM96" s="969"/>
      <c r="CN96" s="970"/>
      <c r="CO96" s="970"/>
      <c r="CP96" s="970"/>
      <c r="CQ96" s="971"/>
      <c r="CR96" s="969"/>
      <c r="CS96" s="970"/>
      <c r="CT96" s="970"/>
      <c r="CU96" s="970"/>
      <c r="CV96" s="971"/>
      <c r="CW96" s="969"/>
      <c r="CX96" s="970"/>
      <c r="CY96" s="970"/>
      <c r="CZ96" s="970"/>
      <c r="DA96" s="971"/>
      <c r="DB96" s="969"/>
      <c r="DC96" s="970"/>
      <c r="DD96" s="970"/>
      <c r="DE96" s="970"/>
      <c r="DF96" s="971"/>
      <c r="DG96" s="969"/>
      <c r="DH96" s="970"/>
      <c r="DI96" s="970"/>
      <c r="DJ96" s="970"/>
      <c r="DK96" s="971"/>
      <c r="DL96" s="969"/>
      <c r="DM96" s="970"/>
      <c r="DN96" s="970"/>
      <c r="DO96" s="970"/>
      <c r="DP96" s="971"/>
      <c r="DQ96" s="969"/>
      <c r="DR96" s="970"/>
      <c r="DS96" s="970"/>
      <c r="DT96" s="970"/>
      <c r="DU96" s="971"/>
      <c r="DV96" s="966"/>
      <c r="DW96" s="967"/>
      <c r="DX96" s="967"/>
      <c r="DY96" s="967"/>
      <c r="DZ96" s="96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72"/>
      <c r="BT97" s="973"/>
      <c r="BU97" s="973"/>
      <c r="BV97" s="973"/>
      <c r="BW97" s="973"/>
      <c r="BX97" s="973"/>
      <c r="BY97" s="973"/>
      <c r="BZ97" s="973"/>
      <c r="CA97" s="973"/>
      <c r="CB97" s="973"/>
      <c r="CC97" s="973"/>
      <c r="CD97" s="973"/>
      <c r="CE97" s="973"/>
      <c r="CF97" s="973"/>
      <c r="CG97" s="974"/>
      <c r="CH97" s="969"/>
      <c r="CI97" s="970"/>
      <c r="CJ97" s="970"/>
      <c r="CK97" s="970"/>
      <c r="CL97" s="971"/>
      <c r="CM97" s="969"/>
      <c r="CN97" s="970"/>
      <c r="CO97" s="970"/>
      <c r="CP97" s="970"/>
      <c r="CQ97" s="971"/>
      <c r="CR97" s="969"/>
      <c r="CS97" s="970"/>
      <c r="CT97" s="970"/>
      <c r="CU97" s="970"/>
      <c r="CV97" s="971"/>
      <c r="CW97" s="969"/>
      <c r="CX97" s="970"/>
      <c r="CY97" s="970"/>
      <c r="CZ97" s="970"/>
      <c r="DA97" s="971"/>
      <c r="DB97" s="969"/>
      <c r="DC97" s="970"/>
      <c r="DD97" s="970"/>
      <c r="DE97" s="970"/>
      <c r="DF97" s="971"/>
      <c r="DG97" s="969"/>
      <c r="DH97" s="970"/>
      <c r="DI97" s="970"/>
      <c r="DJ97" s="970"/>
      <c r="DK97" s="971"/>
      <c r="DL97" s="969"/>
      <c r="DM97" s="970"/>
      <c r="DN97" s="970"/>
      <c r="DO97" s="970"/>
      <c r="DP97" s="971"/>
      <c r="DQ97" s="969"/>
      <c r="DR97" s="970"/>
      <c r="DS97" s="970"/>
      <c r="DT97" s="970"/>
      <c r="DU97" s="971"/>
      <c r="DV97" s="966"/>
      <c r="DW97" s="967"/>
      <c r="DX97" s="967"/>
      <c r="DY97" s="967"/>
      <c r="DZ97" s="96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72"/>
      <c r="BT98" s="973"/>
      <c r="BU98" s="973"/>
      <c r="BV98" s="973"/>
      <c r="BW98" s="973"/>
      <c r="BX98" s="973"/>
      <c r="BY98" s="973"/>
      <c r="BZ98" s="973"/>
      <c r="CA98" s="973"/>
      <c r="CB98" s="973"/>
      <c r="CC98" s="973"/>
      <c r="CD98" s="973"/>
      <c r="CE98" s="973"/>
      <c r="CF98" s="973"/>
      <c r="CG98" s="974"/>
      <c r="CH98" s="969"/>
      <c r="CI98" s="970"/>
      <c r="CJ98" s="970"/>
      <c r="CK98" s="970"/>
      <c r="CL98" s="971"/>
      <c r="CM98" s="969"/>
      <c r="CN98" s="970"/>
      <c r="CO98" s="970"/>
      <c r="CP98" s="970"/>
      <c r="CQ98" s="971"/>
      <c r="CR98" s="969"/>
      <c r="CS98" s="970"/>
      <c r="CT98" s="970"/>
      <c r="CU98" s="970"/>
      <c r="CV98" s="971"/>
      <c r="CW98" s="969"/>
      <c r="CX98" s="970"/>
      <c r="CY98" s="970"/>
      <c r="CZ98" s="970"/>
      <c r="DA98" s="971"/>
      <c r="DB98" s="969"/>
      <c r="DC98" s="970"/>
      <c r="DD98" s="970"/>
      <c r="DE98" s="970"/>
      <c r="DF98" s="971"/>
      <c r="DG98" s="969"/>
      <c r="DH98" s="970"/>
      <c r="DI98" s="970"/>
      <c r="DJ98" s="970"/>
      <c r="DK98" s="971"/>
      <c r="DL98" s="969"/>
      <c r="DM98" s="970"/>
      <c r="DN98" s="970"/>
      <c r="DO98" s="970"/>
      <c r="DP98" s="971"/>
      <c r="DQ98" s="969"/>
      <c r="DR98" s="970"/>
      <c r="DS98" s="970"/>
      <c r="DT98" s="970"/>
      <c r="DU98" s="971"/>
      <c r="DV98" s="966"/>
      <c r="DW98" s="967"/>
      <c r="DX98" s="967"/>
      <c r="DY98" s="967"/>
      <c r="DZ98" s="96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72"/>
      <c r="BT99" s="973"/>
      <c r="BU99" s="973"/>
      <c r="BV99" s="973"/>
      <c r="BW99" s="973"/>
      <c r="BX99" s="973"/>
      <c r="BY99" s="973"/>
      <c r="BZ99" s="973"/>
      <c r="CA99" s="973"/>
      <c r="CB99" s="973"/>
      <c r="CC99" s="973"/>
      <c r="CD99" s="973"/>
      <c r="CE99" s="973"/>
      <c r="CF99" s="973"/>
      <c r="CG99" s="974"/>
      <c r="CH99" s="969"/>
      <c r="CI99" s="970"/>
      <c r="CJ99" s="970"/>
      <c r="CK99" s="970"/>
      <c r="CL99" s="971"/>
      <c r="CM99" s="969"/>
      <c r="CN99" s="970"/>
      <c r="CO99" s="970"/>
      <c r="CP99" s="970"/>
      <c r="CQ99" s="971"/>
      <c r="CR99" s="969"/>
      <c r="CS99" s="970"/>
      <c r="CT99" s="970"/>
      <c r="CU99" s="970"/>
      <c r="CV99" s="971"/>
      <c r="CW99" s="969"/>
      <c r="CX99" s="970"/>
      <c r="CY99" s="970"/>
      <c r="CZ99" s="970"/>
      <c r="DA99" s="971"/>
      <c r="DB99" s="969"/>
      <c r="DC99" s="970"/>
      <c r="DD99" s="970"/>
      <c r="DE99" s="970"/>
      <c r="DF99" s="971"/>
      <c r="DG99" s="969"/>
      <c r="DH99" s="970"/>
      <c r="DI99" s="970"/>
      <c r="DJ99" s="970"/>
      <c r="DK99" s="971"/>
      <c r="DL99" s="969"/>
      <c r="DM99" s="970"/>
      <c r="DN99" s="970"/>
      <c r="DO99" s="970"/>
      <c r="DP99" s="971"/>
      <c r="DQ99" s="969"/>
      <c r="DR99" s="970"/>
      <c r="DS99" s="970"/>
      <c r="DT99" s="970"/>
      <c r="DU99" s="971"/>
      <c r="DV99" s="966"/>
      <c r="DW99" s="967"/>
      <c r="DX99" s="967"/>
      <c r="DY99" s="967"/>
      <c r="DZ99" s="96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72"/>
      <c r="BT100" s="973"/>
      <c r="BU100" s="973"/>
      <c r="BV100" s="973"/>
      <c r="BW100" s="973"/>
      <c r="BX100" s="973"/>
      <c r="BY100" s="973"/>
      <c r="BZ100" s="973"/>
      <c r="CA100" s="973"/>
      <c r="CB100" s="973"/>
      <c r="CC100" s="973"/>
      <c r="CD100" s="973"/>
      <c r="CE100" s="973"/>
      <c r="CF100" s="973"/>
      <c r="CG100" s="974"/>
      <c r="CH100" s="969"/>
      <c r="CI100" s="970"/>
      <c r="CJ100" s="970"/>
      <c r="CK100" s="970"/>
      <c r="CL100" s="971"/>
      <c r="CM100" s="969"/>
      <c r="CN100" s="970"/>
      <c r="CO100" s="970"/>
      <c r="CP100" s="970"/>
      <c r="CQ100" s="971"/>
      <c r="CR100" s="969"/>
      <c r="CS100" s="970"/>
      <c r="CT100" s="970"/>
      <c r="CU100" s="970"/>
      <c r="CV100" s="971"/>
      <c r="CW100" s="969"/>
      <c r="CX100" s="970"/>
      <c r="CY100" s="970"/>
      <c r="CZ100" s="970"/>
      <c r="DA100" s="971"/>
      <c r="DB100" s="969"/>
      <c r="DC100" s="970"/>
      <c r="DD100" s="970"/>
      <c r="DE100" s="970"/>
      <c r="DF100" s="971"/>
      <c r="DG100" s="969"/>
      <c r="DH100" s="970"/>
      <c r="DI100" s="970"/>
      <c r="DJ100" s="970"/>
      <c r="DK100" s="971"/>
      <c r="DL100" s="969"/>
      <c r="DM100" s="970"/>
      <c r="DN100" s="970"/>
      <c r="DO100" s="970"/>
      <c r="DP100" s="971"/>
      <c r="DQ100" s="969"/>
      <c r="DR100" s="970"/>
      <c r="DS100" s="970"/>
      <c r="DT100" s="970"/>
      <c r="DU100" s="971"/>
      <c r="DV100" s="966"/>
      <c r="DW100" s="967"/>
      <c r="DX100" s="967"/>
      <c r="DY100" s="967"/>
      <c r="DZ100" s="96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72"/>
      <c r="BT101" s="973"/>
      <c r="BU101" s="973"/>
      <c r="BV101" s="973"/>
      <c r="BW101" s="973"/>
      <c r="BX101" s="973"/>
      <c r="BY101" s="973"/>
      <c r="BZ101" s="973"/>
      <c r="CA101" s="973"/>
      <c r="CB101" s="973"/>
      <c r="CC101" s="973"/>
      <c r="CD101" s="973"/>
      <c r="CE101" s="973"/>
      <c r="CF101" s="973"/>
      <c r="CG101" s="974"/>
      <c r="CH101" s="969"/>
      <c r="CI101" s="970"/>
      <c r="CJ101" s="970"/>
      <c r="CK101" s="970"/>
      <c r="CL101" s="971"/>
      <c r="CM101" s="969"/>
      <c r="CN101" s="970"/>
      <c r="CO101" s="970"/>
      <c r="CP101" s="970"/>
      <c r="CQ101" s="971"/>
      <c r="CR101" s="969"/>
      <c r="CS101" s="970"/>
      <c r="CT101" s="970"/>
      <c r="CU101" s="970"/>
      <c r="CV101" s="971"/>
      <c r="CW101" s="969"/>
      <c r="CX101" s="970"/>
      <c r="CY101" s="970"/>
      <c r="CZ101" s="970"/>
      <c r="DA101" s="971"/>
      <c r="DB101" s="969"/>
      <c r="DC101" s="970"/>
      <c r="DD101" s="970"/>
      <c r="DE101" s="970"/>
      <c r="DF101" s="971"/>
      <c r="DG101" s="969"/>
      <c r="DH101" s="970"/>
      <c r="DI101" s="970"/>
      <c r="DJ101" s="970"/>
      <c r="DK101" s="971"/>
      <c r="DL101" s="969"/>
      <c r="DM101" s="970"/>
      <c r="DN101" s="970"/>
      <c r="DO101" s="970"/>
      <c r="DP101" s="971"/>
      <c r="DQ101" s="969"/>
      <c r="DR101" s="970"/>
      <c r="DS101" s="970"/>
      <c r="DT101" s="970"/>
      <c r="DU101" s="971"/>
      <c r="DV101" s="966"/>
      <c r="DW101" s="967"/>
      <c r="DX101" s="967"/>
      <c r="DY101" s="967"/>
      <c r="DZ101" s="96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99" t="s">
        <v>423</v>
      </c>
      <c r="BS102" s="900"/>
      <c r="BT102" s="900"/>
      <c r="BU102" s="900"/>
      <c r="BV102" s="900"/>
      <c r="BW102" s="900"/>
      <c r="BX102" s="900"/>
      <c r="BY102" s="900"/>
      <c r="BZ102" s="900"/>
      <c r="CA102" s="900"/>
      <c r="CB102" s="900"/>
      <c r="CC102" s="900"/>
      <c r="CD102" s="900"/>
      <c r="CE102" s="900"/>
      <c r="CF102" s="900"/>
      <c r="CG102" s="901"/>
      <c r="CH102" s="998"/>
      <c r="CI102" s="999"/>
      <c r="CJ102" s="999"/>
      <c r="CK102" s="999"/>
      <c r="CL102" s="1000"/>
      <c r="CM102" s="998"/>
      <c r="CN102" s="999"/>
      <c r="CO102" s="999"/>
      <c r="CP102" s="999"/>
      <c r="CQ102" s="1000"/>
      <c r="CR102" s="1001"/>
      <c r="CS102" s="959"/>
      <c r="CT102" s="959"/>
      <c r="CU102" s="959"/>
      <c r="CV102" s="1002"/>
      <c r="CW102" s="1001"/>
      <c r="CX102" s="959"/>
      <c r="CY102" s="959"/>
      <c r="CZ102" s="959"/>
      <c r="DA102" s="1002"/>
      <c r="DB102" s="1001"/>
      <c r="DC102" s="959"/>
      <c r="DD102" s="959"/>
      <c r="DE102" s="959"/>
      <c r="DF102" s="1002"/>
      <c r="DG102" s="1001"/>
      <c r="DH102" s="959"/>
      <c r="DI102" s="959"/>
      <c r="DJ102" s="959"/>
      <c r="DK102" s="1002"/>
      <c r="DL102" s="1001"/>
      <c r="DM102" s="959"/>
      <c r="DN102" s="959"/>
      <c r="DO102" s="959"/>
      <c r="DP102" s="1002"/>
      <c r="DQ102" s="1001"/>
      <c r="DR102" s="959"/>
      <c r="DS102" s="959"/>
      <c r="DT102" s="959"/>
      <c r="DU102" s="1002"/>
      <c r="DV102" s="1025"/>
      <c r="DW102" s="1026"/>
      <c r="DX102" s="1026"/>
      <c r="DY102" s="1026"/>
      <c r="DZ102" s="102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8" t="s">
        <v>424</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9" t="s">
        <v>425</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0" t="s">
        <v>428</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429</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8" customFormat="1" ht="26.25" customHeight="1" x14ac:dyDescent="0.15">
      <c r="A109" s="1023" t="s">
        <v>430</v>
      </c>
      <c r="B109" s="1004"/>
      <c r="C109" s="1004"/>
      <c r="D109" s="1004"/>
      <c r="E109" s="1004"/>
      <c r="F109" s="1004"/>
      <c r="G109" s="1004"/>
      <c r="H109" s="1004"/>
      <c r="I109" s="1004"/>
      <c r="J109" s="1004"/>
      <c r="K109" s="1004"/>
      <c r="L109" s="1004"/>
      <c r="M109" s="1004"/>
      <c r="N109" s="1004"/>
      <c r="O109" s="1004"/>
      <c r="P109" s="1004"/>
      <c r="Q109" s="1004"/>
      <c r="R109" s="1004"/>
      <c r="S109" s="1004"/>
      <c r="T109" s="1004"/>
      <c r="U109" s="1004"/>
      <c r="V109" s="1004"/>
      <c r="W109" s="1004"/>
      <c r="X109" s="1004"/>
      <c r="Y109" s="1004"/>
      <c r="Z109" s="1005"/>
      <c r="AA109" s="1003" t="s">
        <v>431</v>
      </c>
      <c r="AB109" s="1004"/>
      <c r="AC109" s="1004"/>
      <c r="AD109" s="1004"/>
      <c r="AE109" s="1005"/>
      <c r="AF109" s="1003" t="s">
        <v>432</v>
      </c>
      <c r="AG109" s="1004"/>
      <c r="AH109" s="1004"/>
      <c r="AI109" s="1004"/>
      <c r="AJ109" s="1005"/>
      <c r="AK109" s="1003" t="s">
        <v>303</v>
      </c>
      <c r="AL109" s="1004"/>
      <c r="AM109" s="1004"/>
      <c r="AN109" s="1004"/>
      <c r="AO109" s="1005"/>
      <c r="AP109" s="1003" t="s">
        <v>433</v>
      </c>
      <c r="AQ109" s="1004"/>
      <c r="AR109" s="1004"/>
      <c r="AS109" s="1004"/>
      <c r="AT109" s="1006"/>
      <c r="AU109" s="1023" t="s">
        <v>430</v>
      </c>
      <c r="AV109" s="1004"/>
      <c r="AW109" s="1004"/>
      <c r="AX109" s="1004"/>
      <c r="AY109" s="1004"/>
      <c r="AZ109" s="1004"/>
      <c r="BA109" s="1004"/>
      <c r="BB109" s="1004"/>
      <c r="BC109" s="1004"/>
      <c r="BD109" s="1004"/>
      <c r="BE109" s="1004"/>
      <c r="BF109" s="1004"/>
      <c r="BG109" s="1004"/>
      <c r="BH109" s="1004"/>
      <c r="BI109" s="1004"/>
      <c r="BJ109" s="1004"/>
      <c r="BK109" s="1004"/>
      <c r="BL109" s="1004"/>
      <c r="BM109" s="1004"/>
      <c r="BN109" s="1004"/>
      <c r="BO109" s="1004"/>
      <c r="BP109" s="1005"/>
      <c r="BQ109" s="1003" t="s">
        <v>431</v>
      </c>
      <c r="BR109" s="1004"/>
      <c r="BS109" s="1004"/>
      <c r="BT109" s="1004"/>
      <c r="BU109" s="1005"/>
      <c r="BV109" s="1003" t="s">
        <v>432</v>
      </c>
      <c r="BW109" s="1004"/>
      <c r="BX109" s="1004"/>
      <c r="BY109" s="1004"/>
      <c r="BZ109" s="1005"/>
      <c r="CA109" s="1003" t="s">
        <v>303</v>
      </c>
      <c r="CB109" s="1004"/>
      <c r="CC109" s="1004"/>
      <c r="CD109" s="1004"/>
      <c r="CE109" s="1005"/>
      <c r="CF109" s="1024" t="s">
        <v>433</v>
      </c>
      <c r="CG109" s="1024"/>
      <c r="CH109" s="1024"/>
      <c r="CI109" s="1024"/>
      <c r="CJ109" s="1024"/>
      <c r="CK109" s="1003" t="s">
        <v>434</v>
      </c>
      <c r="CL109" s="1004"/>
      <c r="CM109" s="1004"/>
      <c r="CN109" s="1004"/>
      <c r="CO109" s="1004"/>
      <c r="CP109" s="1004"/>
      <c r="CQ109" s="1004"/>
      <c r="CR109" s="1004"/>
      <c r="CS109" s="1004"/>
      <c r="CT109" s="1004"/>
      <c r="CU109" s="1004"/>
      <c r="CV109" s="1004"/>
      <c r="CW109" s="1004"/>
      <c r="CX109" s="1004"/>
      <c r="CY109" s="1004"/>
      <c r="CZ109" s="1004"/>
      <c r="DA109" s="1004"/>
      <c r="DB109" s="1004"/>
      <c r="DC109" s="1004"/>
      <c r="DD109" s="1004"/>
      <c r="DE109" s="1004"/>
      <c r="DF109" s="1005"/>
      <c r="DG109" s="1003" t="s">
        <v>431</v>
      </c>
      <c r="DH109" s="1004"/>
      <c r="DI109" s="1004"/>
      <c r="DJ109" s="1004"/>
      <c r="DK109" s="1005"/>
      <c r="DL109" s="1003" t="s">
        <v>432</v>
      </c>
      <c r="DM109" s="1004"/>
      <c r="DN109" s="1004"/>
      <c r="DO109" s="1004"/>
      <c r="DP109" s="1005"/>
      <c r="DQ109" s="1003" t="s">
        <v>303</v>
      </c>
      <c r="DR109" s="1004"/>
      <c r="DS109" s="1004"/>
      <c r="DT109" s="1004"/>
      <c r="DU109" s="1005"/>
      <c r="DV109" s="1003" t="s">
        <v>433</v>
      </c>
      <c r="DW109" s="1004"/>
      <c r="DX109" s="1004"/>
      <c r="DY109" s="1004"/>
      <c r="DZ109" s="1006"/>
    </row>
    <row r="110" spans="1:131" s="248" customFormat="1" ht="26.25" customHeight="1" x14ac:dyDescent="0.15">
      <c r="A110" s="1007" t="s">
        <v>435</v>
      </c>
      <c r="B110" s="1008"/>
      <c r="C110" s="1008"/>
      <c r="D110" s="1008"/>
      <c r="E110" s="1008"/>
      <c r="F110" s="1008"/>
      <c r="G110" s="1008"/>
      <c r="H110" s="1008"/>
      <c r="I110" s="1008"/>
      <c r="J110" s="1008"/>
      <c r="K110" s="1008"/>
      <c r="L110" s="1008"/>
      <c r="M110" s="1008"/>
      <c r="N110" s="1008"/>
      <c r="O110" s="1008"/>
      <c r="P110" s="1008"/>
      <c r="Q110" s="1008"/>
      <c r="R110" s="1008"/>
      <c r="S110" s="1008"/>
      <c r="T110" s="1008"/>
      <c r="U110" s="1008"/>
      <c r="V110" s="1008"/>
      <c r="W110" s="1008"/>
      <c r="X110" s="1008"/>
      <c r="Y110" s="1008"/>
      <c r="Z110" s="1009"/>
      <c r="AA110" s="1010">
        <v>719097</v>
      </c>
      <c r="AB110" s="1011"/>
      <c r="AC110" s="1011"/>
      <c r="AD110" s="1011"/>
      <c r="AE110" s="1012"/>
      <c r="AF110" s="1013">
        <v>758350</v>
      </c>
      <c r="AG110" s="1011"/>
      <c r="AH110" s="1011"/>
      <c r="AI110" s="1011"/>
      <c r="AJ110" s="1012"/>
      <c r="AK110" s="1013">
        <v>759843</v>
      </c>
      <c r="AL110" s="1011"/>
      <c r="AM110" s="1011"/>
      <c r="AN110" s="1011"/>
      <c r="AO110" s="1012"/>
      <c r="AP110" s="1014">
        <v>26.8</v>
      </c>
      <c r="AQ110" s="1015"/>
      <c r="AR110" s="1015"/>
      <c r="AS110" s="1015"/>
      <c r="AT110" s="1016"/>
      <c r="AU110" s="1017" t="s">
        <v>73</v>
      </c>
      <c r="AV110" s="1018"/>
      <c r="AW110" s="1018"/>
      <c r="AX110" s="1018"/>
      <c r="AY110" s="1018"/>
      <c r="AZ110" s="1059" t="s">
        <v>436</v>
      </c>
      <c r="BA110" s="1008"/>
      <c r="BB110" s="1008"/>
      <c r="BC110" s="1008"/>
      <c r="BD110" s="1008"/>
      <c r="BE110" s="1008"/>
      <c r="BF110" s="1008"/>
      <c r="BG110" s="1008"/>
      <c r="BH110" s="1008"/>
      <c r="BI110" s="1008"/>
      <c r="BJ110" s="1008"/>
      <c r="BK110" s="1008"/>
      <c r="BL110" s="1008"/>
      <c r="BM110" s="1008"/>
      <c r="BN110" s="1008"/>
      <c r="BO110" s="1008"/>
      <c r="BP110" s="1009"/>
      <c r="BQ110" s="1045">
        <v>7488540</v>
      </c>
      <c r="BR110" s="1046"/>
      <c r="BS110" s="1046"/>
      <c r="BT110" s="1046"/>
      <c r="BU110" s="1046"/>
      <c r="BV110" s="1046">
        <v>7112683</v>
      </c>
      <c r="BW110" s="1046"/>
      <c r="BX110" s="1046"/>
      <c r="BY110" s="1046"/>
      <c r="BZ110" s="1046"/>
      <c r="CA110" s="1046">
        <v>6881266</v>
      </c>
      <c r="CB110" s="1046"/>
      <c r="CC110" s="1046"/>
      <c r="CD110" s="1046"/>
      <c r="CE110" s="1046"/>
      <c r="CF110" s="1060">
        <v>242.5</v>
      </c>
      <c r="CG110" s="1061"/>
      <c r="CH110" s="1061"/>
      <c r="CI110" s="1061"/>
      <c r="CJ110" s="1061"/>
      <c r="CK110" s="1062" t="s">
        <v>437</v>
      </c>
      <c r="CL110" s="1063"/>
      <c r="CM110" s="1042" t="s">
        <v>438</v>
      </c>
      <c r="CN110" s="1043"/>
      <c r="CO110" s="1043"/>
      <c r="CP110" s="1043"/>
      <c r="CQ110" s="1043"/>
      <c r="CR110" s="1043"/>
      <c r="CS110" s="1043"/>
      <c r="CT110" s="1043"/>
      <c r="CU110" s="1043"/>
      <c r="CV110" s="1043"/>
      <c r="CW110" s="1043"/>
      <c r="CX110" s="1043"/>
      <c r="CY110" s="1043"/>
      <c r="CZ110" s="1043"/>
      <c r="DA110" s="1043"/>
      <c r="DB110" s="1043"/>
      <c r="DC110" s="1043"/>
      <c r="DD110" s="1043"/>
      <c r="DE110" s="1043"/>
      <c r="DF110" s="1044"/>
      <c r="DG110" s="1045" t="s">
        <v>439</v>
      </c>
      <c r="DH110" s="1046"/>
      <c r="DI110" s="1046"/>
      <c r="DJ110" s="1046"/>
      <c r="DK110" s="1046"/>
      <c r="DL110" s="1046" t="s">
        <v>439</v>
      </c>
      <c r="DM110" s="1046"/>
      <c r="DN110" s="1046"/>
      <c r="DO110" s="1046"/>
      <c r="DP110" s="1046"/>
      <c r="DQ110" s="1046" t="s">
        <v>439</v>
      </c>
      <c r="DR110" s="1046"/>
      <c r="DS110" s="1046"/>
      <c r="DT110" s="1046"/>
      <c r="DU110" s="1046"/>
      <c r="DV110" s="1047" t="s">
        <v>440</v>
      </c>
      <c r="DW110" s="1047"/>
      <c r="DX110" s="1047"/>
      <c r="DY110" s="1047"/>
      <c r="DZ110" s="1048"/>
    </row>
    <row r="111" spans="1:131" s="248" customFormat="1" ht="26.25" customHeight="1" x14ac:dyDescent="0.15">
      <c r="A111" s="1049" t="s">
        <v>441</v>
      </c>
      <c r="B111" s="1050"/>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c r="W111" s="1050"/>
      <c r="X111" s="1050"/>
      <c r="Y111" s="1050"/>
      <c r="Z111" s="1051"/>
      <c r="AA111" s="1052" t="s">
        <v>439</v>
      </c>
      <c r="AB111" s="1053"/>
      <c r="AC111" s="1053"/>
      <c r="AD111" s="1053"/>
      <c r="AE111" s="1054"/>
      <c r="AF111" s="1055" t="s">
        <v>442</v>
      </c>
      <c r="AG111" s="1053"/>
      <c r="AH111" s="1053"/>
      <c r="AI111" s="1053"/>
      <c r="AJ111" s="1054"/>
      <c r="AK111" s="1055" t="s">
        <v>443</v>
      </c>
      <c r="AL111" s="1053"/>
      <c r="AM111" s="1053"/>
      <c r="AN111" s="1053"/>
      <c r="AO111" s="1054"/>
      <c r="AP111" s="1056" t="s">
        <v>389</v>
      </c>
      <c r="AQ111" s="1057"/>
      <c r="AR111" s="1057"/>
      <c r="AS111" s="1057"/>
      <c r="AT111" s="1058"/>
      <c r="AU111" s="1019"/>
      <c r="AV111" s="1020"/>
      <c r="AW111" s="1020"/>
      <c r="AX111" s="1020"/>
      <c r="AY111" s="1020"/>
      <c r="AZ111" s="1068" t="s">
        <v>444</v>
      </c>
      <c r="BA111" s="1069"/>
      <c r="BB111" s="1069"/>
      <c r="BC111" s="1069"/>
      <c r="BD111" s="1069"/>
      <c r="BE111" s="1069"/>
      <c r="BF111" s="1069"/>
      <c r="BG111" s="1069"/>
      <c r="BH111" s="1069"/>
      <c r="BI111" s="1069"/>
      <c r="BJ111" s="1069"/>
      <c r="BK111" s="1069"/>
      <c r="BL111" s="1069"/>
      <c r="BM111" s="1069"/>
      <c r="BN111" s="1069"/>
      <c r="BO111" s="1069"/>
      <c r="BP111" s="1070"/>
      <c r="BQ111" s="1038" t="s">
        <v>439</v>
      </c>
      <c r="BR111" s="1039"/>
      <c r="BS111" s="1039"/>
      <c r="BT111" s="1039"/>
      <c r="BU111" s="1039"/>
      <c r="BV111" s="1039" t="s">
        <v>439</v>
      </c>
      <c r="BW111" s="1039"/>
      <c r="BX111" s="1039"/>
      <c r="BY111" s="1039"/>
      <c r="BZ111" s="1039"/>
      <c r="CA111" s="1039" t="s">
        <v>389</v>
      </c>
      <c r="CB111" s="1039"/>
      <c r="CC111" s="1039"/>
      <c r="CD111" s="1039"/>
      <c r="CE111" s="1039"/>
      <c r="CF111" s="1033" t="s">
        <v>127</v>
      </c>
      <c r="CG111" s="1034"/>
      <c r="CH111" s="1034"/>
      <c r="CI111" s="1034"/>
      <c r="CJ111" s="1034"/>
      <c r="CK111" s="1064"/>
      <c r="CL111" s="1065"/>
      <c r="CM111" s="1035" t="s">
        <v>445</v>
      </c>
      <c r="CN111" s="1036"/>
      <c r="CO111" s="1036"/>
      <c r="CP111" s="1036"/>
      <c r="CQ111" s="1036"/>
      <c r="CR111" s="1036"/>
      <c r="CS111" s="1036"/>
      <c r="CT111" s="1036"/>
      <c r="CU111" s="1036"/>
      <c r="CV111" s="1036"/>
      <c r="CW111" s="1036"/>
      <c r="CX111" s="1036"/>
      <c r="CY111" s="1036"/>
      <c r="CZ111" s="1036"/>
      <c r="DA111" s="1036"/>
      <c r="DB111" s="1036"/>
      <c r="DC111" s="1036"/>
      <c r="DD111" s="1036"/>
      <c r="DE111" s="1036"/>
      <c r="DF111" s="1037"/>
      <c r="DG111" s="1038" t="s">
        <v>439</v>
      </c>
      <c r="DH111" s="1039"/>
      <c r="DI111" s="1039"/>
      <c r="DJ111" s="1039"/>
      <c r="DK111" s="1039"/>
      <c r="DL111" s="1039" t="s">
        <v>439</v>
      </c>
      <c r="DM111" s="1039"/>
      <c r="DN111" s="1039"/>
      <c r="DO111" s="1039"/>
      <c r="DP111" s="1039"/>
      <c r="DQ111" s="1039" t="s">
        <v>439</v>
      </c>
      <c r="DR111" s="1039"/>
      <c r="DS111" s="1039"/>
      <c r="DT111" s="1039"/>
      <c r="DU111" s="1039"/>
      <c r="DV111" s="1040" t="s">
        <v>439</v>
      </c>
      <c r="DW111" s="1040"/>
      <c r="DX111" s="1040"/>
      <c r="DY111" s="1040"/>
      <c r="DZ111" s="1041"/>
    </row>
    <row r="112" spans="1:131" s="248" customFormat="1" ht="26.25" customHeight="1" x14ac:dyDescent="0.15">
      <c r="A112" s="1071" t="s">
        <v>446</v>
      </c>
      <c r="B112" s="1072"/>
      <c r="C112" s="1069" t="s">
        <v>447</v>
      </c>
      <c r="D112" s="1069"/>
      <c r="E112" s="1069"/>
      <c r="F112" s="1069"/>
      <c r="G112" s="1069"/>
      <c r="H112" s="1069"/>
      <c r="I112" s="1069"/>
      <c r="J112" s="1069"/>
      <c r="K112" s="1069"/>
      <c r="L112" s="1069"/>
      <c r="M112" s="1069"/>
      <c r="N112" s="1069"/>
      <c r="O112" s="1069"/>
      <c r="P112" s="1069"/>
      <c r="Q112" s="1069"/>
      <c r="R112" s="1069"/>
      <c r="S112" s="1069"/>
      <c r="T112" s="1069"/>
      <c r="U112" s="1069"/>
      <c r="V112" s="1069"/>
      <c r="W112" s="1069"/>
      <c r="X112" s="1069"/>
      <c r="Y112" s="1069"/>
      <c r="Z112" s="1070"/>
      <c r="AA112" s="1077" t="s">
        <v>448</v>
      </c>
      <c r="AB112" s="1078"/>
      <c r="AC112" s="1078"/>
      <c r="AD112" s="1078"/>
      <c r="AE112" s="1079"/>
      <c r="AF112" s="1080" t="s">
        <v>448</v>
      </c>
      <c r="AG112" s="1078"/>
      <c r="AH112" s="1078"/>
      <c r="AI112" s="1078"/>
      <c r="AJ112" s="1079"/>
      <c r="AK112" s="1080" t="s">
        <v>442</v>
      </c>
      <c r="AL112" s="1078"/>
      <c r="AM112" s="1078"/>
      <c r="AN112" s="1078"/>
      <c r="AO112" s="1079"/>
      <c r="AP112" s="1081" t="s">
        <v>449</v>
      </c>
      <c r="AQ112" s="1082"/>
      <c r="AR112" s="1082"/>
      <c r="AS112" s="1082"/>
      <c r="AT112" s="1083"/>
      <c r="AU112" s="1019"/>
      <c r="AV112" s="1020"/>
      <c r="AW112" s="1020"/>
      <c r="AX112" s="1020"/>
      <c r="AY112" s="1020"/>
      <c r="AZ112" s="1068" t="s">
        <v>450</v>
      </c>
      <c r="BA112" s="1069"/>
      <c r="BB112" s="1069"/>
      <c r="BC112" s="1069"/>
      <c r="BD112" s="1069"/>
      <c r="BE112" s="1069"/>
      <c r="BF112" s="1069"/>
      <c r="BG112" s="1069"/>
      <c r="BH112" s="1069"/>
      <c r="BI112" s="1069"/>
      <c r="BJ112" s="1069"/>
      <c r="BK112" s="1069"/>
      <c r="BL112" s="1069"/>
      <c r="BM112" s="1069"/>
      <c r="BN112" s="1069"/>
      <c r="BO112" s="1069"/>
      <c r="BP112" s="1070"/>
      <c r="BQ112" s="1038">
        <v>2550437</v>
      </c>
      <c r="BR112" s="1039"/>
      <c r="BS112" s="1039"/>
      <c r="BT112" s="1039"/>
      <c r="BU112" s="1039"/>
      <c r="BV112" s="1039">
        <v>2374142</v>
      </c>
      <c r="BW112" s="1039"/>
      <c r="BX112" s="1039"/>
      <c r="BY112" s="1039"/>
      <c r="BZ112" s="1039"/>
      <c r="CA112" s="1039">
        <v>2182598</v>
      </c>
      <c r="CB112" s="1039"/>
      <c r="CC112" s="1039"/>
      <c r="CD112" s="1039"/>
      <c r="CE112" s="1039"/>
      <c r="CF112" s="1033">
        <v>76.900000000000006</v>
      </c>
      <c r="CG112" s="1034"/>
      <c r="CH112" s="1034"/>
      <c r="CI112" s="1034"/>
      <c r="CJ112" s="1034"/>
      <c r="CK112" s="1064"/>
      <c r="CL112" s="1065"/>
      <c r="CM112" s="1035" t="s">
        <v>451</v>
      </c>
      <c r="CN112" s="1036"/>
      <c r="CO112" s="1036"/>
      <c r="CP112" s="1036"/>
      <c r="CQ112" s="1036"/>
      <c r="CR112" s="1036"/>
      <c r="CS112" s="1036"/>
      <c r="CT112" s="1036"/>
      <c r="CU112" s="1036"/>
      <c r="CV112" s="1036"/>
      <c r="CW112" s="1036"/>
      <c r="CX112" s="1036"/>
      <c r="CY112" s="1036"/>
      <c r="CZ112" s="1036"/>
      <c r="DA112" s="1036"/>
      <c r="DB112" s="1036"/>
      <c r="DC112" s="1036"/>
      <c r="DD112" s="1036"/>
      <c r="DE112" s="1036"/>
      <c r="DF112" s="1037"/>
      <c r="DG112" s="1038" t="s">
        <v>449</v>
      </c>
      <c r="DH112" s="1039"/>
      <c r="DI112" s="1039"/>
      <c r="DJ112" s="1039"/>
      <c r="DK112" s="1039"/>
      <c r="DL112" s="1039" t="s">
        <v>442</v>
      </c>
      <c r="DM112" s="1039"/>
      <c r="DN112" s="1039"/>
      <c r="DO112" s="1039"/>
      <c r="DP112" s="1039"/>
      <c r="DQ112" s="1039" t="s">
        <v>127</v>
      </c>
      <c r="DR112" s="1039"/>
      <c r="DS112" s="1039"/>
      <c r="DT112" s="1039"/>
      <c r="DU112" s="1039"/>
      <c r="DV112" s="1040" t="s">
        <v>442</v>
      </c>
      <c r="DW112" s="1040"/>
      <c r="DX112" s="1040"/>
      <c r="DY112" s="1040"/>
      <c r="DZ112" s="1041"/>
    </row>
    <row r="113" spans="1:130" s="248" customFormat="1" ht="26.25" customHeight="1" x14ac:dyDescent="0.15">
      <c r="A113" s="1073"/>
      <c r="B113" s="1074"/>
      <c r="C113" s="1069" t="s">
        <v>452</v>
      </c>
      <c r="D113" s="1069"/>
      <c r="E113" s="1069"/>
      <c r="F113" s="1069"/>
      <c r="G113" s="1069"/>
      <c r="H113" s="1069"/>
      <c r="I113" s="1069"/>
      <c r="J113" s="1069"/>
      <c r="K113" s="1069"/>
      <c r="L113" s="1069"/>
      <c r="M113" s="1069"/>
      <c r="N113" s="1069"/>
      <c r="O113" s="1069"/>
      <c r="P113" s="1069"/>
      <c r="Q113" s="1069"/>
      <c r="R113" s="1069"/>
      <c r="S113" s="1069"/>
      <c r="T113" s="1069"/>
      <c r="U113" s="1069"/>
      <c r="V113" s="1069"/>
      <c r="W113" s="1069"/>
      <c r="X113" s="1069"/>
      <c r="Y113" s="1069"/>
      <c r="Z113" s="1070"/>
      <c r="AA113" s="1052">
        <v>262700</v>
      </c>
      <c r="AB113" s="1053"/>
      <c r="AC113" s="1053"/>
      <c r="AD113" s="1053"/>
      <c r="AE113" s="1054"/>
      <c r="AF113" s="1055">
        <v>260737</v>
      </c>
      <c r="AG113" s="1053"/>
      <c r="AH113" s="1053"/>
      <c r="AI113" s="1053"/>
      <c r="AJ113" s="1054"/>
      <c r="AK113" s="1055">
        <v>233783</v>
      </c>
      <c r="AL113" s="1053"/>
      <c r="AM113" s="1053"/>
      <c r="AN113" s="1053"/>
      <c r="AO113" s="1054"/>
      <c r="AP113" s="1056">
        <v>8.1999999999999993</v>
      </c>
      <c r="AQ113" s="1057"/>
      <c r="AR113" s="1057"/>
      <c r="AS113" s="1057"/>
      <c r="AT113" s="1058"/>
      <c r="AU113" s="1019"/>
      <c r="AV113" s="1020"/>
      <c r="AW113" s="1020"/>
      <c r="AX113" s="1020"/>
      <c r="AY113" s="1020"/>
      <c r="AZ113" s="1068" t="s">
        <v>453</v>
      </c>
      <c r="BA113" s="1069"/>
      <c r="BB113" s="1069"/>
      <c r="BC113" s="1069"/>
      <c r="BD113" s="1069"/>
      <c r="BE113" s="1069"/>
      <c r="BF113" s="1069"/>
      <c r="BG113" s="1069"/>
      <c r="BH113" s="1069"/>
      <c r="BI113" s="1069"/>
      <c r="BJ113" s="1069"/>
      <c r="BK113" s="1069"/>
      <c r="BL113" s="1069"/>
      <c r="BM113" s="1069"/>
      <c r="BN113" s="1069"/>
      <c r="BO113" s="1069"/>
      <c r="BP113" s="1070"/>
      <c r="BQ113" s="1038" t="s">
        <v>439</v>
      </c>
      <c r="BR113" s="1039"/>
      <c r="BS113" s="1039"/>
      <c r="BT113" s="1039"/>
      <c r="BU113" s="1039"/>
      <c r="BV113" s="1039" t="s">
        <v>449</v>
      </c>
      <c r="BW113" s="1039"/>
      <c r="BX113" s="1039"/>
      <c r="BY113" s="1039"/>
      <c r="BZ113" s="1039"/>
      <c r="CA113" s="1039" t="s">
        <v>127</v>
      </c>
      <c r="CB113" s="1039"/>
      <c r="CC113" s="1039"/>
      <c r="CD113" s="1039"/>
      <c r="CE113" s="1039"/>
      <c r="CF113" s="1033" t="s">
        <v>439</v>
      </c>
      <c r="CG113" s="1034"/>
      <c r="CH113" s="1034"/>
      <c r="CI113" s="1034"/>
      <c r="CJ113" s="1034"/>
      <c r="CK113" s="1064"/>
      <c r="CL113" s="1065"/>
      <c r="CM113" s="1035" t="s">
        <v>454</v>
      </c>
      <c r="CN113" s="1036"/>
      <c r="CO113" s="1036"/>
      <c r="CP113" s="1036"/>
      <c r="CQ113" s="1036"/>
      <c r="CR113" s="1036"/>
      <c r="CS113" s="1036"/>
      <c r="CT113" s="1036"/>
      <c r="CU113" s="1036"/>
      <c r="CV113" s="1036"/>
      <c r="CW113" s="1036"/>
      <c r="CX113" s="1036"/>
      <c r="CY113" s="1036"/>
      <c r="CZ113" s="1036"/>
      <c r="DA113" s="1036"/>
      <c r="DB113" s="1036"/>
      <c r="DC113" s="1036"/>
      <c r="DD113" s="1036"/>
      <c r="DE113" s="1036"/>
      <c r="DF113" s="1037"/>
      <c r="DG113" s="1077" t="s">
        <v>127</v>
      </c>
      <c r="DH113" s="1078"/>
      <c r="DI113" s="1078"/>
      <c r="DJ113" s="1078"/>
      <c r="DK113" s="1079"/>
      <c r="DL113" s="1080" t="s">
        <v>127</v>
      </c>
      <c r="DM113" s="1078"/>
      <c r="DN113" s="1078"/>
      <c r="DO113" s="1078"/>
      <c r="DP113" s="1079"/>
      <c r="DQ113" s="1080" t="s">
        <v>389</v>
      </c>
      <c r="DR113" s="1078"/>
      <c r="DS113" s="1078"/>
      <c r="DT113" s="1078"/>
      <c r="DU113" s="1079"/>
      <c r="DV113" s="1081" t="s">
        <v>127</v>
      </c>
      <c r="DW113" s="1082"/>
      <c r="DX113" s="1082"/>
      <c r="DY113" s="1082"/>
      <c r="DZ113" s="1083"/>
    </row>
    <row r="114" spans="1:130" s="248" customFormat="1" ht="26.25" customHeight="1" x14ac:dyDescent="0.15">
      <c r="A114" s="1073"/>
      <c r="B114" s="1074"/>
      <c r="C114" s="1069" t="s">
        <v>455</v>
      </c>
      <c r="D114" s="1069"/>
      <c r="E114" s="1069"/>
      <c r="F114" s="1069"/>
      <c r="G114" s="1069"/>
      <c r="H114" s="1069"/>
      <c r="I114" s="1069"/>
      <c r="J114" s="1069"/>
      <c r="K114" s="1069"/>
      <c r="L114" s="1069"/>
      <c r="M114" s="1069"/>
      <c r="N114" s="1069"/>
      <c r="O114" s="1069"/>
      <c r="P114" s="1069"/>
      <c r="Q114" s="1069"/>
      <c r="R114" s="1069"/>
      <c r="S114" s="1069"/>
      <c r="T114" s="1069"/>
      <c r="U114" s="1069"/>
      <c r="V114" s="1069"/>
      <c r="W114" s="1069"/>
      <c r="X114" s="1069"/>
      <c r="Y114" s="1069"/>
      <c r="Z114" s="1070"/>
      <c r="AA114" s="1077">
        <v>97</v>
      </c>
      <c r="AB114" s="1078"/>
      <c r="AC114" s="1078"/>
      <c r="AD114" s="1078"/>
      <c r="AE114" s="1079"/>
      <c r="AF114" s="1080" t="s">
        <v>448</v>
      </c>
      <c r="AG114" s="1078"/>
      <c r="AH114" s="1078"/>
      <c r="AI114" s="1078"/>
      <c r="AJ114" s="1079"/>
      <c r="AK114" s="1080" t="s">
        <v>389</v>
      </c>
      <c r="AL114" s="1078"/>
      <c r="AM114" s="1078"/>
      <c r="AN114" s="1078"/>
      <c r="AO114" s="1079"/>
      <c r="AP114" s="1081" t="s">
        <v>127</v>
      </c>
      <c r="AQ114" s="1082"/>
      <c r="AR114" s="1082"/>
      <c r="AS114" s="1082"/>
      <c r="AT114" s="1083"/>
      <c r="AU114" s="1019"/>
      <c r="AV114" s="1020"/>
      <c r="AW114" s="1020"/>
      <c r="AX114" s="1020"/>
      <c r="AY114" s="1020"/>
      <c r="AZ114" s="1068" t="s">
        <v>456</v>
      </c>
      <c r="BA114" s="1069"/>
      <c r="BB114" s="1069"/>
      <c r="BC114" s="1069"/>
      <c r="BD114" s="1069"/>
      <c r="BE114" s="1069"/>
      <c r="BF114" s="1069"/>
      <c r="BG114" s="1069"/>
      <c r="BH114" s="1069"/>
      <c r="BI114" s="1069"/>
      <c r="BJ114" s="1069"/>
      <c r="BK114" s="1069"/>
      <c r="BL114" s="1069"/>
      <c r="BM114" s="1069"/>
      <c r="BN114" s="1069"/>
      <c r="BO114" s="1069"/>
      <c r="BP114" s="1070"/>
      <c r="BQ114" s="1038">
        <v>821948</v>
      </c>
      <c r="BR114" s="1039"/>
      <c r="BS114" s="1039"/>
      <c r="BT114" s="1039"/>
      <c r="BU114" s="1039"/>
      <c r="BV114" s="1039">
        <v>804724</v>
      </c>
      <c r="BW114" s="1039"/>
      <c r="BX114" s="1039"/>
      <c r="BY114" s="1039"/>
      <c r="BZ114" s="1039"/>
      <c r="CA114" s="1039">
        <v>690142</v>
      </c>
      <c r="CB114" s="1039"/>
      <c r="CC114" s="1039"/>
      <c r="CD114" s="1039"/>
      <c r="CE114" s="1039"/>
      <c r="CF114" s="1033">
        <v>24.3</v>
      </c>
      <c r="CG114" s="1034"/>
      <c r="CH114" s="1034"/>
      <c r="CI114" s="1034"/>
      <c r="CJ114" s="1034"/>
      <c r="CK114" s="1064"/>
      <c r="CL114" s="1065"/>
      <c r="CM114" s="1035" t="s">
        <v>457</v>
      </c>
      <c r="CN114" s="1036"/>
      <c r="CO114" s="1036"/>
      <c r="CP114" s="1036"/>
      <c r="CQ114" s="1036"/>
      <c r="CR114" s="1036"/>
      <c r="CS114" s="1036"/>
      <c r="CT114" s="1036"/>
      <c r="CU114" s="1036"/>
      <c r="CV114" s="1036"/>
      <c r="CW114" s="1036"/>
      <c r="CX114" s="1036"/>
      <c r="CY114" s="1036"/>
      <c r="CZ114" s="1036"/>
      <c r="DA114" s="1036"/>
      <c r="DB114" s="1036"/>
      <c r="DC114" s="1036"/>
      <c r="DD114" s="1036"/>
      <c r="DE114" s="1036"/>
      <c r="DF114" s="1037"/>
      <c r="DG114" s="1077" t="s">
        <v>127</v>
      </c>
      <c r="DH114" s="1078"/>
      <c r="DI114" s="1078"/>
      <c r="DJ114" s="1078"/>
      <c r="DK114" s="1079"/>
      <c r="DL114" s="1080" t="s">
        <v>127</v>
      </c>
      <c r="DM114" s="1078"/>
      <c r="DN114" s="1078"/>
      <c r="DO114" s="1078"/>
      <c r="DP114" s="1079"/>
      <c r="DQ114" s="1080" t="s">
        <v>127</v>
      </c>
      <c r="DR114" s="1078"/>
      <c r="DS114" s="1078"/>
      <c r="DT114" s="1078"/>
      <c r="DU114" s="1079"/>
      <c r="DV114" s="1081" t="s">
        <v>127</v>
      </c>
      <c r="DW114" s="1082"/>
      <c r="DX114" s="1082"/>
      <c r="DY114" s="1082"/>
      <c r="DZ114" s="1083"/>
    </row>
    <row r="115" spans="1:130" s="248" customFormat="1" ht="26.25" customHeight="1" x14ac:dyDescent="0.15">
      <c r="A115" s="1073"/>
      <c r="B115" s="1074"/>
      <c r="C115" s="1069" t="s">
        <v>458</v>
      </c>
      <c r="D115" s="1069"/>
      <c r="E115" s="1069"/>
      <c r="F115" s="1069"/>
      <c r="G115" s="1069"/>
      <c r="H115" s="1069"/>
      <c r="I115" s="1069"/>
      <c r="J115" s="1069"/>
      <c r="K115" s="1069"/>
      <c r="L115" s="1069"/>
      <c r="M115" s="1069"/>
      <c r="N115" s="1069"/>
      <c r="O115" s="1069"/>
      <c r="P115" s="1069"/>
      <c r="Q115" s="1069"/>
      <c r="R115" s="1069"/>
      <c r="S115" s="1069"/>
      <c r="T115" s="1069"/>
      <c r="U115" s="1069"/>
      <c r="V115" s="1069"/>
      <c r="W115" s="1069"/>
      <c r="X115" s="1069"/>
      <c r="Y115" s="1069"/>
      <c r="Z115" s="1070"/>
      <c r="AA115" s="1052" t="s">
        <v>127</v>
      </c>
      <c r="AB115" s="1053"/>
      <c r="AC115" s="1053"/>
      <c r="AD115" s="1053"/>
      <c r="AE115" s="1054"/>
      <c r="AF115" s="1055" t="s">
        <v>127</v>
      </c>
      <c r="AG115" s="1053"/>
      <c r="AH115" s="1053"/>
      <c r="AI115" s="1053"/>
      <c r="AJ115" s="1054"/>
      <c r="AK115" s="1055" t="s">
        <v>127</v>
      </c>
      <c r="AL115" s="1053"/>
      <c r="AM115" s="1053"/>
      <c r="AN115" s="1053"/>
      <c r="AO115" s="1054"/>
      <c r="AP115" s="1056" t="s">
        <v>439</v>
      </c>
      <c r="AQ115" s="1057"/>
      <c r="AR115" s="1057"/>
      <c r="AS115" s="1057"/>
      <c r="AT115" s="1058"/>
      <c r="AU115" s="1019"/>
      <c r="AV115" s="1020"/>
      <c r="AW115" s="1020"/>
      <c r="AX115" s="1020"/>
      <c r="AY115" s="1020"/>
      <c r="AZ115" s="1068" t="s">
        <v>459</v>
      </c>
      <c r="BA115" s="1069"/>
      <c r="BB115" s="1069"/>
      <c r="BC115" s="1069"/>
      <c r="BD115" s="1069"/>
      <c r="BE115" s="1069"/>
      <c r="BF115" s="1069"/>
      <c r="BG115" s="1069"/>
      <c r="BH115" s="1069"/>
      <c r="BI115" s="1069"/>
      <c r="BJ115" s="1069"/>
      <c r="BK115" s="1069"/>
      <c r="BL115" s="1069"/>
      <c r="BM115" s="1069"/>
      <c r="BN115" s="1069"/>
      <c r="BO115" s="1069"/>
      <c r="BP115" s="1070"/>
      <c r="BQ115" s="1038" t="s">
        <v>448</v>
      </c>
      <c r="BR115" s="1039"/>
      <c r="BS115" s="1039"/>
      <c r="BT115" s="1039"/>
      <c r="BU115" s="1039"/>
      <c r="BV115" s="1039" t="s">
        <v>440</v>
      </c>
      <c r="BW115" s="1039"/>
      <c r="BX115" s="1039"/>
      <c r="BY115" s="1039"/>
      <c r="BZ115" s="1039"/>
      <c r="CA115" s="1039" t="s">
        <v>127</v>
      </c>
      <c r="CB115" s="1039"/>
      <c r="CC115" s="1039"/>
      <c r="CD115" s="1039"/>
      <c r="CE115" s="1039"/>
      <c r="CF115" s="1033" t="s">
        <v>439</v>
      </c>
      <c r="CG115" s="1034"/>
      <c r="CH115" s="1034"/>
      <c r="CI115" s="1034"/>
      <c r="CJ115" s="1034"/>
      <c r="CK115" s="1064"/>
      <c r="CL115" s="1065"/>
      <c r="CM115" s="1068" t="s">
        <v>460</v>
      </c>
      <c r="CN115" s="1089"/>
      <c r="CO115" s="1089"/>
      <c r="CP115" s="1089"/>
      <c r="CQ115" s="1089"/>
      <c r="CR115" s="1089"/>
      <c r="CS115" s="1089"/>
      <c r="CT115" s="1089"/>
      <c r="CU115" s="1089"/>
      <c r="CV115" s="1089"/>
      <c r="CW115" s="1089"/>
      <c r="CX115" s="1089"/>
      <c r="CY115" s="1089"/>
      <c r="CZ115" s="1089"/>
      <c r="DA115" s="1089"/>
      <c r="DB115" s="1089"/>
      <c r="DC115" s="1089"/>
      <c r="DD115" s="1089"/>
      <c r="DE115" s="1089"/>
      <c r="DF115" s="1070"/>
      <c r="DG115" s="1077" t="s">
        <v>461</v>
      </c>
      <c r="DH115" s="1078"/>
      <c r="DI115" s="1078"/>
      <c r="DJ115" s="1078"/>
      <c r="DK115" s="1079"/>
      <c r="DL115" s="1080" t="s">
        <v>461</v>
      </c>
      <c r="DM115" s="1078"/>
      <c r="DN115" s="1078"/>
      <c r="DO115" s="1078"/>
      <c r="DP115" s="1079"/>
      <c r="DQ115" s="1080" t="s">
        <v>389</v>
      </c>
      <c r="DR115" s="1078"/>
      <c r="DS115" s="1078"/>
      <c r="DT115" s="1078"/>
      <c r="DU115" s="1079"/>
      <c r="DV115" s="1081" t="s">
        <v>439</v>
      </c>
      <c r="DW115" s="1082"/>
      <c r="DX115" s="1082"/>
      <c r="DY115" s="1082"/>
      <c r="DZ115" s="1083"/>
    </row>
    <row r="116" spans="1:130" s="248" customFormat="1" ht="26.25" customHeight="1" x14ac:dyDescent="0.15">
      <c r="A116" s="1075"/>
      <c r="B116" s="1076"/>
      <c r="C116" s="1084" t="s">
        <v>462</v>
      </c>
      <c r="D116" s="1084"/>
      <c r="E116" s="1084"/>
      <c r="F116" s="1084"/>
      <c r="G116" s="1084"/>
      <c r="H116" s="1084"/>
      <c r="I116" s="1084"/>
      <c r="J116" s="1084"/>
      <c r="K116" s="1084"/>
      <c r="L116" s="1084"/>
      <c r="M116" s="1084"/>
      <c r="N116" s="1084"/>
      <c r="O116" s="1084"/>
      <c r="P116" s="1084"/>
      <c r="Q116" s="1084"/>
      <c r="R116" s="1084"/>
      <c r="S116" s="1084"/>
      <c r="T116" s="1084"/>
      <c r="U116" s="1084"/>
      <c r="V116" s="1084"/>
      <c r="W116" s="1084"/>
      <c r="X116" s="1084"/>
      <c r="Y116" s="1084"/>
      <c r="Z116" s="1085"/>
      <c r="AA116" s="1077">
        <v>15</v>
      </c>
      <c r="AB116" s="1078"/>
      <c r="AC116" s="1078"/>
      <c r="AD116" s="1078"/>
      <c r="AE116" s="1079"/>
      <c r="AF116" s="1080">
        <v>252</v>
      </c>
      <c r="AG116" s="1078"/>
      <c r="AH116" s="1078"/>
      <c r="AI116" s="1078"/>
      <c r="AJ116" s="1079"/>
      <c r="AK116" s="1080">
        <v>46</v>
      </c>
      <c r="AL116" s="1078"/>
      <c r="AM116" s="1078"/>
      <c r="AN116" s="1078"/>
      <c r="AO116" s="1079"/>
      <c r="AP116" s="1081">
        <v>0</v>
      </c>
      <c r="AQ116" s="1082"/>
      <c r="AR116" s="1082"/>
      <c r="AS116" s="1082"/>
      <c r="AT116" s="1083"/>
      <c r="AU116" s="1019"/>
      <c r="AV116" s="1020"/>
      <c r="AW116" s="1020"/>
      <c r="AX116" s="1020"/>
      <c r="AY116" s="1020"/>
      <c r="AZ116" s="1086" t="s">
        <v>463</v>
      </c>
      <c r="BA116" s="1087"/>
      <c r="BB116" s="1087"/>
      <c r="BC116" s="1087"/>
      <c r="BD116" s="1087"/>
      <c r="BE116" s="1087"/>
      <c r="BF116" s="1087"/>
      <c r="BG116" s="1087"/>
      <c r="BH116" s="1087"/>
      <c r="BI116" s="1087"/>
      <c r="BJ116" s="1087"/>
      <c r="BK116" s="1087"/>
      <c r="BL116" s="1087"/>
      <c r="BM116" s="1087"/>
      <c r="BN116" s="1087"/>
      <c r="BO116" s="1087"/>
      <c r="BP116" s="1088"/>
      <c r="BQ116" s="1038" t="s">
        <v>439</v>
      </c>
      <c r="BR116" s="1039"/>
      <c r="BS116" s="1039"/>
      <c r="BT116" s="1039"/>
      <c r="BU116" s="1039"/>
      <c r="BV116" s="1039" t="s">
        <v>389</v>
      </c>
      <c r="BW116" s="1039"/>
      <c r="BX116" s="1039"/>
      <c r="BY116" s="1039"/>
      <c r="BZ116" s="1039"/>
      <c r="CA116" s="1039" t="s">
        <v>127</v>
      </c>
      <c r="CB116" s="1039"/>
      <c r="CC116" s="1039"/>
      <c r="CD116" s="1039"/>
      <c r="CE116" s="1039"/>
      <c r="CF116" s="1033" t="s">
        <v>127</v>
      </c>
      <c r="CG116" s="1034"/>
      <c r="CH116" s="1034"/>
      <c r="CI116" s="1034"/>
      <c r="CJ116" s="1034"/>
      <c r="CK116" s="1064"/>
      <c r="CL116" s="1065"/>
      <c r="CM116" s="1035" t="s">
        <v>464</v>
      </c>
      <c r="CN116" s="1036"/>
      <c r="CO116" s="1036"/>
      <c r="CP116" s="1036"/>
      <c r="CQ116" s="1036"/>
      <c r="CR116" s="1036"/>
      <c r="CS116" s="1036"/>
      <c r="CT116" s="1036"/>
      <c r="CU116" s="1036"/>
      <c r="CV116" s="1036"/>
      <c r="CW116" s="1036"/>
      <c r="CX116" s="1036"/>
      <c r="CY116" s="1036"/>
      <c r="CZ116" s="1036"/>
      <c r="DA116" s="1036"/>
      <c r="DB116" s="1036"/>
      <c r="DC116" s="1036"/>
      <c r="DD116" s="1036"/>
      <c r="DE116" s="1036"/>
      <c r="DF116" s="1037"/>
      <c r="DG116" s="1077" t="s">
        <v>448</v>
      </c>
      <c r="DH116" s="1078"/>
      <c r="DI116" s="1078"/>
      <c r="DJ116" s="1078"/>
      <c r="DK116" s="1079"/>
      <c r="DL116" s="1080" t="s">
        <v>389</v>
      </c>
      <c r="DM116" s="1078"/>
      <c r="DN116" s="1078"/>
      <c r="DO116" s="1078"/>
      <c r="DP116" s="1079"/>
      <c r="DQ116" s="1080" t="s">
        <v>448</v>
      </c>
      <c r="DR116" s="1078"/>
      <c r="DS116" s="1078"/>
      <c r="DT116" s="1078"/>
      <c r="DU116" s="1079"/>
      <c r="DV116" s="1081" t="s">
        <v>440</v>
      </c>
      <c r="DW116" s="1082"/>
      <c r="DX116" s="1082"/>
      <c r="DY116" s="1082"/>
      <c r="DZ116" s="1083"/>
    </row>
    <row r="117" spans="1:130" s="248" customFormat="1" ht="26.25" customHeight="1" x14ac:dyDescent="0.15">
      <c r="A117" s="1023" t="s">
        <v>185</v>
      </c>
      <c r="B117" s="1004"/>
      <c r="C117" s="1004"/>
      <c r="D117" s="1004"/>
      <c r="E117" s="1004"/>
      <c r="F117" s="1004"/>
      <c r="G117" s="1004"/>
      <c r="H117" s="1004"/>
      <c r="I117" s="1004"/>
      <c r="J117" s="1004"/>
      <c r="K117" s="1004"/>
      <c r="L117" s="1004"/>
      <c r="M117" s="1004"/>
      <c r="N117" s="1004"/>
      <c r="O117" s="1004"/>
      <c r="P117" s="1004"/>
      <c r="Q117" s="1004"/>
      <c r="R117" s="1004"/>
      <c r="S117" s="1004"/>
      <c r="T117" s="1004"/>
      <c r="U117" s="1004"/>
      <c r="V117" s="1004"/>
      <c r="W117" s="1004"/>
      <c r="X117" s="1004"/>
      <c r="Y117" s="1094" t="s">
        <v>465</v>
      </c>
      <c r="Z117" s="1005"/>
      <c r="AA117" s="1095">
        <v>981909</v>
      </c>
      <c r="AB117" s="1096"/>
      <c r="AC117" s="1096"/>
      <c r="AD117" s="1096"/>
      <c r="AE117" s="1097"/>
      <c r="AF117" s="1098">
        <v>1019339</v>
      </c>
      <c r="AG117" s="1096"/>
      <c r="AH117" s="1096"/>
      <c r="AI117" s="1096"/>
      <c r="AJ117" s="1097"/>
      <c r="AK117" s="1098">
        <v>993672</v>
      </c>
      <c r="AL117" s="1096"/>
      <c r="AM117" s="1096"/>
      <c r="AN117" s="1096"/>
      <c r="AO117" s="1097"/>
      <c r="AP117" s="1099"/>
      <c r="AQ117" s="1100"/>
      <c r="AR117" s="1100"/>
      <c r="AS117" s="1100"/>
      <c r="AT117" s="1101"/>
      <c r="AU117" s="1019"/>
      <c r="AV117" s="1020"/>
      <c r="AW117" s="1020"/>
      <c r="AX117" s="1020"/>
      <c r="AY117" s="1020"/>
      <c r="AZ117" s="1086" t="s">
        <v>466</v>
      </c>
      <c r="BA117" s="1087"/>
      <c r="BB117" s="1087"/>
      <c r="BC117" s="1087"/>
      <c r="BD117" s="1087"/>
      <c r="BE117" s="1087"/>
      <c r="BF117" s="1087"/>
      <c r="BG117" s="1087"/>
      <c r="BH117" s="1087"/>
      <c r="BI117" s="1087"/>
      <c r="BJ117" s="1087"/>
      <c r="BK117" s="1087"/>
      <c r="BL117" s="1087"/>
      <c r="BM117" s="1087"/>
      <c r="BN117" s="1087"/>
      <c r="BO117" s="1087"/>
      <c r="BP117" s="1088"/>
      <c r="BQ117" s="1038" t="s">
        <v>440</v>
      </c>
      <c r="BR117" s="1039"/>
      <c r="BS117" s="1039"/>
      <c r="BT117" s="1039"/>
      <c r="BU117" s="1039"/>
      <c r="BV117" s="1039" t="s">
        <v>448</v>
      </c>
      <c r="BW117" s="1039"/>
      <c r="BX117" s="1039"/>
      <c r="BY117" s="1039"/>
      <c r="BZ117" s="1039"/>
      <c r="CA117" s="1039" t="s">
        <v>448</v>
      </c>
      <c r="CB117" s="1039"/>
      <c r="CC117" s="1039"/>
      <c r="CD117" s="1039"/>
      <c r="CE117" s="1039"/>
      <c r="CF117" s="1033" t="s">
        <v>449</v>
      </c>
      <c r="CG117" s="1034"/>
      <c r="CH117" s="1034"/>
      <c r="CI117" s="1034"/>
      <c r="CJ117" s="1034"/>
      <c r="CK117" s="1064"/>
      <c r="CL117" s="1065"/>
      <c r="CM117" s="1035" t="s">
        <v>467</v>
      </c>
      <c r="CN117" s="1036"/>
      <c r="CO117" s="1036"/>
      <c r="CP117" s="1036"/>
      <c r="CQ117" s="1036"/>
      <c r="CR117" s="1036"/>
      <c r="CS117" s="1036"/>
      <c r="CT117" s="1036"/>
      <c r="CU117" s="1036"/>
      <c r="CV117" s="1036"/>
      <c r="CW117" s="1036"/>
      <c r="CX117" s="1036"/>
      <c r="CY117" s="1036"/>
      <c r="CZ117" s="1036"/>
      <c r="DA117" s="1036"/>
      <c r="DB117" s="1036"/>
      <c r="DC117" s="1036"/>
      <c r="DD117" s="1036"/>
      <c r="DE117" s="1036"/>
      <c r="DF117" s="1037"/>
      <c r="DG117" s="1077" t="s">
        <v>440</v>
      </c>
      <c r="DH117" s="1078"/>
      <c r="DI117" s="1078"/>
      <c r="DJ117" s="1078"/>
      <c r="DK117" s="1079"/>
      <c r="DL117" s="1080" t="s">
        <v>439</v>
      </c>
      <c r="DM117" s="1078"/>
      <c r="DN117" s="1078"/>
      <c r="DO117" s="1078"/>
      <c r="DP117" s="1079"/>
      <c r="DQ117" s="1080" t="s">
        <v>440</v>
      </c>
      <c r="DR117" s="1078"/>
      <c r="DS117" s="1078"/>
      <c r="DT117" s="1078"/>
      <c r="DU117" s="1079"/>
      <c r="DV117" s="1081" t="s">
        <v>449</v>
      </c>
      <c r="DW117" s="1082"/>
      <c r="DX117" s="1082"/>
      <c r="DY117" s="1082"/>
      <c r="DZ117" s="1083"/>
    </row>
    <row r="118" spans="1:130" s="248" customFormat="1" ht="26.25" customHeight="1" x14ac:dyDescent="0.15">
      <c r="A118" s="1023" t="s">
        <v>434</v>
      </c>
      <c r="B118" s="1004"/>
      <c r="C118" s="1004"/>
      <c r="D118" s="1004"/>
      <c r="E118" s="1004"/>
      <c r="F118" s="1004"/>
      <c r="G118" s="1004"/>
      <c r="H118" s="1004"/>
      <c r="I118" s="1004"/>
      <c r="J118" s="1004"/>
      <c r="K118" s="1004"/>
      <c r="L118" s="1004"/>
      <c r="M118" s="1004"/>
      <c r="N118" s="1004"/>
      <c r="O118" s="1004"/>
      <c r="P118" s="1004"/>
      <c r="Q118" s="1004"/>
      <c r="R118" s="1004"/>
      <c r="S118" s="1004"/>
      <c r="T118" s="1004"/>
      <c r="U118" s="1004"/>
      <c r="V118" s="1004"/>
      <c r="W118" s="1004"/>
      <c r="X118" s="1004"/>
      <c r="Y118" s="1004"/>
      <c r="Z118" s="1005"/>
      <c r="AA118" s="1003" t="s">
        <v>431</v>
      </c>
      <c r="AB118" s="1004"/>
      <c r="AC118" s="1004"/>
      <c r="AD118" s="1004"/>
      <c r="AE118" s="1005"/>
      <c r="AF118" s="1003" t="s">
        <v>432</v>
      </c>
      <c r="AG118" s="1004"/>
      <c r="AH118" s="1004"/>
      <c r="AI118" s="1004"/>
      <c r="AJ118" s="1005"/>
      <c r="AK118" s="1003" t="s">
        <v>303</v>
      </c>
      <c r="AL118" s="1004"/>
      <c r="AM118" s="1004"/>
      <c r="AN118" s="1004"/>
      <c r="AO118" s="1005"/>
      <c r="AP118" s="1090" t="s">
        <v>433</v>
      </c>
      <c r="AQ118" s="1091"/>
      <c r="AR118" s="1091"/>
      <c r="AS118" s="1091"/>
      <c r="AT118" s="1092"/>
      <c r="AU118" s="1019"/>
      <c r="AV118" s="1020"/>
      <c r="AW118" s="1020"/>
      <c r="AX118" s="1020"/>
      <c r="AY118" s="1020"/>
      <c r="AZ118" s="1093" t="s">
        <v>468</v>
      </c>
      <c r="BA118" s="1084"/>
      <c r="BB118" s="1084"/>
      <c r="BC118" s="1084"/>
      <c r="BD118" s="1084"/>
      <c r="BE118" s="1084"/>
      <c r="BF118" s="1084"/>
      <c r="BG118" s="1084"/>
      <c r="BH118" s="1084"/>
      <c r="BI118" s="1084"/>
      <c r="BJ118" s="1084"/>
      <c r="BK118" s="1084"/>
      <c r="BL118" s="1084"/>
      <c r="BM118" s="1084"/>
      <c r="BN118" s="1084"/>
      <c r="BO118" s="1084"/>
      <c r="BP118" s="1085"/>
      <c r="BQ118" s="1116" t="s">
        <v>461</v>
      </c>
      <c r="BR118" s="1117"/>
      <c r="BS118" s="1117"/>
      <c r="BT118" s="1117"/>
      <c r="BU118" s="1117"/>
      <c r="BV118" s="1117" t="s">
        <v>449</v>
      </c>
      <c r="BW118" s="1117"/>
      <c r="BX118" s="1117"/>
      <c r="BY118" s="1117"/>
      <c r="BZ118" s="1117"/>
      <c r="CA118" s="1117" t="s">
        <v>439</v>
      </c>
      <c r="CB118" s="1117"/>
      <c r="CC118" s="1117"/>
      <c r="CD118" s="1117"/>
      <c r="CE118" s="1117"/>
      <c r="CF118" s="1033" t="s">
        <v>461</v>
      </c>
      <c r="CG118" s="1034"/>
      <c r="CH118" s="1034"/>
      <c r="CI118" s="1034"/>
      <c r="CJ118" s="1034"/>
      <c r="CK118" s="1064"/>
      <c r="CL118" s="1065"/>
      <c r="CM118" s="1035" t="s">
        <v>469</v>
      </c>
      <c r="CN118" s="1036"/>
      <c r="CO118" s="1036"/>
      <c r="CP118" s="1036"/>
      <c r="CQ118" s="1036"/>
      <c r="CR118" s="1036"/>
      <c r="CS118" s="1036"/>
      <c r="CT118" s="1036"/>
      <c r="CU118" s="1036"/>
      <c r="CV118" s="1036"/>
      <c r="CW118" s="1036"/>
      <c r="CX118" s="1036"/>
      <c r="CY118" s="1036"/>
      <c r="CZ118" s="1036"/>
      <c r="DA118" s="1036"/>
      <c r="DB118" s="1036"/>
      <c r="DC118" s="1036"/>
      <c r="DD118" s="1036"/>
      <c r="DE118" s="1036"/>
      <c r="DF118" s="1037"/>
      <c r="DG118" s="1077" t="s">
        <v>439</v>
      </c>
      <c r="DH118" s="1078"/>
      <c r="DI118" s="1078"/>
      <c r="DJ118" s="1078"/>
      <c r="DK118" s="1079"/>
      <c r="DL118" s="1080" t="s">
        <v>449</v>
      </c>
      <c r="DM118" s="1078"/>
      <c r="DN118" s="1078"/>
      <c r="DO118" s="1078"/>
      <c r="DP118" s="1079"/>
      <c r="DQ118" s="1080" t="s">
        <v>461</v>
      </c>
      <c r="DR118" s="1078"/>
      <c r="DS118" s="1078"/>
      <c r="DT118" s="1078"/>
      <c r="DU118" s="1079"/>
      <c r="DV118" s="1081" t="s">
        <v>448</v>
      </c>
      <c r="DW118" s="1082"/>
      <c r="DX118" s="1082"/>
      <c r="DY118" s="1082"/>
      <c r="DZ118" s="1083"/>
    </row>
    <row r="119" spans="1:130" s="248" customFormat="1" ht="26.25" customHeight="1" x14ac:dyDescent="0.15">
      <c r="A119" s="1177" t="s">
        <v>437</v>
      </c>
      <c r="B119" s="1063"/>
      <c r="C119" s="1042" t="s">
        <v>438</v>
      </c>
      <c r="D119" s="1043"/>
      <c r="E119" s="1043"/>
      <c r="F119" s="1043"/>
      <c r="G119" s="1043"/>
      <c r="H119" s="1043"/>
      <c r="I119" s="1043"/>
      <c r="J119" s="1043"/>
      <c r="K119" s="1043"/>
      <c r="L119" s="1043"/>
      <c r="M119" s="1043"/>
      <c r="N119" s="1043"/>
      <c r="O119" s="1043"/>
      <c r="P119" s="1043"/>
      <c r="Q119" s="1043"/>
      <c r="R119" s="1043"/>
      <c r="S119" s="1043"/>
      <c r="T119" s="1043"/>
      <c r="U119" s="1043"/>
      <c r="V119" s="1043"/>
      <c r="W119" s="1043"/>
      <c r="X119" s="1043"/>
      <c r="Y119" s="1043"/>
      <c r="Z119" s="1044"/>
      <c r="AA119" s="1010" t="s">
        <v>448</v>
      </c>
      <c r="AB119" s="1011"/>
      <c r="AC119" s="1011"/>
      <c r="AD119" s="1011"/>
      <c r="AE119" s="1012"/>
      <c r="AF119" s="1013" t="s">
        <v>448</v>
      </c>
      <c r="AG119" s="1011"/>
      <c r="AH119" s="1011"/>
      <c r="AI119" s="1011"/>
      <c r="AJ119" s="1012"/>
      <c r="AK119" s="1013" t="s">
        <v>461</v>
      </c>
      <c r="AL119" s="1011"/>
      <c r="AM119" s="1011"/>
      <c r="AN119" s="1011"/>
      <c r="AO119" s="1012"/>
      <c r="AP119" s="1014" t="s">
        <v>449</v>
      </c>
      <c r="AQ119" s="1015"/>
      <c r="AR119" s="1015"/>
      <c r="AS119" s="1015"/>
      <c r="AT119" s="1016"/>
      <c r="AU119" s="1021"/>
      <c r="AV119" s="1022"/>
      <c r="AW119" s="1022"/>
      <c r="AX119" s="1022"/>
      <c r="AY119" s="1022"/>
      <c r="AZ119" s="279" t="s">
        <v>185</v>
      </c>
      <c r="BA119" s="279"/>
      <c r="BB119" s="279"/>
      <c r="BC119" s="279"/>
      <c r="BD119" s="279"/>
      <c r="BE119" s="279"/>
      <c r="BF119" s="279"/>
      <c r="BG119" s="279"/>
      <c r="BH119" s="279"/>
      <c r="BI119" s="279"/>
      <c r="BJ119" s="279"/>
      <c r="BK119" s="279"/>
      <c r="BL119" s="279"/>
      <c r="BM119" s="279"/>
      <c r="BN119" s="279"/>
      <c r="BO119" s="1094" t="s">
        <v>470</v>
      </c>
      <c r="BP119" s="1125"/>
      <c r="BQ119" s="1116">
        <v>10860925</v>
      </c>
      <c r="BR119" s="1117"/>
      <c r="BS119" s="1117"/>
      <c r="BT119" s="1117"/>
      <c r="BU119" s="1117"/>
      <c r="BV119" s="1117">
        <v>10291549</v>
      </c>
      <c r="BW119" s="1117"/>
      <c r="BX119" s="1117"/>
      <c r="BY119" s="1117"/>
      <c r="BZ119" s="1117"/>
      <c r="CA119" s="1117">
        <v>9754006</v>
      </c>
      <c r="CB119" s="1117"/>
      <c r="CC119" s="1117"/>
      <c r="CD119" s="1117"/>
      <c r="CE119" s="1117"/>
      <c r="CF119" s="1118"/>
      <c r="CG119" s="1119"/>
      <c r="CH119" s="1119"/>
      <c r="CI119" s="1119"/>
      <c r="CJ119" s="1120"/>
      <c r="CK119" s="1066"/>
      <c r="CL119" s="1067"/>
      <c r="CM119" s="1121" t="s">
        <v>471</v>
      </c>
      <c r="CN119" s="1122"/>
      <c r="CO119" s="1122"/>
      <c r="CP119" s="1122"/>
      <c r="CQ119" s="1122"/>
      <c r="CR119" s="1122"/>
      <c r="CS119" s="1122"/>
      <c r="CT119" s="1122"/>
      <c r="CU119" s="1122"/>
      <c r="CV119" s="1122"/>
      <c r="CW119" s="1122"/>
      <c r="CX119" s="1122"/>
      <c r="CY119" s="1122"/>
      <c r="CZ119" s="1122"/>
      <c r="DA119" s="1122"/>
      <c r="DB119" s="1122"/>
      <c r="DC119" s="1122"/>
      <c r="DD119" s="1122"/>
      <c r="DE119" s="1122"/>
      <c r="DF119" s="1123"/>
      <c r="DG119" s="1124" t="s">
        <v>448</v>
      </c>
      <c r="DH119" s="1103"/>
      <c r="DI119" s="1103"/>
      <c r="DJ119" s="1103"/>
      <c r="DK119" s="1104"/>
      <c r="DL119" s="1102" t="s">
        <v>461</v>
      </c>
      <c r="DM119" s="1103"/>
      <c r="DN119" s="1103"/>
      <c r="DO119" s="1103"/>
      <c r="DP119" s="1104"/>
      <c r="DQ119" s="1102" t="s">
        <v>461</v>
      </c>
      <c r="DR119" s="1103"/>
      <c r="DS119" s="1103"/>
      <c r="DT119" s="1103"/>
      <c r="DU119" s="1104"/>
      <c r="DV119" s="1105" t="s">
        <v>461</v>
      </c>
      <c r="DW119" s="1106"/>
      <c r="DX119" s="1106"/>
      <c r="DY119" s="1106"/>
      <c r="DZ119" s="1107"/>
    </row>
    <row r="120" spans="1:130" s="248" customFormat="1" ht="26.25" customHeight="1" x14ac:dyDescent="0.15">
      <c r="A120" s="1178"/>
      <c r="B120" s="1065"/>
      <c r="C120" s="1035" t="s">
        <v>445</v>
      </c>
      <c r="D120" s="1036"/>
      <c r="E120" s="1036"/>
      <c r="F120" s="1036"/>
      <c r="G120" s="1036"/>
      <c r="H120" s="1036"/>
      <c r="I120" s="1036"/>
      <c r="J120" s="1036"/>
      <c r="K120" s="1036"/>
      <c r="L120" s="1036"/>
      <c r="M120" s="1036"/>
      <c r="N120" s="1036"/>
      <c r="O120" s="1036"/>
      <c r="P120" s="1036"/>
      <c r="Q120" s="1036"/>
      <c r="R120" s="1036"/>
      <c r="S120" s="1036"/>
      <c r="T120" s="1036"/>
      <c r="U120" s="1036"/>
      <c r="V120" s="1036"/>
      <c r="W120" s="1036"/>
      <c r="X120" s="1036"/>
      <c r="Y120" s="1036"/>
      <c r="Z120" s="1037"/>
      <c r="AA120" s="1077" t="s">
        <v>461</v>
      </c>
      <c r="AB120" s="1078"/>
      <c r="AC120" s="1078"/>
      <c r="AD120" s="1078"/>
      <c r="AE120" s="1079"/>
      <c r="AF120" s="1080" t="s">
        <v>448</v>
      </c>
      <c r="AG120" s="1078"/>
      <c r="AH120" s="1078"/>
      <c r="AI120" s="1078"/>
      <c r="AJ120" s="1079"/>
      <c r="AK120" s="1080" t="s">
        <v>448</v>
      </c>
      <c r="AL120" s="1078"/>
      <c r="AM120" s="1078"/>
      <c r="AN120" s="1078"/>
      <c r="AO120" s="1079"/>
      <c r="AP120" s="1081" t="s">
        <v>448</v>
      </c>
      <c r="AQ120" s="1082"/>
      <c r="AR120" s="1082"/>
      <c r="AS120" s="1082"/>
      <c r="AT120" s="1083"/>
      <c r="AU120" s="1108" t="s">
        <v>472</v>
      </c>
      <c r="AV120" s="1109"/>
      <c r="AW120" s="1109"/>
      <c r="AX120" s="1109"/>
      <c r="AY120" s="1110"/>
      <c r="AZ120" s="1059" t="s">
        <v>473</v>
      </c>
      <c r="BA120" s="1008"/>
      <c r="BB120" s="1008"/>
      <c r="BC120" s="1008"/>
      <c r="BD120" s="1008"/>
      <c r="BE120" s="1008"/>
      <c r="BF120" s="1008"/>
      <c r="BG120" s="1008"/>
      <c r="BH120" s="1008"/>
      <c r="BI120" s="1008"/>
      <c r="BJ120" s="1008"/>
      <c r="BK120" s="1008"/>
      <c r="BL120" s="1008"/>
      <c r="BM120" s="1008"/>
      <c r="BN120" s="1008"/>
      <c r="BO120" s="1008"/>
      <c r="BP120" s="1009"/>
      <c r="BQ120" s="1045">
        <v>1014975</v>
      </c>
      <c r="BR120" s="1046"/>
      <c r="BS120" s="1046"/>
      <c r="BT120" s="1046"/>
      <c r="BU120" s="1046"/>
      <c r="BV120" s="1046">
        <v>1084020</v>
      </c>
      <c r="BW120" s="1046"/>
      <c r="BX120" s="1046"/>
      <c r="BY120" s="1046"/>
      <c r="BZ120" s="1046"/>
      <c r="CA120" s="1046">
        <v>1348105</v>
      </c>
      <c r="CB120" s="1046"/>
      <c r="CC120" s="1046"/>
      <c r="CD120" s="1046"/>
      <c r="CE120" s="1046"/>
      <c r="CF120" s="1060">
        <v>47.5</v>
      </c>
      <c r="CG120" s="1061"/>
      <c r="CH120" s="1061"/>
      <c r="CI120" s="1061"/>
      <c r="CJ120" s="1061"/>
      <c r="CK120" s="1126" t="s">
        <v>474</v>
      </c>
      <c r="CL120" s="1127"/>
      <c r="CM120" s="1127"/>
      <c r="CN120" s="1127"/>
      <c r="CO120" s="1128"/>
      <c r="CP120" s="1134" t="s">
        <v>475</v>
      </c>
      <c r="CQ120" s="1135"/>
      <c r="CR120" s="1135"/>
      <c r="CS120" s="1135"/>
      <c r="CT120" s="1135"/>
      <c r="CU120" s="1135"/>
      <c r="CV120" s="1135"/>
      <c r="CW120" s="1135"/>
      <c r="CX120" s="1135"/>
      <c r="CY120" s="1135"/>
      <c r="CZ120" s="1135"/>
      <c r="DA120" s="1135"/>
      <c r="DB120" s="1135"/>
      <c r="DC120" s="1135"/>
      <c r="DD120" s="1135"/>
      <c r="DE120" s="1135"/>
      <c r="DF120" s="1136"/>
      <c r="DG120" s="1045">
        <v>2126113</v>
      </c>
      <c r="DH120" s="1046"/>
      <c r="DI120" s="1046"/>
      <c r="DJ120" s="1046"/>
      <c r="DK120" s="1046"/>
      <c r="DL120" s="1046">
        <v>1985614</v>
      </c>
      <c r="DM120" s="1046"/>
      <c r="DN120" s="1046"/>
      <c r="DO120" s="1046"/>
      <c r="DP120" s="1046"/>
      <c r="DQ120" s="1046">
        <v>1852927</v>
      </c>
      <c r="DR120" s="1046"/>
      <c r="DS120" s="1046"/>
      <c r="DT120" s="1046"/>
      <c r="DU120" s="1046"/>
      <c r="DV120" s="1047">
        <v>65.3</v>
      </c>
      <c r="DW120" s="1047"/>
      <c r="DX120" s="1047"/>
      <c r="DY120" s="1047"/>
      <c r="DZ120" s="1048"/>
    </row>
    <row r="121" spans="1:130" s="248" customFormat="1" ht="26.25" customHeight="1" x14ac:dyDescent="0.15">
      <c r="A121" s="1178"/>
      <c r="B121" s="1065"/>
      <c r="C121" s="1086" t="s">
        <v>476</v>
      </c>
      <c r="D121" s="1087"/>
      <c r="E121" s="1087"/>
      <c r="F121" s="1087"/>
      <c r="G121" s="1087"/>
      <c r="H121" s="1087"/>
      <c r="I121" s="1087"/>
      <c r="J121" s="1087"/>
      <c r="K121" s="1087"/>
      <c r="L121" s="1087"/>
      <c r="M121" s="1087"/>
      <c r="N121" s="1087"/>
      <c r="O121" s="1087"/>
      <c r="P121" s="1087"/>
      <c r="Q121" s="1087"/>
      <c r="R121" s="1087"/>
      <c r="S121" s="1087"/>
      <c r="T121" s="1087"/>
      <c r="U121" s="1087"/>
      <c r="V121" s="1087"/>
      <c r="W121" s="1087"/>
      <c r="X121" s="1087"/>
      <c r="Y121" s="1087"/>
      <c r="Z121" s="1088"/>
      <c r="AA121" s="1077" t="s">
        <v>449</v>
      </c>
      <c r="AB121" s="1078"/>
      <c r="AC121" s="1078"/>
      <c r="AD121" s="1078"/>
      <c r="AE121" s="1079"/>
      <c r="AF121" s="1080" t="s">
        <v>439</v>
      </c>
      <c r="AG121" s="1078"/>
      <c r="AH121" s="1078"/>
      <c r="AI121" s="1078"/>
      <c r="AJ121" s="1079"/>
      <c r="AK121" s="1080" t="s">
        <v>449</v>
      </c>
      <c r="AL121" s="1078"/>
      <c r="AM121" s="1078"/>
      <c r="AN121" s="1078"/>
      <c r="AO121" s="1079"/>
      <c r="AP121" s="1081" t="s">
        <v>439</v>
      </c>
      <c r="AQ121" s="1082"/>
      <c r="AR121" s="1082"/>
      <c r="AS121" s="1082"/>
      <c r="AT121" s="1083"/>
      <c r="AU121" s="1111"/>
      <c r="AV121" s="1112"/>
      <c r="AW121" s="1112"/>
      <c r="AX121" s="1112"/>
      <c r="AY121" s="1113"/>
      <c r="AZ121" s="1068" t="s">
        <v>477</v>
      </c>
      <c r="BA121" s="1069"/>
      <c r="BB121" s="1069"/>
      <c r="BC121" s="1069"/>
      <c r="BD121" s="1069"/>
      <c r="BE121" s="1069"/>
      <c r="BF121" s="1069"/>
      <c r="BG121" s="1069"/>
      <c r="BH121" s="1069"/>
      <c r="BI121" s="1069"/>
      <c r="BJ121" s="1069"/>
      <c r="BK121" s="1069"/>
      <c r="BL121" s="1069"/>
      <c r="BM121" s="1069"/>
      <c r="BN121" s="1069"/>
      <c r="BO121" s="1069"/>
      <c r="BP121" s="1070"/>
      <c r="BQ121" s="1038">
        <v>6574</v>
      </c>
      <c r="BR121" s="1039"/>
      <c r="BS121" s="1039"/>
      <c r="BT121" s="1039"/>
      <c r="BU121" s="1039"/>
      <c r="BV121" s="1039">
        <v>2304</v>
      </c>
      <c r="BW121" s="1039"/>
      <c r="BX121" s="1039"/>
      <c r="BY121" s="1039"/>
      <c r="BZ121" s="1039"/>
      <c r="CA121" s="1039" t="s">
        <v>461</v>
      </c>
      <c r="CB121" s="1039"/>
      <c r="CC121" s="1039"/>
      <c r="CD121" s="1039"/>
      <c r="CE121" s="1039"/>
      <c r="CF121" s="1033" t="s">
        <v>448</v>
      </c>
      <c r="CG121" s="1034"/>
      <c r="CH121" s="1034"/>
      <c r="CI121" s="1034"/>
      <c r="CJ121" s="1034"/>
      <c r="CK121" s="1129"/>
      <c r="CL121" s="1130"/>
      <c r="CM121" s="1130"/>
      <c r="CN121" s="1130"/>
      <c r="CO121" s="1131"/>
      <c r="CP121" s="1139" t="s">
        <v>408</v>
      </c>
      <c r="CQ121" s="1140"/>
      <c r="CR121" s="1140"/>
      <c r="CS121" s="1140"/>
      <c r="CT121" s="1140"/>
      <c r="CU121" s="1140"/>
      <c r="CV121" s="1140"/>
      <c r="CW121" s="1140"/>
      <c r="CX121" s="1140"/>
      <c r="CY121" s="1140"/>
      <c r="CZ121" s="1140"/>
      <c r="DA121" s="1140"/>
      <c r="DB121" s="1140"/>
      <c r="DC121" s="1140"/>
      <c r="DD121" s="1140"/>
      <c r="DE121" s="1140"/>
      <c r="DF121" s="1141"/>
      <c r="DG121" s="1038">
        <v>159177</v>
      </c>
      <c r="DH121" s="1039"/>
      <c r="DI121" s="1039"/>
      <c r="DJ121" s="1039"/>
      <c r="DK121" s="1039"/>
      <c r="DL121" s="1039">
        <v>152014</v>
      </c>
      <c r="DM121" s="1039"/>
      <c r="DN121" s="1039"/>
      <c r="DO121" s="1039"/>
      <c r="DP121" s="1039"/>
      <c r="DQ121" s="1039">
        <v>144578</v>
      </c>
      <c r="DR121" s="1039"/>
      <c r="DS121" s="1039"/>
      <c r="DT121" s="1039"/>
      <c r="DU121" s="1039"/>
      <c r="DV121" s="1040">
        <v>5.0999999999999996</v>
      </c>
      <c r="DW121" s="1040"/>
      <c r="DX121" s="1040"/>
      <c r="DY121" s="1040"/>
      <c r="DZ121" s="1041"/>
    </row>
    <row r="122" spans="1:130" s="248" customFormat="1" ht="26.25" customHeight="1" x14ac:dyDescent="0.15">
      <c r="A122" s="1178"/>
      <c r="B122" s="1065"/>
      <c r="C122" s="1035" t="s">
        <v>457</v>
      </c>
      <c r="D122" s="1036"/>
      <c r="E122" s="1036"/>
      <c r="F122" s="1036"/>
      <c r="G122" s="1036"/>
      <c r="H122" s="1036"/>
      <c r="I122" s="1036"/>
      <c r="J122" s="1036"/>
      <c r="K122" s="1036"/>
      <c r="L122" s="1036"/>
      <c r="M122" s="1036"/>
      <c r="N122" s="1036"/>
      <c r="O122" s="1036"/>
      <c r="P122" s="1036"/>
      <c r="Q122" s="1036"/>
      <c r="R122" s="1036"/>
      <c r="S122" s="1036"/>
      <c r="T122" s="1036"/>
      <c r="U122" s="1036"/>
      <c r="V122" s="1036"/>
      <c r="W122" s="1036"/>
      <c r="X122" s="1036"/>
      <c r="Y122" s="1036"/>
      <c r="Z122" s="1037"/>
      <c r="AA122" s="1077" t="s">
        <v>448</v>
      </c>
      <c r="AB122" s="1078"/>
      <c r="AC122" s="1078"/>
      <c r="AD122" s="1078"/>
      <c r="AE122" s="1079"/>
      <c r="AF122" s="1080" t="s">
        <v>461</v>
      </c>
      <c r="AG122" s="1078"/>
      <c r="AH122" s="1078"/>
      <c r="AI122" s="1078"/>
      <c r="AJ122" s="1079"/>
      <c r="AK122" s="1080" t="s">
        <v>439</v>
      </c>
      <c r="AL122" s="1078"/>
      <c r="AM122" s="1078"/>
      <c r="AN122" s="1078"/>
      <c r="AO122" s="1079"/>
      <c r="AP122" s="1081" t="s">
        <v>439</v>
      </c>
      <c r="AQ122" s="1082"/>
      <c r="AR122" s="1082"/>
      <c r="AS122" s="1082"/>
      <c r="AT122" s="1083"/>
      <c r="AU122" s="1111"/>
      <c r="AV122" s="1112"/>
      <c r="AW122" s="1112"/>
      <c r="AX122" s="1112"/>
      <c r="AY122" s="1113"/>
      <c r="AZ122" s="1093" t="s">
        <v>478</v>
      </c>
      <c r="BA122" s="1084"/>
      <c r="BB122" s="1084"/>
      <c r="BC122" s="1084"/>
      <c r="BD122" s="1084"/>
      <c r="BE122" s="1084"/>
      <c r="BF122" s="1084"/>
      <c r="BG122" s="1084"/>
      <c r="BH122" s="1084"/>
      <c r="BI122" s="1084"/>
      <c r="BJ122" s="1084"/>
      <c r="BK122" s="1084"/>
      <c r="BL122" s="1084"/>
      <c r="BM122" s="1084"/>
      <c r="BN122" s="1084"/>
      <c r="BO122" s="1084"/>
      <c r="BP122" s="1085"/>
      <c r="BQ122" s="1116">
        <v>6546640</v>
      </c>
      <c r="BR122" s="1117"/>
      <c r="BS122" s="1117"/>
      <c r="BT122" s="1117"/>
      <c r="BU122" s="1117"/>
      <c r="BV122" s="1117">
        <v>6315146</v>
      </c>
      <c r="BW122" s="1117"/>
      <c r="BX122" s="1117"/>
      <c r="BY122" s="1117"/>
      <c r="BZ122" s="1117"/>
      <c r="CA122" s="1117">
        <v>6032038</v>
      </c>
      <c r="CB122" s="1117"/>
      <c r="CC122" s="1117"/>
      <c r="CD122" s="1117"/>
      <c r="CE122" s="1117"/>
      <c r="CF122" s="1137">
        <v>212.6</v>
      </c>
      <c r="CG122" s="1138"/>
      <c r="CH122" s="1138"/>
      <c r="CI122" s="1138"/>
      <c r="CJ122" s="1138"/>
      <c r="CK122" s="1129"/>
      <c r="CL122" s="1130"/>
      <c r="CM122" s="1130"/>
      <c r="CN122" s="1130"/>
      <c r="CO122" s="1131"/>
      <c r="CP122" s="1139" t="s">
        <v>479</v>
      </c>
      <c r="CQ122" s="1140"/>
      <c r="CR122" s="1140"/>
      <c r="CS122" s="1140"/>
      <c r="CT122" s="1140"/>
      <c r="CU122" s="1140"/>
      <c r="CV122" s="1140"/>
      <c r="CW122" s="1140"/>
      <c r="CX122" s="1140"/>
      <c r="CY122" s="1140"/>
      <c r="CZ122" s="1140"/>
      <c r="DA122" s="1140"/>
      <c r="DB122" s="1140"/>
      <c r="DC122" s="1140"/>
      <c r="DD122" s="1140"/>
      <c r="DE122" s="1140"/>
      <c r="DF122" s="1141"/>
      <c r="DG122" s="1038">
        <v>108432</v>
      </c>
      <c r="DH122" s="1039"/>
      <c r="DI122" s="1039"/>
      <c r="DJ122" s="1039"/>
      <c r="DK122" s="1039"/>
      <c r="DL122" s="1039">
        <v>105068</v>
      </c>
      <c r="DM122" s="1039"/>
      <c r="DN122" s="1039"/>
      <c r="DO122" s="1039"/>
      <c r="DP122" s="1039"/>
      <c r="DQ122" s="1039">
        <v>94454</v>
      </c>
      <c r="DR122" s="1039"/>
      <c r="DS122" s="1039"/>
      <c r="DT122" s="1039"/>
      <c r="DU122" s="1039"/>
      <c r="DV122" s="1040">
        <v>3.3</v>
      </c>
      <c r="DW122" s="1040"/>
      <c r="DX122" s="1040"/>
      <c r="DY122" s="1040"/>
      <c r="DZ122" s="1041"/>
    </row>
    <row r="123" spans="1:130" s="248" customFormat="1" ht="26.25" customHeight="1" x14ac:dyDescent="0.15">
      <c r="A123" s="1178"/>
      <c r="B123" s="1065"/>
      <c r="C123" s="1035" t="s">
        <v>464</v>
      </c>
      <c r="D123" s="1036"/>
      <c r="E123" s="1036"/>
      <c r="F123" s="1036"/>
      <c r="G123" s="1036"/>
      <c r="H123" s="1036"/>
      <c r="I123" s="1036"/>
      <c r="J123" s="1036"/>
      <c r="K123" s="1036"/>
      <c r="L123" s="1036"/>
      <c r="M123" s="1036"/>
      <c r="N123" s="1036"/>
      <c r="O123" s="1036"/>
      <c r="P123" s="1036"/>
      <c r="Q123" s="1036"/>
      <c r="R123" s="1036"/>
      <c r="S123" s="1036"/>
      <c r="T123" s="1036"/>
      <c r="U123" s="1036"/>
      <c r="V123" s="1036"/>
      <c r="W123" s="1036"/>
      <c r="X123" s="1036"/>
      <c r="Y123" s="1036"/>
      <c r="Z123" s="1037"/>
      <c r="AA123" s="1077" t="s">
        <v>439</v>
      </c>
      <c r="AB123" s="1078"/>
      <c r="AC123" s="1078"/>
      <c r="AD123" s="1078"/>
      <c r="AE123" s="1079"/>
      <c r="AF123" s="1080" t="s">
        <v>449</v>
      </c>
      <c r="AG123" s="1078"/>
      <c r="AH123" s="1078"/>
      <c r="AI123" s="1078"/>
      <c r="AJ123" s="1079"/>
      <c r="AK123" s="1080" t="s">
        <v>439</v>
      </c>
      <c r="AL123" s="1078"/>
      <c r="AM123" s="1078"/>
      <c r="AN123" s="1078"/>
      <c r="AO123" s="1079"/>
      <c r="AP123" s="1081" t="s">
        <v>439</v>
      </c>
      <c r="AQ123" s="1082"/>
      <c r="AR123" s="1082"/>
      <c r="AS123" s="1082"/>
      <c r="AT123" s="1083"/>
      <c r="AU123" s="1114"/>
      <c r="AV123" s="1115"/>
      <c r="AW123" s="1115"/>
      <c r="AX123" s="1115"/>
      <c r="AY123" s="1115"/>
      <c r="AZ123" s="279" t="s">
        <v>185</v>
      </c>
      <c r="BA123" s="279"/>
      <c r="BB123" s="279"/>
      <c r="BC123" s="279"/>
      <c r="BD123" s="279"/>
      <c r="BE123" s="279"/>
      <c r="BF123" s="279"/>
      <c r="BG123" s="279"/>
      <c r="BH123" s="279"/>
      <c r="BI123" s="279"/>
      <c r="BJ123" s="279"/>
      <c r="BK123" s="279"/>
      <c r="BL123" s="279"/>
      <c r="BM123" s="279"/>
      <c r="BN123" s="279"/>
      <c r="BO123" s="1094" t="s">
        <v>480</v>
      </c>
      <c r="BP123" s="1125"/>
      <c r="BQ123" s="1184">
        <v>7568189</v>
      </c>
      <c r="BR123" s="1185"/>
      <c r="BS123" s="1185"/>
      <c r="BT123" s="1185"/>
      <c r="BU123" s="1185"/>
      <c r="BV123" s="1185">
        <v>7401470</v>
      </c>
      <c r="BW123" s="1185"/>
      <c r="BX123" s="1185"/>
      <c r="BY123" s="1185"/>
      <c r="BZ123" s="1185"/>
      <c r="CA123" s="1185">
        <v>7380143</v>
      </c>
      <c r="CB123" s="1185"/>
      <c r="CC123" s="1185"/>
      <c r="CD123" s="1185"/>
      <c r="CE123" s="1185"/>
      <c r="CF123" s="1118"/>
      <c r="CG123" s="1119"/>
      <c r="CH123" s="1119"/>
      <c r="CI123" s="1119"/>
      <c r="CJ123" s="1120"/>
      <c r="CK123" s="1129"/>
      <c r="CL123" s="1130"/>
      <c r="CM123" s="1130"/>
      <c r="CN123" s="1130"/>
      <c r="CO123" s="1131"/>
      <c r="CP123" s="1139" t="s">
        <v>481</v>
      </c>
      <c r="CQ123" s="1140"/>
      <c r="CR123" s="1140"/>
      <c r="CS123" s="1140"/>
      <c r="CT123" s="1140"/>
      <c r="CU123" s="1140"/>
      <c r="CV123" s="1140"/>
      <c r="CW123" s="1140"/>
      <c r="CX123" s="1140"/>
      <c r="CY123" s="1140"/>
      <c r="CZ123" s="1140"/>
      <c r="DA123" s="1140"/>
      <c r="DB123" s="1140"/>
      <c r="DC123" s="1140"/>
      <c r="DD123" s="1140"/>
      <c r="DE123" s="1140"/>
      <c r="DF123" s="1141"/>
      <c r="DG123" s="1077">
        <v>156715</v>
      </c>
      <c r="DH123" s="1078"/>
      <c r="DI123" s="1078"/>
      <c r="DJ123" s="1078"/>
      <c r="DK123" s="1079"/>
      <c r="DL123" s="1080">
        <v>131446</v>
      </c>
      <c r="DM123" s="1078"/>
      <c r="DN123" s="1078"/>
      <c r="DO123" s="1078"/>
      <c r="DP123" s="1079"/>
      <c r="DQ123" s="1080">
        <v>90639</v>
      </c>
      <c r="DR123" s="1078"/>
      <c r="DS123" s="1078"/>
      <c r="DT123" s="1078"/>
      <c r="DU123" s="1079"/>
      <c r="DV123" s="1081">
        <v>3.2</v>
      </c>
      <c r="DW123" s="1082"/>
      <c r="DX123" s="1082"/>
      <c r="DY123" s="1082"/>
      <c r="DZ123" s="1083"/>
    </row>
    <row r="124" spans="1:130" s="248" customFormat="1" ht="26.25" customHeight="1" thickBot="1" x14ac:dyDescent="0.2">
      <c r="A124" s="1178"/>
      <c r="B124" s="1065"/>
      <c r="C124" s="1035" t="s">
        <v>467</v>
      </c>
      <c r="D124" s="1036"/>
      <c r="E124" s="1036"/>
      <c r="F124" s="1036"/>
      <c r="G124" s="1036"/>
      <c r="H124" s="1036"/>
      <c r="I124" s="1036"/>
      <c r="J124" s="1036"/>
      <c r="K124" s="1036"/>
      <c r="L124" s="1036"/>
      <c r="M124" s="1036"/>
      <c r="N124" s="1036"/>
      <c r="O124" s="1036"/>
      <c r="P124" s="1036"/>
      <c r="Q124" s="1036"/>
      <c r="R124" s="1036"/>
      <c r="S124" s="1036"/>
      <c r="T124" s="1036"/>
      <c r="U124" s="1036"/>
      <c r="V124" s="1036"/>
      <c r="W124" s="1036"/>
      <c r="X124" s="1036"/>
      <c r="Y124" s="1036"/>
      <c r="Z124" s="1037"/>
      <c r="AA124" s="1077" t="s">
        <v>439</v>
      </c>
      <c r="AB124" s="1078"/>
      <c r="AC124" s="1078"/>
      <c r="AD124" s="1078"/>
      <c r="AE124" s="1079"/>
      <c r="AF124" s="1080" t="s">
        <v>439</v>
      </c>
      <c r="AG124" s="1078"/>
      <c r="AH124" s="1078"/>
      <c r="AI124" s="1078"/>
      <c r="AJ124" s="1079"/>
      <c r="AK124" s="1080" t="s">
        <v>439</v>
      </c>
      <c r="AL124" s="1078"/>
      <c r="AM124" s="1078"/>
      <c r="AN124" s="1078"/>
      <c r="AO124" s="1079"/>
      <c r="AP124" s="1081" t="s">
        <v>439</v>
      </c>
      <c r="AQ124" s="1082"/>
      <c r="AR124" s="1082"/>
      <c r="AS124" s="1082"/>
      <c r="AT124" s="1083"/>
      <c r="AU124" s="1180" t="s">
        <v>482</v>
      </c>
      <c r="AV124" s="1181"/>
      <c r="AW124" s="1181"/>
      <c r="AX124" s="1181"/>
      <c r="AY124" s="1181"/>
      <c r="AZ124" s="1181"/>
      <c r="BA124" s="1181"/>
      <c r="BB124" s="1181"/>
      <c r="BC124" s="1181"/>
      <c r="BD124" s="1181"/>
      <c r="BE124" s="1181"/>
      <c r="BF124" s="1181"/>
      <c r="BG124" s="1181"/>
      <c r="BH124" s="1181"/>
      <c r="BI124" s="1181"/>
      <c r="BJ124" s="1181"/>
      <c r="BK124" s="1181"/>
      <c r="BL124" s="1181"/>
      <c r="BM124" s="1181"/>
      <c r="BN124" s="1181"/>
      <c r="BO124" s="1181"/>
      <c r="BP124" s="1182"/>
      <c r="BQ124" s="1183">
        <v>121.5</v>
      </c>
      <c r="BR124" s="1147"/>
      <c r="BS124" s="1147"/>
      <c r="BT124" s="1147"/>
      <c r="BU124" s="1147"/>
      <c r="BV124" s="1147">
        <v>107.6</v>
      </c>
      <c r="BW124" s="1147"/>
      <c r="BX124" s="1147"/>
      <c r="BY124" s="1147"/>
      <c r="BZ124" s="1147"/>
      <c r="CA124" s="1147">
        <v>83.6</v>
      </c>
      <c r="CB124" s="1147"/>
      <c r="CC124" s="1147"/>
      <c r="CD124" s="1147"/>
      <c r="CE124" s="1147"/>
      <c r="CF124" s="1148"/>
      <c r="CG124" s="1149"/>
      <c r="CH124" s="1149"/>
      <c r="CI124" s="1149"/>
      <c r="CJ124" s="1150"/>
      <c r="CK124" s="1132"/>
      <c r="CL124" s="1132"/>
      <c r="CM124" s="1132"/>
      <c r="CN124" s="1132"/>
      <c r="CO124" s="1133"/>
      <c r="CP124" s="1139" t="s">
        <v>483</v>
      </c>
      <c r="CQ124" s="1140"/>
      <c r="CR124" s="1140"/>
      <c r="CS124" s="1140"/>
      <c r="CT124" s="1140"/>
      <c r="CU124" s="1140"/>
      <c r="CV124" s="1140"/>
      <c r="CW124" s="1140"/>
      <c r="CX124" s="1140"/>
      <c r="CY124" s="1140"/>
      <c r="CZ124" s="1140"/>
      <c r="DA124" s="1140"/>
      <c r="DB124" s="1140"/>
      <c r="DC124" s="1140"/>
      <c r="DD124" s="1140"/>
      <c r="DE124" s="1140"/>
      <c r="DF124" s="1141"/>
      <c r="DG124" s="1124" t="s">
        <v>484</v>
      </c>
      <c r="DH124" s="1103"/>
      <c r="DI124" s="1103"/>
      <c r="DJ124" s="1103"/>
      <c r="DK124" s="1104"/>
      <c r="DL124" s="1102" t="s">
        <v>448</v>
      </c>
      <c r="DM124" s="1103"/>
      <c r="DN124" s="1103"/>
      <c r="DO124" s="1103"/>
      <c r="DP124" s="1104"/>
      <c r="DQ124" s="1102" t="s">
        <v>485</v>
      </c>
      <c r="DR124" s="1103"/>
      <c r="DS124" s="1103"/>
      <c r="DT124" s="1103"/>
      <c r="DU124" s="1104"/>
      <c r="DV124" s="1105" t="s">
        <v>484</v>
      </c>
      <c r="DW124" s="1106"/>
      <c r="DX124" s="1106"/>
      <c r="DY124" s="1106"/>
      <c r="DZ124" s="1107"/>
    </row>
    <row r="125" spans="1:130" s="248" customFormat="1" ht="26.25" customHeight="1" x14ac:dyDescent="0.15">
      <c r="A125" s="1178"/>
      <c r="B125" s="1065"/>
      <c r="C125" s="1035" t="s">
        <v>469</v>
      </c>
      <c r="D125" s="1036"/>
      <c r="E125" s="1036"/>
      <c r="F125" s="1036"/>
      <c r="G125" s="1036"/>
      <c r="H125" s="1036"/>
      <c r="I125" s="1036"/>
      <c r="J125" s="1036"/>
      <c r="K125" s="1036"/>
      <c r="L125" s="1036"/>
      <c r="M125" s="1036"/>
      <c r="N125" s="1036"/>
      <c r="O125" s="1036"/>
      <c r="P125" s="1036"/>
      <c r="Q125" s="1036"/>
      <c r="R125" s="1036"/>
      <c r="S125" s="1036"/>
      <c r="T125" s="1036"/>
      <c r="U125" s="1036"/>
      <c r="V125" s="1036"/>
      <c r="W125" s="1036"/>
      <c r="X125" s="1036"/>
      <c r="Y125" s="1036"/>
      <c r="Z125" s="1037"/>
      <c r="AA125" s="1077" t="s">
        <v>484</v>
      </c>
      <c r="AB125" s="1078"/>
      <c r="AC125" s="1078"/>
      <c r="AD125" s="1078"/>
      <c r="AE125" s="1079"/>
      <c r="AF125" s="1080" t="s">
        <v>127</v>
      </c>
      <c r="AG125" s="1078"/>
      <c r="AH125" s="1078"/>
      <c r="AI125" s="1078"/>
      <c r="AJ125" s="1079"/>
      <c r="AK125" s="1080" t="s">
        <v>127</v>
      </c>
      <c r="AL125" s="1078"/>
      <c r="AM125" s="1078"/>
      <c r="AN125" s="1078"/>
      <c r="AO125" s="1079"/>
      <c r="AP125" s="1081" t="s">
        <v>484</v>
      </c>
      <c r="AQ125" s="1082"/>
      <c r="AR125" s="1082"/>
      <c r="AS125" s="1082"/>
      <c r="AT125" s="108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42" t="s">
        <v>486</v>
      </c>
      <c r="CL125" s="1127"/>
      <c r="CM125" s="1127"/>
      <c r="CN125" s="1127"/>
      <c r="CO125" s="1128"/>
      <c r="CP125" s="1059" t="s">
        <v>487</v>
      </c>
      <c r="CQ125" s="1008"/>
      <c r="CR125" s="1008"/>
      <c r="CS125" s="1008"/>
      <c r="CT125" s="1008"/>
      <c r="CU125" s="1008"/>
      <c r="CV125" s="1008"/>
      <c r="CW125" s="1008"/>
      <c r="CX125" s="1008"/>
      <c r="CY125" s="1008"/>
      <c r="CZ125" s="1008"/>
      <c r="DA125" s="1008"/>
      <c r="DB125" s="1008"/>
      <c r="DC125" s="1008"/>
      <c r="DD125" s="1008"/>
      <c r="DE125" s="1008"/>
      <c r="DF125" s="1009"/>
      <c r="DG125" s="1045" t="s">
        <v>127</v>
      </c>
      <c r="DH125" s="1046"/>
      <c r="DI125" s="1046"/>
      <c r="DJ125" s="1046"/>
      <c r="DK125" s="1046"/>
      <c r="DL125" s="1046" t="s">
        <v>484</v>
      </c>
      <c r="DM125" s="1046"/>
      <c r="DN125" s="1046"/>
      <c r="DO125" s="1046"/>
      <c r="DP125" s="1046"/>
      <c r="DQ125" s="1046" t="s">
        <v>127</v>
      </c>
      <c r="DR125" s="1046"/>
      <c r="DS125" s="1046"/>
      <c r="DT125" s="1046"/>
      <c r="DU125" s="1046"/>
      <c r="DV125" s="1047" t="s">
        <v>127</v>
      </c>
      <c r="DW125" s="1047"/>
      <c r="DX125" s="1047"/>
      <c r="DY125" s="1047"/>
      <c r="DZ125" s="1048"/>
    </row>
    <row r="126" spans="1:130" s="248" customFormat="1" ht="26.25" customHeight="1" thickBot="1" x14ac:dyDescent="0.2">
      <c r="A126" s="1178"/>
      <c r="B126" s="1065"/>
      <c r="C126" s="1035" t="s">
        <v>471</v>
      </c>
      <c r="D126" s="1036"/>
      <c r="E126" s="1036"/>
      <c r="F126" s="1036"/>
      <c r="G126" s="1036"/>
      <c r="H126" s="1036"/>
      <c r="I126" s="1036"/>
      <c r="J126" s="1036"/>
      <c r="K126" s="1036"/>
      <c r="L126" s="1036"/>
      <c r="M126" s="1036"/>
      <c r="N126" s="1036"/>
      <c r="O126" s="1036"/>
      <c r="P126" s="1036"/>
      <c r="Q126" s="1036"/>
      <c r="R126" s="1036"/>
      <c r="S126" s="1036"/>
      <c r="T126" s="1036"/>
      <c r="U126" s="1036"/>
      <c r="V126" s="1036"/>
      <c r="W126" s="1036"/>
      <c r="X126" s="1036"/>
      <c r="Y126" s="1036"/>
      <c r="Z126" s="1037"/>
      <c r="AA126" s="1077" t="s">
        <v>484</v>
      </c>
      <c r="AB126" s="1078"/>
      <c r="AC126" s="1078"/>
      <c r="AD126" s="1078"/>
      <c r="AE126" s="1079"/>
      <c r="AF126" s="1080" t="s">
        <v>484</v>
      </c>
      <c r="AG126" s="1078"/>
      <c r="AH126" s="1078"/>
      <c r="AI126" s="1078"/>
      <c r="AJ126" s="1079"/>
      <c r="AK126" s="1080" t="s">
        <v>440</v>
      </c>
      <c r="AL126" s="1078"/>
      <c r="AM126" s="1078"/>
      <c r="AN126" s="1078"/>
      <c r="AO126" s="1079"/>
      <c r="AP126" s="1081" t="s">
        <v>488</v>
      </c>
      <c r="AQ126" s="1082"/>
      <c r="AR126" s="1082"/>
      <c r="AS126" s="1082"/>
      <c r="AT126" s="108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43"/>
      <c r="CL126" s="1130"/>
      <c r="CM126" s="1130"/>
      <c r="CN126" s="1130"/>
      <c r="CO126" s="1131"/>
      <c r="CP126" s="1068" t="s">
        <v>489</v>
      </c>
      <c r="CQ126" s="1069"/>
      <c r="CR126" s="1069"/>
      <c r="CS126" s="1069"/>
      <c r="CT126" s="1069"/>
      <c r="CU126" s="1069"/>
      <c r="CV126" s="1069"/>
      <c r="CW126" s="1069"/>
      <c r="CX126" s="1069"/>
      <c r="CY126" s="1069"/>
      <c r="CZ126" s="1069"/>
      <c r="DA126" s="1069"/>
      <c r="DB126" s="1069"/>
      <c r="DC126" s="1069"/>
      <c r="DD126" s="1069"/>
      <c r="DE126" s="1069"/>
      <c r="DF126" s="1070"/>
      <c r="DG126" s="1038" t="s">
        <v>484</v>
      </c>
      <c r="DH126" s="1039"/>
      <c r="DI126" s="1039"/>
      <c r="DJ126" s="1039"/>
      <c r="DK126" s="1039"/>
      <c r="DL126" s="1039" t="s">
        <v>484</v>
      </c>
      <c r="DM126" s="1039"/>
      <c r="DN126" s="1039"/>
      <c r="DO126" s="1039"/>
      <c r="DP126" s="1039"/>
      <c r="DQ126" s="1039" t="s">
        <v>127</v>
      </c>
      <c r="DR126" s="1039"/>
      <c r="DS126" s="1039"/>
      <c r="DT126" s="1039"/>
      <c r="DU126" s="1039"/>
      <c r="DV126" s="1040" t="s">
        <v>440</v>
      </c>
      <c r="DW126" s="1040"/>
      <c r="DX126" s="1040"/>
      <c r="DY126" s="1040"/>
      <c r="DZ126" s="1041"/>
    </row>
    <row r="127" spans="1:130" s="248" customFormat="1" ht="26.25" customHeight="1" x14ac:dyDescent="0.15">
      <c r="A127" s="1179"/>
      <c r="B127" s="1067"/>
      <c r="C127" s="1121" t="s">
        <v>490</v>
      </c>
      <c r="D127" s="1122"/>
      <c r="E127" s="1122"/>
      <c r="F127" s="1122"/>
      <c r="G127" s="1122"/>
      <c r="H127" s="1122"/>
      <c r="I127" s="1122"/>
      <c r="J127" s="1122"/>
      <c r="K127" s="1122"/>
      <c r="L127" s="1122"/>
      <c r="M127" s="1122"/>
      <c r="N127" s="1122"/>
      <c r="O127" s="1122"/>
      <c r="P127" s="1122"/>
      <c r="Q127" s="1122"/>
      <c r="R127" s="1122"/>
      <c r="S127" s="1122"/>
      <c r="T127" s="1122"/>
      <c r="U127" s="1122"/>
      <c r="V127" s="1122"/>
      <c r="W127" s="1122"/>
      <c r="X127" s="1122"/>
      <c r="Y127" s="1122"/>
      <c r="Z127" s="1123"/>
      <c r="AA127" s="1077" t="s">
        <v>484</v>
      </c>
      <c r="AB127" s="1078"/>
      <c r="AC127" s="1078"/>
      <c r="AD127" s="1078"/>
      <c r="AE127" s="1079"/>
      <c r="AF127" s="1080" t="s">
        <v>484</v>
      </c>
      <c r="AG127" s="1078"/>
      <c r="AH127" s="1078"/>
      <c r="AI127" s="1078"/>
      <c r="AJ127" s="1079"/>
      <c r="AK127" s="1080" t="s">
        <v>484</v>
      </c>
      <c r="AL127" s="1078"/>
      <c r="AM127" s="1078"/>
      <c r="AN127" s="1078"/>
      <c r="AO127" s="1079"/>
      <c r="AP127" s="1081" t="s">
        <v>484</v>
      </c>
      <c r="AQ127" s="1082"/>
      <c r="AR127" s="1082"/>
      <c r="AS127" s="1082"/>
      <c r="AT127" s="1083"/>
      <c r="AU127" s="284"/>
      <c r="AV127" s="284"/>
      <c r="AW127" s="284"/>
      <c r="AX127" s="1151" t="s">
        <v>491</v>
      </c>
      <c r="AY127" s="1152"/>
      <c r="AZ127" s="1152"/>
      <c r="BA127" s="1152"/>
      <c r="BB127" s="1152"/>
      <c r="BC127" s="1152"/>
      <c r="BD127" s="1152"/>
      <c r="BE127" s="1153"/>
      <c r="BF127" s="1154" t="s">
        <v>492</v>
      </c>
      <c r="BG127" s="1152"/>
      <c r="BH127" s="1152"/>
      <c r="BI127" s="1152"/>
      <c r="BJ127" s="1152"/>
      <c r="BK127" s="1152"/>
      <c r="BL127" s="1153"/>
      <c r="BM127" s="1154" t="s">
        <v>493</v>
      </c>
      <c r="BN127" s="1152"/>
      <c r="BO127" s="1152"/>
      <c r="BP127" s="1152"/>
      <c r="BQ127" s="1152"/>
      <c r="BR127" s="1152"/>
      <c r="BS127" s="1153"/>
      <c r="BT127" s="1154" t="s">
        <v>494</v>
      </c>
      <c r="BU127" s="1152"/>
      <c r="BV127" s="1152"/>
      <c r="BW127" s="1152"/>
      <c r="BX127" s="1152"/>
      <c r="BY127" s="1152"/>
      <c r="BZ127" s="1176"/>
      <c r="CA127" s="284"/>
      <c r="CB127" s="284"/>
      <c r="CC127" s="284"/>
      <c r="CD127" s="285"/>
      <c r="CE127" s="285"/>
      <c r="CF127" s="285"/>
      <c r="CG127" s="282"/>
      <c r="CH127" s="282"/>
      <c r="CI127" s="282"/>
      <c r="CJ127" s="283"/>
      <c r="CK127" s="1143"/>
      <c r="CL127" s="1130"/>
      <c r="CM127" s="1130"/>
      <c r="CN127" s="1130"/>
      <c r="CO127" s="1131"/>
      <c r="CP127" s="1068" t="s">
        <v>495</v>
      </c>
      <c r="CQ127" s="1069"/>
      <c r="CR127" s="1069"/>
      <c r="CS127" s="1069"/>
      <c r="CT127" s="1069"/>
      <c r="CU127" s="1069"/>
      <c r="CV127" s="1069"/>
      <c r="CW127" s="1069"/>
      <c r="CX127" s="1069"/>
      <c r="CY127" s="1069"/>
      <c r="CZ127" s="1069"/>
      <c r="DA127" s="1069"/>
      <c r="DB127" s="1069"/>
      <c r="DC127" s="1069"/>
      <c r="DD127" s="1069"/>
      <c r="DE127" s="1069"/>
      <c r="DF127" s="1070"/>
      <c r="DG127" s="1038" t="s">
        <v>448</v>
      </c>
      <c r="DH127" s="1039"/>
      <c r="DI127" s="1039"/>
      <c r="DJ127" s="1039"/>
      <c r="DK127" s="1039"/>
      <c r="DL127" s="1039" t="s">
        <v>484</v>
      </c>
      <c r="DM127" s="1039"/>
      <c r="DN127" s="1039"/>
      <c r="DO127" s="1039"/>
      <c r="DP127" s="1039"/>
      <c r="DQ127" s="1039" t="s">
        <v>484</v>
      </c>
      <c r="DR127" s="1039"/>
      <c r="DS127" s="1039"/>
      <c r="DT127" s="1039"/>
      <c r="DU127" s="1039"/>
      <c r="DV127" s="1040" t="s">
        <v>488</v>
      </c>
      <c r="DW127" s="1040"/>
      <c r="DX127" s="1040"/>
      <c r="DY127" s="1040"/>
      <c r="DZ127" s="1041"/>
    </row>
    <row r="128" spans="1:130" s="248" customFormat="1" ht="26.25" customHeight="1" thickBot="1" x14ac:dyDescent="0.2">
      <c r="A128" s="1162" t="s">
        <v>496</v>
      </c>
      <c r="B128" s="1163"/>
      <c r="C128" s="1163"/>
      <c r="D128" s="1163"/>
      <c r="E128" s="1163"/>
      <c r="F128" s="1163"/>
      <c r="G128" s="1163"/>
      <c r="H128" s="1163"/>
      <c r="I128" s="1163"/>
      <c r="J128" s="1163"/>
      <c r="K128" s="1163"/>
      <c r="L128" s="1163"/>
      <c r="M128" s="1163"/>
      <c r="N128" s="1163"/>
      <c r="O128" s="1163"/>
      <c r="P128" s="1163"/>
      <c r="Q128" s="1163"/>
      <c r="R128" s="1163"/>
      <c r="S128" s="1163"/>
      <c r="T128" s="1163"/>
      <c r="U128" s="1163"/>
      <c r="V128" s="1163"/>
      <c r="W128" s="1164" t="s">
        <v>497</v>
      </c>
      <c r="X128" s="1164"/>
      <c r="Y128" s="1164"/>
      <c r="Z128" s="1165"/>
      <c r="AA128" s="1166">
        <v>5138</v>
      </c>
      <c r="AB128" s="1167"/>
      <c r="AC128" s="1167"/>
      <c r="AD128" s="1167"/>
      <c r="AE128" s="1168"/>
      <c r="AF128" s="1169">
        <v>3711</v>
      </c>
      <c r="AG128" s="1167"/>
      <c r="AH128" s="1167"/>
      <c r="AI128" s="1167"/>
      <c r="AJ128" s="1168"/>
      <c r="AK128" s="1169" t="s">
        <v>127</v>
      </c>
      <c r="AL128" s="1167"/>
      <c r="AM128" s="1167"/>
      <c r="AN128" s="1167"/>
      <c r="AO128" s="1168"/>
      <c r="AP128" s="1170"/>
      <c r="AQ128" s="1171"/>
      <c r="AR128" s="1171"/>
      <c r="AS128" s="1171"/>
      <c r="AT128" s="1172"/>
      <c r="AU128" s="284"/>
      <c r="AV128" s="284"/>
      <c r="AW128" s="284"/>
      <c r="AX128" s="1007" t="s">
        <v>498</v>
      </c>
      <c r="AY128" s="1008"/>
      <c r="AZ128" s="1008"/>
      <c r="BA128" s="1008"/>
      <c r="BB128" s="1008"/>
      <c r="BC128" s="1008"/>
      <c r="BD128" s="1008"/>
      <c r="BE128" s="1009"/>
      <c r="BF128" s="1173" t="s">
        <v>484</v>
      </c>
      <c r="BG128" s="1174"/>
      <c r="BH128" s="1174"/>
      <c r="BI128" s="1174"/>
      <c r="BJ128" s="1174"/>
      <c r="BK128" s="1174"/>
      <c r="BL128" s="1175"/>
      <c r="BM128" s="1173">
        <v>15</v>
      </c>
      <c r="BN128" s="1174"/>
      <c r="BO128" s="1174"/>
      <c r="BP128" s="1174"/>
      <c r="BQ128" s="1174"/>
      <c r="BR128" s="1174"/>
      <c r="BS128" s="1175"/>
      <c r="BT128" s="1173">
        <v>20</v>
      </c>
      <c r="BU128" s="1174"/>
      <c r="BV128" s="1174"/>
      <c r="BW128" s="1174"/>
      <c r="BX128" s="1174"/>
      <c r="BY128" s="1174"/>
      <c r="BZ128" s="1198"/>
      <c r="CA128" s="285"/>
      <c r="CB128" s="285"/>
      <c r="CC128" s="285"/>
      <c r="CD128" s="285"/>
      <c r="CE128" s="285"/>
      <c r="CF128" s="285"/>
      <c r="CG128" s="282"/>
      <c r="CH128" s="282"/>
      <c r="CI128" s="282"/>
      <c r="CJ128" s="283"/>
      <c r="CK128" s="1144"/>
      <c r="CL128" s="1145"/>
      <c r="CM128" s="1145"/>
      <c r="CN128" s="1145"/>
      <c r="CO128" s="1146"/>
      <c r="CP128" s="1155" t="s">
        <v>499</v>
      </c>
      <c r="CQ128" s="1156"/>
      <c r="CR128" s="1156"/>
      <c r="CS128" s="1156"/>
      <c r="CT128" s="1156"/>
      <c r="CU128" s="1156"/>
      <c r="CV128" s="1156"/>
      <c r="CW128" s="1156"/>
      <c r="CX128" s="1156"/>
      <c r="CY128" s="1156"/>
      <c r="CZ128" s="1156"/>
      <c r="DA128" s="1156"/>
      <c r="DB128" s="1156"/>
      <c r="DC128" s="1156"/>
      <c r="DD128" s="1156"/>
      <c r="DE128" s="1156"/>
      <c r="DF128" s="1157"/>
      <c r="DG128" s="1158" t="s">
        <v>484</v>
      </c>
      <c r="DH128" s="1159"/>
      <c r="DI128" s="1159"/>
      <c r="DJ128" s="1159"/>
      <c r="DK128" s="1159"/>
      <c r="DL128" s="1159" t="s">
        <v>484</v>
      </c>
      <c r="DM128" s="1159"/>
      <c r="DN128" s="1159"/>
      <c r="DO128" s="1159"/>
      <c r="DP128" s="1159"/>
      <c r="DQ128" s="1159" t="s">
        <v>484</v>
      </c>
      <c r="DR128" s="1159"/>
      <c r="DS128" s="1159"/>
      <c r="DT128" s="1159"/>
      <c r="DU128" s="1159"/>
      <c r="DV128" s="1160" t="s">
        <v>448</v>
      </c>
      <c r="DW128" s="1160"/>
      <c r="DX128" s="1160"/>
      <c r="DY128" s="1160"/>
      <c r="DZ128" s="1161"/>
    </row>
    <row r="129" spans="1:131" s="248" customFormat="1" ht="26.25" customHeight="1" x14ac:dyDescent="0.15">
      <c r="A129" s="1049" t="s">
        <v>107</v>
      </c>
      <c r="B129" s="1050"/>
      <c r="C129" s="1050"/>
      <c r="D129" s="1050"/>
      <c r="E129" s="1050"/>
      <c r="F129" s="1050"/>
      <c r="G129" s="1050"/>
      <c r="H129" s="1050"/>
      <c r="I129" s="1050"/>
      <c r="J129" s="1050"/>
      <c r="K129" s="1050"/>
      <c r="L129" s="1050"/>
      <c r="M129" s="1050"/>
      <c r="N129" s="1050"/>
      <c r="O129" s="1050"/>
      <c r="P129" s="1050"/>
      <c r="Q129" s="1050"/>
      <c r="R129" s="1050"/>
      <c r="S129" s="1050"/>
      <c r="T129" s="1050"/>
      <c r="U129" s="1050"/>
      <c r="V129" s="1050"/>
      <c r="W129" s="1192" t="s">
        <v>500</v>
      </c>
      <c r="X129" s="1193"/>
      <c r="Y129" s="1193"/>
      <c r="Z129" s="1194"/>
      <c r="AA129" s="1077">
        <v>3325934</v>
      </c>
      <c r="AB129" s="1078"/>
      <c r="AC129" s="1078"/>
      <c r="AD129" s="1078"/>
      <c r="AE129" s="1079"/>
      <c r="AF129" s="1080">
        <v>3312522</v>
      </c>
      <c r="AG129" s="1078"/>
      <c r="AH129" s="1078"/>
      <c r="AI129" s="1078"/>
      <c r="AJ129" s="1079"/>
      <c r="AK129" s="1080">
        <v>3470980</v>
      </c>
      <c r="AL129" s="1078"/>
      <c r="AM129" s="1078"/>
      <c r="AN129" s="1078"/>
      <c r="AO129" s="1079"/>
      <c r="AP129" s="1195"/>
      <c r="AQ129" s="1196"/>
      <c r="AR129" s="1196"/>
      <c r="AS129" s="1196"/>
      <c r="AT129" s="1197"/>
      <c r="AU129" s="286"/>
      <c r="AV129" s="286"/>
      <c r="AW129" s="286"/>
      <c r="AX129" s="1186" t="s">
        <v>501</v>
      </c>
      <c r="AY129" s="1069"/>
      <c r="AZ129" s="1069"/>
      <c r="BA129" s="1069"/>
      <c r="BB129" s="1069"/>
      <c r="BC129" s="1069"/>
      <c r="BD129" s="1069"/>
      <c r="BE129" s="1070"/>
      <c r="BF129" s="1187" t="s">
        <v>127</v>
      </c>
      <c r="BG129" s="1188"/>
      <c r="BH129" s="1188"/>
      <c r="BI129" s="1188"/>
      <c r="BJ129" s="1188"/>
      <c r="BK129" s="1188"/>
      <c r="BL129" s="1189"/>
      <c r="BM129" s="1187">
        <v>20</v>
      </c>
      <c r="BN129" s="1188"/>
      <c r="BO129" s="1188"/>
      <c r="BP129" s="1188"/>
      <c r="BQ129" s="1188"/>
      <c r="BR129" s="1188"/>
      <c r="BS129" s="1189"/>
      <c r="BT129" s="1187">
        <v>30</v>
      </c>
      <c r="BU129" s="1190"/>
      <c r="BV129" s="1190"/>
      <c r="BW129" s="1190"/>
      <c r="BX129" s="1190"/>
      <c r="BY129" s="1190"/>
      <c r="BZ129" s="119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49" t="s">
        <v>502</v>
      </c>
      <c r="B130" s="1050"/>
      <c r="C130" s="1050"/>
      <c r="D130" s="1050"/>
      <c r="E130" s="1050"/>
      <c r="F130" s="1050"/>
      <c r="G130" s="1050"/>
      <c r="H130" s="1050"/>
      <c r="I130" s="1050"/>
      <c r="J130" s="1050"/>
      <c r="K130" s="1050"/>
      <c r="L130" s="1050"/>
      <c r="M130" s="1050"/>
      <c r="N130" s="1050"/>
      <c r="O130" s="1050"/>
      <c r="P130" s="1050"/>
      <c r="Q130" s="1050"/>
      <c r="R130" s="1050"/>
      <c r="S130" s="1050"/>
      <c r="T130" s="1050"/>
      <c r="U130" s="1050"/>
      <c r="V130" s="1050"/>
      <c r="W130" s="1192" t="s">
        <v>503</v>
      </c>
      <c r="X130" s="1193"/>
      <c r="Y130" s="1193"/>
      <c r="Z130" s="1194"/>
      <c r="AA130" s="1077">
        <v>617797</v>
      </c>
      <c r="AB130" s="1078"/>
      <c r="AC130" s="1078"/>
      <c r="AD130" s="1078"/>
      <c r="AE130" s="1079"/>
      <c r="AF130" s="1080">
        <v>628214</v>
      </c>
      <c r="AG130" s="1078"/>
      <c r="AH130" s="1078"/>
      <c r="AI130" s="1078"/>
      <c r="AJ130" s="1079"/>
      <c r="AK130" s="1080">
        <v>633791</v>
      </c>
      <c r="AL130" s="1078"/>
      <c r="AM130" s="1078"/>
      <c r="AN130" s="1078"/>
      <c r="AO130" s="1079"/>
      <c r="AP130" s="1195"/>
      <c r="AQ130" s="1196"/>
      <c r="AR130" s="1196"/>
      <c r="AS130" s="1196"/>
      <c r="AT130" s="1197"/>
      <c r="AU130" s="286"/>
      <c r="AV130" s="286"/>
      <c r="AW130" s="286"/>
      <c r="AX130" s="1186" t="s">
        <v>504</v>
      </c>
      <c r="AY130" s="1069"/>
      <c r="AZ130" s="1069"/>
      <c r="BA130" s="1069"/>
      <c r="BB130" s="1069"/>
      <c r="BC130" s="1069"/>
      <c r="BD130" s="1069"/>
      <c r="BE130" s="1070"/>
      <c r="BF130" s="1223">
        <v>13.4</v>
      </c>
      <c r="BG130" s="1224"/>
      <c r="BH130" s="1224"/>
      <c r="BI130" s="1224"/>
      <c r="BJ130" s="1224"/>
      <c r="BK130" s="1224"/>
      <c r="BL130" s="1225"/>
      <c r="BM130" s="1223">
        <v>25</v>
      </c>
      <c r="BN130" s="1224"/>
      <c r="BO130" s="1224"/>
      <c r="BP130" s="1224"/>
      <c r="BQ130" s="1224"/>
      <c r="BR130" s="1224"/>
      <c r="BS130" s="1225"/>
      <c r="BT130" s="1223">
        <v>35</v>
      </c>
      <c r="BU130" s="1226"/>
      <c r="BV130" s="1226"/>
      <c r="BW130" s="1226"/>
      <c r="BX130" s="1226"/>
      <c r="BY130" s="1226"/>
      <c r="BZ130" s="122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28"/>
      <c r="B131" s="1229"/>
      <c r="C131" s="1229"/>
      <c r="D131" s="1229"/>
      <c r="E131" s="1229"/>
      <c r="F131" s="1229"/>
      <c r="G131" s="1229"/>
      <c r="H131" s="1229"/>
      <c r="I131" s="1229"/>
      <c r="J131" s="1229"/>
      <c r="K131" s="1229"/>
      <c r="L131" s="1229"/>
      <c r="M131" s="1229"/>
      <c r="N131" s="1229"/>
      <c r="O131" s="1229"/>
      <c r="P131" s="1229"/>
      <c r="Q131" s="1229"/>
      <c r="R131" s="1229"/>
      <c r="S131" s="1229"/>
      <c r="T131" s="1229"/>
      <c r="U131" s="1229"/>
      <c r="V131" s="1229"/>
      <c r="W131" s="1230" t="s">
        <v>505</v>
      </c>
      <c r="X131" s="1231"/>
      <c r="Y131" s="1231"/>
      <c r="Z131" s="1232"/>
      <c r="AA131" s="1124">
        <v>2708137</v>
      </c>
      <c r="AB131" s="1103"/>
      <c r="AC131" s="1103"/>
      <c r="AD131" s="1103"/>
      <c r="AE131" s="1104"/>
      <c r="AF131" s="1102">
        <v>2684308</v>
      </c>
      <c r="AG131" s="1103"/>
      <c r="AH131" s="1103"/>
      <c r="AI131" s="1103"/>
      <c r="AJ131" s="1104"/>
      <c r="AK131" s="1102">
        <v>2837189</v>
      </c>
      <c r="AL131" s="1103"/>
      <c r="AM131" s="1103"/>
      <c r="AN131" s="1103"/>
      <c r="AO131" s="1104"/>
      <c r="AP131" s="1233"/>
      <c r="AQ131" s="1234"/>
      <c r="AR131" s="1234"/>
      <c r="AS131" s="1234"/>
      <c r="AT131" s="1235"/>
      <c r="AU131" s="286"/>
      <c r="AV131" s="286"/>
      <c r="AW131" s="286"/>
      <c r="AX131" s="1205" t="s">
        <v>506</v>
      </c>
      <c r="AY131" s="1156"/>
      <c r="AZ131" s="1156"/>
      <c r="BA131" s="1156"/>
      <c r="BB131" s="1156"/>
      <c r="BC131" s="1156"/>
      <c r="BD131" s="1156"/>
      <c r="BE131" s="1157"/>
      <c r="BF131" s="1206">
        <v>83.6</v>
      </c>
      <c r="BG131" s="1207"/>
      <c r="BH131" s="1207"/>
      <c r="BI131" s="1207"/>
      <c r="BJ131" s="1207"/>
      <c r="BK131" s="1207"/>
      <c r="BL131" s="1208"/>
      <c r="BM131" s="1206">
        <v>350</v>
      </c>
      <c r="BN131" s="1207"/>
      <c r="BO131" s="1207"/>
      <c r="BP131" s="1207"/>
      <c r="BQ131" s="1207"/>
      <c r="BR131" s="1207"/>
      <c r="BS131" s="1208"/>
      <c r="BT131" s="1209"/>
      <c r="BU131" s="1210"/>
      <c r="BV131" s="1210"/>
      <c r="BW131" s="1210"/>
      <c r="BX131" s="1210"/>
      <c r="BY131" s="1210"/>
      <c r="BZ131" s="121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212" t="s">
        <v>507</v>
      </c>
      <c r="B132" s="1213"/>
      <c r="C132" s="1213"/>
      <c r="D132" s="1213"/>
      <c r="E132" s="1213"/>
      <c r="F132" s="1213"/>
      <c r="G132" s="1213"/>
      <c r="H132" s="1213"/>
      <c r="I132" s="1213"/>
      <c r="J132" s="1213"/>
      <c r="K132" s="1213"/>
      <c r="L132" s="1213"/>
      <c r="M132" s="1213"/>
      <c r="N132" s="1213"/>
      <c r="O132" s="1213"/>
      <c r="P132" s="1213"/>
      <c r="Q132" s="1213"/>
      <c r="R132" s="1213"/>
      <c r="S132" s="1213"/>
      <c r="T132" s="1213"/>
      <c r="U132" s="1213"/>
      <c r="V132" s="1216" t="s">
        <v>508</v>
      </c>
      <c r="W132" s="1216"/>
      <c r="X132" s="1216"/>
      <c r="Y132" s="1216"/>
      <c r="Z132" s="1217"/>
      <c r="AA132" s="1218">
        <v>13.25538553</v>
      </c>
      <c r="AB132" s="1219"/>
      <c r="AC132" s="1219"/>
      <c r="AD132" s="1219"/>
      <c r="AE132" s="1220"/>
      <c r="AF132" s="1221">
        <v>14.43254649</v>
      </c>
      <c r="AG132" s="1219"/>
      <c r="AH132" s="1219"/>
      <c r="AI132" s="1219"/>
      <c r="AJ132" s="1220"/>
      <c r="AK132" s="1221">
        <v>12.684421090000001</v>
      </c>
      <c r="AL132" s="1219"/>
      <c r="AM132" s="1219"/>
      <c r="AN132" s="1219"/>
      <c r="AO132" s="1220"/>
      <c r="AP132" s="1118"/>
      <c r="AQ132" s="1119"/>
      <c r="AR132" s="1119"/>
      <c r="AS132" s="1119"/>
      <c r="AT132" s="122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14"/>
      <c r="B133" s="1215"/>
      <c r="C133" s="1215"/>
      <c r="D133" s="1215"/>
      <c r="E133" s="1215"/>
      <c r="F133" s="1215"/>
      <c r="G133" s="1215"/>
      <c r="H133" s="1215"/>
      <c r="I133" s="1215"/>
      <c r="J133" s="1215"/>
      <c r="K133" s="1215"/>
      <c r="L133" s="1215"/>
      <c r="M133" s="1215"/>
      <c r="N133" s="1215"/>
      <c r="O133" s="1215"/>
      <c r="P133" s="1215"/>
      <c r="Q133" s="1215"/>
      <c r="R133" s="1215"/>
      <c r="S133" s="1215"/>
      <c r="T133" s="1215"/>
      <c r="U133" s="1215"/>
      <c r="V133" s="1199" t="s">
        <v>509</v>
      </c>
      <c r="W133" s="1199"/>
      <c r="X133" s="1199"/>
      <c r="Y133" s="1199"/>
      <c r="Z133" s="1200"/>
      <c r="AA133" s="1201">
        <v>12.4</v>
      </c>
      <c r="AB133" s="1202"/>
      <c r="AC133" s="1202"/>
      <c r="AD133" s="1202"/>
      <c r="AE133" s="1203"/>
      <c r="AF133" s="1201">
        <v>13</v>
      </c>
      <c r="AG133" s="1202"/>
      <c r="AH133" s="1202"/>
      <c r="AI133" s="1202"/>
      <c r="AJ133" s="1203"/>
      <c r="AK133" s="1201">
        <v>13.4</v>
      </c>
      <c r="AL133" s="1202"/>
      <c r="AM133" s="1202"/>
      <c r="AN133" s="1202"/>
      <c r="AO133" s="1203"/>
      <c r="AP133" s="1148"/>
      <c r="AQ133" s="1149"/>
      <c r="AR133" s="1149"/>
      <c r="AS133" s="1149"/>
      <c r="AT133" s="120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ysvgoNHtxNPzAhQTokuHtQZsU/7LEP1awNxY3ii339yRNfJS5WMg4cL6KzV+fwM++CZVvLUyCDnupfQWHq65A==" saltValue="2jAHzV2Z+NJj5luwkDKS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Zvk38f6xq7a7qgyE6edKm0H6+K/CbUksP1Jx4vfDenimzOQLGHIQ3eAIOswrApjFwOzjbnZ0L3iVEeo3BgsKA==" saltValue="lceYAE/bsVGbnuwsmtc7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JLOLc+EqNmHmShzvRc/g9kMyhNXfkQKE07g17tS21XJNjOO5aVJbJLnnRQ5Uc5xs9hGQNw2ngChZ4CS5xTvgQ==" saltValue="h2XbiezYLKK/eFp0/20r7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8" t="s">
        <v>518</v>
      </c>
      <c r="AL9" s="1239"/>
      <c r="AM9" s="1239"/>
      <c r="AN9" s="1240"/>
      <c r="AO9" s="314">
        <v>815819</v>
      </c>
      <c r="AP9" s="314">
        <v>117030</v>
      </c>
      <c r="AQ9" s="315">
        <v>133274</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8" t="s">
        <v>519</v>
      </c>
      <c r="AL10" s="1239"/>
      <c r="AM10" s="1239"/>
      <c r="AN10" s="1240"/>
      <c r="AO10" s="317">
        <v>127862</v>
      </c>
      <c r="AP10" s="317">
        <v>18342</v>
      </c>
      <c r="AQ10" s="318">
        <v>18858</v>
      </c>
      <c r="AR10" s="319">
        <v>-2.7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8" t="s">
        <v>520</v>
      </c>
      <c r="AL11" s="1239"/>
      <c r="AM11" s="1239"/>
      <c r="AN11" s="1240"/>
      <c r="AO11" s="317" t="s">
        <v>521</v>
      </c>
      <c r="AP11" s="317" t="s">
        <v>521</v>
      </c>
      <c r="AQ11" s="318">
        <v>1196</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8" t="s">
        <v>522</v>
      </c>
      <c r="AL12" s="1239"/>
      <c r="AM12" s="1239"/>
      <c r="AN12" s="1240"/>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8" t="s">
        <v>523</v>
      </c>
      <c r="AL13" s="1239"/>
      <c r="AM13" s="1239"/>
      <c r="AN13" s="1240"/>
      <c r="AO13" s="317">
        <v>41929</v>
      </c>
      <c r="AP13" s="317">
        <v>6015</v>
      </c>
      <c r="AQ13" s="318">
        <v>5360</v>
      </c>
      <c r="AR13" s="319">
        <v>12.2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8" t="s">
        <v>524</v>
      </c>
      <c r="AL14" s="1239"/>
      <c r="AM14" s="1239"/>
      <c r="AN14" s="1240"/>
      <c r="AO14" s="317">
        <v>29896</v>
      </c>
      <c r="AP14" s="317">
        <v>4289</v>
      </c>
      <c r="AQ14" s="318">
        <v>2713</v>
      </c>
      <c r="AR14" s="319">
        <v>58.1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4" t="s">
        <v>525</v>
      </c>
      <c r="AL15" s="1245"/>
      <c r="AM15" s="1245"/>
      <c r="AN15" s="1246"/>
      <c r="AO15" s="317">
        <v>-67605</v>
      </c>
      <c r="AP15" s="317">
        <v>-9698</v>
      </c>
      <c r="AQ15" s="318">
        <v>-11837</v>
      </c>
      <c r="AR15" s="319">
        <v>-18.100000000000001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4" t="s">
        <v>185</v>
      </c>
      <c r="AL16" s="1245"/>
      <c r="AM16" s="1245"/>
      <c r="AN16" s="1246"/>
      <c r="AO16" s="317">
        <v>947901</v>
      </c>
      <c r="AP16" s="317">
        <v>135978</v>
      </c>
      <c r="AQ16" s="318">
        <v>149564</v>
      </c>
      <c r="AR16" s="319">
        <v>-9.1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7" t="s">
        <v>530</v>
      </c>
      <c r="AL21" s="1248"/>
      <c r="AM21" s="1248"/>
      <c r="AN21" s="1249"/>
      <c r="AO21" s="330">
        <v>11.33</v>
      </c>
      <c r="AP21" s="331">
        <v>13.76</v>
      </c>
      <c r="AQ21" s="332">
        <v>-2.4300000000000002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7" t="s">
        <v>531</v>
      </c>
      <c r="AL22" s="1248"/>
      <c r="AM22" s="1248"/>
      <c r="AN22" s="1249"/>
      <c r="AO22" s="335">
        <v>97.9</v>
      </c>
      <c r="AP22" s="336">
        <v>95.5</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41" t="s">
        <v>535</v>
      </c>
      <c r="AL32" s="1242"/>
      <c r="AM32" s="1242"/>
      <c r="AN32" s="1243"/>
      <c r="AO32" s="345">
        <v>759843</v>
      </c>
      <c r="AP32" s="345">
        <v>109001</v>
      </c>
      <c r="AQ32" s="346">
        <v>71500</v>
      </c>
      <c r="AR32" s="347">
        <v>52.4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41" t="s">
        <v>536</v>
      </c>
      <c r="AL33" s="1242"/>
      <c r="AM33" s="1242"/>
      <c r="AN33" s="1243"/>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41" t="s">
        <v>537</v>
      </c>
      <c r="AL34" s="1242"/>
      <c r="AM34" s="1242"/>
      <c r="AN34" s="1243"/>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41" t="s">
        <v>538</v>
      </c>
      <c r="AL35" s="1242"/>
      <c r="AM35" s="1242"/>
      <c r="AN35" s="1243"/>
      <c r="AO35" s="345">
        <v>233783</v>
      </c>
      <c r="AP35" s="345">
        <v>33537</v>
      </c>
      <c r="AQ35" s="346">
        <v>19534</v>
      </c>
      <c r="AR35" s="347">
        <v>71.7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41" t="s">
        <v>539</v>
      </c>
      <c r="AL36" s="1242"/>
      <c r="AM36" s="1242"/>
      <c r="AN36" s="1243"/>
      <c r="AO36" s="345" t="s">
        <v>521</v>
      </c>
      <c r="AP36" s="345" t="s">
        <v>521</v>
      </c>
      <c r="AQ36" s="346">
        <v>5450</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41" t="s">
        <v>540</v>
      </c>
      <c r="AL37" s="1242"/>
      <c r="AM37" s="1242"/>
      <c r="AN37" s="1243"/>
      <c r="AO37" s="345" t="s">
        <v>521</v>
      </c>
      <c r="AP37" s="345" t="s">
        <v>521</v>
      </c>
      <c r="AQ37" s="346">
        <v>1039</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50" t="s">
        <v>541</v>
      </c>
      <c r="AL38" s="1251"/>
      <c r="AM38" s="1251"/>
      <c r="AN38" s="1252"/>
      <c r="AO38" s="348">
        <v>46</v>
      </c>
      <c r="AP38" s="348">
        <v>7</v>
      </c>
      <c r="AQ38" s="349">
        <v>9</v>
      </c>
      <c r="AR38" s="337">
        <v>-22.2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50" t="s">
        <v>542</v>
      </c>
      <c r="AL39" s="1251"/>
      <c r="AM39" s="1251"/>
      <c r="AN39" s="1252"/>
      <c r="AO39" s="345" t="s">
        <v>521</v>
      </c>
      <c r="AP39" s="345" t="s">
        <v>521</v>
      </c>
      <c r="AQ39" s="346">
        <v>-2217</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41" t="s">
        <v>543</v>
      </c>
      <c r="AL40" s="1242"/>
      <c r="AM40" s="1242"/>
      <c r="AN40" s="1243"/>
      <c r="AO40" s="345">
        <v>-633791</v>
      </c>
      <c r="AP40" s="345">
        <v>-90918</v>
      </c>
      <c r="AQ40" s="346">
        <v>-63826</v>
      </c>
      <c r="AR40" s="347">
        <v>42.4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53" t="s">
        <v>296</v>
      </c>
      <c r="AL41" s="1254"/>
      <c r="AM41" s="1254"/>
      <c r="AN41" s="1255"/>
      <c r="AO41" s="345">
        <v>359881</v>
      </c>
      <c r="AP41" s="345">
        <v>51625</v>
      </c>
      <c r="AQ41" s="346">
        <v>31490</v>
      </c>
      <c r="AR41" s="347">
        <v>63.9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6" t="s">
        <v>513</v>
      </c>
      <c r="AN49" s="1258" t="s">
        <v>547</v>
      </c>
      <c r="AO49" s="1259"/>
      <c r="AP49" s="1259"/>
      <c r="AQ49" s="1259"/>
      <c r="AR49" s="126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7"/>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566013</v>
      </c>
      <c r="AN51" s="367">
        <v>74889</v>
      </c>
      <c r="AO51" s="368">
        <v>-17.399999999999999</v>
      </c>
      <c r="AP51" s="369">
        <v>119882</v>
      </c>
      <c r="AQ51" s="370">
        <v>9.1</v>
      </c>
      <c r="AR51" s="371">
        <v>-26.5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355199</v>
      </c>
      <c r="AN52" s="375">
        <v>46996</v>
      </c>
      <c r="AO52" s="376">
        <v>12.7</v>
      </c>
      <c r="AP52" s="377">
        <v>66481</v>
      </c>
      <c r="AQ52" s="378">
        <v>6</v>
      </c>
      <c r="AR52" s="379">
        <v>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541068</v>
      </c>
      <c r="AN53" s="367">
        <v>72999</v>
      </c>
      <c r="AO53" s="368">
        <v>-2.5</v>
      </c>
      <c r="AP53" s="369">
        <v>116162</v>
      </c>
      <c r="AQ53" s="370">
        <v>-3.1</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129258</v>
      </c>
      <c r="AN54" s="375">
        <v>17439</v>
      </c>
      <c r="AO54" s="376">
        <v>-62.9</v>
      </c>
      <c r="AP54" s="377">
        <v>61562</v>
      </c>
      <c r="AQ54" s="378">
        <v>-7.4</v>
      </c>
      <c r="AR54" s="379">
        <v>-55.5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383935</v>
      </c>
      <c r="AN55" s="367">
        <v>52666</v>
      </c>
      <c r="AO55" s="368">
        <v>-27.9</v>
      </c>
      <c r="AP55" s="369">
        <v>121449</v>
      </c>
      <c r="AQ55" s="370">
        <v>4.5999999999999996</v>
      </c>
      <c r="AR55" s="371">
        <v>-32.5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111841</v>
      </c>
      <c r="AN56" s="375">
        <v>15342</v>
      </c>
      <c r="AO56" s="376">
        <v>-12</v>
      </c>
      <c r="AP56" s="377">
        <v>62922</v>
      </c>
      <c r="AQ56" s="378">
        <v>2.2000000000000002</v>
      </c>
      <c r="AR56" s="379">
        <v>-14.2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274843</v>
      </c>
      <c r="AN57" s="367">
        <v>38553</v>
      </c>
      <c r="AO57" s="368">
        <v>-26.8</v>
      </c>
      <c r="AP57" s="369">
        <v>145139</v>
      </c>
      <c r="AQ57" s="370">
        <v>19.5</v>
      </c>
      <c r="AR57" s="371">
        <v>-46.3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37764</v>
      </c>
      <c r="AN58" s="375">
        <v>5297</v>
      </c>
      <c r="AO58" s="376">
        <v>-65.5</v>
      </c>
      <c r="AP58" s="377">
        <v>83762</v>
      </c>
      <c r="AQ58" s="378">
        <v>33.1</v>
      </c>
      <c r="AR58" s="379">
        <v>-98.6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408144</v>
      </c>
      <c r="AN59" s="367">
        <v>58549</v>
      </c>
      <c r="AO59" s="368">
        <v>51.9</v>
      </c>
      <c r="AP59" s="369">
        <v>125391</v>
      </c>
      <c r="AQ59" s="370">
        <v>-13.6</v>
      </c>
      <c r="AR59" s="371">
        <v>65.5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217038</v>
      </c>
      <c r="AN60" s="375">
        <v>31134</v>
      </c>
      <c r="AO60" s="376">
        <v>487.8</v>
      </c>
      <c r="AP60" s="377">
        <v>68516</v>
      </c>
      <c r="AQ60" s="378">
        <v>-18.2</v>
      </c>
      <c r="AR60" s="379">
        <v>506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434801</v>
      </c>
      <c r="AN61" s="382">
        <v>59531</v>
      </c>
      <c r="AO61" s="383">
        <v>-4.5</v>
      </c>
      <c r="AP61" s="384">
        <v>125605</v>
      </c>
      <c r="AQ61" s="385">
        <v>3.3</v>
      </c>
      <c r="AR61" s="371">
        <v>-7.8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170220</v>
      </c>
      <c r="AN62" s="375">
        <v>23242</v>
      </c>
      <c r="AO62" s="376">
        <v>72</v>
      </c>
      <c r="AP62" s="377">
        <v>68649</v>
      </c>
      <c r="AQ62" s="378">
        <v>3.1</v>
      </c>
      <c r="AR62" s="379">
        <v>68.900000000000006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PuBpJSrdUu9cY4XRr7PrAO8bUZQ/2W8J1bkCe3SNGjupb3fxHq42wXDMHvxXb/VgtMVdNHf2kIiiS2pCugieA==" saltValue="xeppKhfGEtvnAAB8THed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pU66HJcc/dl4/FHEMlBlMkih06lhnsBBA1uePnmOQkfg7EovMRB2k2p3DB6fOAuuU6NhtJSybfyGOXkCU37UOw==" saltValue="UcD+cEIdKaBB4z5IiJFy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kXHFIPLbV6tGO15sciyPeqbX4BoxviG+pKGMG6wVreCIqqk6t/S3bBZ/sFKSxdJtkjoMWusuZdSVFYcAsQdOKw==" saltValue="UWBSF1OGBlddp/KLsGJI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61" t="s">
        <v>3</v>
      </c>
      <c r="D47" s="1261"/>
      <c r="E47" s="1262"/>
      <c r="F47" s="11">
        <v>18.809999999999999</v>
      </c>
      <c r="G47" s="12">
        <v>19.64</v>
      </c>
      <c r="H47" s="12">
        <v>17.54</v>
      </c>
      <c r="I47" s="12">
        <v>20.38</v>
      </c>
      <c r="J47" s="13">
        <v>25.04</v>
      </c>
    </row>
    <row r="48" spans="2:10" ht="57.75" customHeight="1" x14ac:dyDescent="0.15">
      <c r="B48" s="14"/>
      <c r="C48" s="1263" t="s">
        <v>4</v>
      </c>
      <c r="D48" s="1263"/>
      <c r="E48" s="1264"/>
      <c r="F48" s="15">
        <v>3.79</v>
      </c>
      <c r="G48" s="16">
        <v>3.18</v>
      </c>
      <c r="H48" s="16">
        <v>2.9</v>
      </c>
      <c r="I48" s="16">
        <v>3.31</v>
      </c>
      <c r="J48" s="17">
        <v>3.48</v>
      </c>
    </row>
    <row r="49" spans="2:10" ht="57.75" customHeight="1" thickBot="1" x14ac:dyDescent="0.2">
      <c r="B49" s="18"/>
      <c r="C49" s="1265" t="s">
        <v>5</v>
      </c>
      <c r="D49" s="1265"/>
      <c r="E49" s="1266"/>
      <c r="F49" s="19" t="s">
        <v>568</v>
      </c>
      <c r="G49" s="20" t="s">
        <v>569</v>
      </c>
      <c r="H49" s="20" t="s">
        <v>570</v>
      </c>
      <c r="I49" s="20">
        <v>3.16</v>
      </c>
      <c r="J49" s="21">
        <v>5.91</v>
      </c>
    </row>
    <row r="50" spans="2:10" ht="13.5" customHeight="1" x14ac:dyDescent="0.15"/>
  </sheetData>
  <sheetProtection algorithmName="SHA-512" hashValue="T9Xf4Wg7eiYWgooLSKuMn9tBgRkf4StjlWpQwmTBlSAA/4i3IdkPG9O6mesqfh3SQSWFQr/satx6cWV7AFSqdA==" saltValue="fksS0Un9wc177Sx5SiT0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1500264</cp:lastModifiedBy>
  <cp:lastPrinted>2022-10-11T07:13:00Z</cp:lastPrinted>
  <dcterms:created xsi:type="dcterms:W3CDTF">2022-02-02T07:25:46Z</dcterms:created>
  <dcterms:modified xsi:type="dcterms:W3CDTF">2022-10-11T07:13:54Z</dcterms:modified>
  <cp:category/>
</cp:coreProperties>
</file>