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16.126.132\_NAS_Media\令和４年度\03 普通会計決算統計（R3決算）\08-1 令和2年度財政状況資料集（２回目）\03 市町村→県\"/>
    </mc:Choice>
  </mc:AlternateContent>
  <bookViews>
    <workbookView xWindow="-120" yWindow="-120" windowWidth="29040" windowHeight="15840" tabRatio="863" firstSheet="12" activeTab="1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G34" i="10" l="1"/>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CO35" i="10"/>
  <c r="BW35" i="10"/>
  <c r="BE35" i="10"/>
  <c r="AM35" i="10"/>
  <c r="CO34" i="10"/>
  <c r="BW34" i="10"/>
  <c r="AM34" i="10"/>
  <c r="C34" i="10"/>
  <c r="C35" i="10" s="1"/>
  <c r="C36"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s="1"/>
  <c r="U36" i="10" s="1"/>
  <c r="BE34" i="10" l="1"/>
</calcChain>
</file>

<file path=xl/sharedStrings.xml><?xml version="1.0" encoding="utf-8"?>
<sst xmlns="http://schemas.openxmlformats.org/spreadsheetml/2006/main" count="1133" uniqueCount="613">
  <si>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</si>
  <si>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</si>
  <si>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</si>
  <si>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</si>
  <si>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</si>
  <si>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</si>
  <si>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</si>
  <si>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</si>
  <si>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</si>
  <si>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</si>
  <si>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</si>
  <si>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</si>
  <si>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</si>
  <si>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</si>
  <si>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</si>
  <si>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</si>
  <si>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</si>
  <si>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</si>
  <si>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</si>
  <si>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</si>
  <si>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</si>
  <si>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</si>
  <si>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</si>
  <si>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</si>
  <si>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</si>
  <si>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</si>
  <si>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</si>
  <si>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</si>
  <si>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</si>
  <si>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</si>
  <si>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</si>
  <si>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</si>
  <si>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</si>
  <si>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</si>
  <si>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</si>
  <si>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</si>
  <si>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</si>
  <si>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</si>
  <si>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</si>
  <si>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</si>
  <si>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</si>
  <si>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</si>
  <si>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</si>
  <si>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</si>
  <si>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</si>
  <si>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</si>
  <si>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</si>
  <si>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</si>
  <si>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</si>
  <si>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</si>
  <si>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</si>
  <si>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(当該欄に積立額が多い上位５基金の基金名を入力して下さい(R02年度末現在))</t>
    <phoneticPr fontId="5"/>
  </si>
  <si>
    <t>(当該欄に積立額が多い上位５基金の基金名を入力して下さい(R02年度末現在))</t>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</si>
  <si>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</si>
  <si>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</si>
  <si>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</si>
  <si>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</si>
  <si>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</si>
  <si>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</si>
  <si>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</si>
  <si>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</si>
  <si>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</si>
  <si>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</si>
  <si>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</si>
  <si>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</si>
  <si>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</si>
  <si>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</si>
  <si>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</si>
  <si>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</si>
  <si>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</si>
  <si>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</si>
  <si>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</si>
  <si>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</si>
  <si>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</si>
  <si>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</si>
  <si>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</si>
  <si>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</si>
  <si>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</si>
  <si>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</si>
  <si>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</si>
  <si>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</si>
  <si>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</si>
  <si>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</si>
  <si>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</si>
  <si>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</si>
  <si>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熊本県</t>
    <phoneticPr fontId="5"/>
  </si>
  <si>
    <t>市町村類型</t>
    <phoneticPr fontId="5"/>
  </si>
  <si>
    <t>Ⅱ－０</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</si>
  <si>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</si>
  <si>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</si>
  <si>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</si>
  <si>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</si>
  <si>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</si>
  <si>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</si>
  <si>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</si>
  <si>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</si>
  <si>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</si>
  <si>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</si>
  <si>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</si>
  <si>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</si>
  <si>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高森町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</si>
  <si>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</si>
  <si>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</si>
  <si>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</si>
  <si>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</si>
  <si>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</si>
  <si>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</si>
  <si>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</si>
  <si>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</si>
  <si>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</si>
  <si>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</si>
  <si>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</si>
  <si>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</si>
  <si>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</si>
  <si>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</si>
  <si>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</si>
  <si>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</si>
  <si>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</si>
  <si>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</si>
  <si>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</si>
  <si>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</si>
  <si>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</si>
  <si>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</si>
  <si>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</si>
  <si>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</si>
  <si>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</si>
  <si>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-8.5</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</si>
  <si>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</si>
  <si>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</si>
  <si>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</si>
  <si>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</si>
  <si>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</si>
  <si>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</si>
  <si>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</si>
  <si>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</si>
  <si>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</si>
  <si>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</si>
  <si>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</si>
  <si>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</si>
  <si>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</si>
  <si>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</si>
  <si>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</si>
  <si>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</si>
  <si>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</si>
  <si>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</si>
  <si>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</si>
  <si>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</si>
  <si>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</si>
  <si>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</si>
  <si>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</si>
  <si>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</si>
  <si>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</si>
  <si>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</si>
  <si>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</si>
  <si>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</si>
  <si>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-1.9</t>
    <phoneticPr fontId="5"/>
  </si>
  <si>
    <t>基準財政需要額</t>
    <phoneticPr fontId="25"/>
  </si>
  <si>
    <t>うち日本人(％)</t>
    <phoneticPr fontId="5"/>
  </si>
  <si>
    <t>-2.0</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</si>
  <si>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</si>
  <si>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</si>
  <si>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</si>
  <si>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</si>
  <si>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</si>
  <si>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</si>
  <si>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</si>
  <si>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</si>
  <si>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</si>
  <si>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</si>
  <si>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</si>
  <si>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</si>
  <si>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</si>
  <si>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</si>
  <si>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</si>
  <si>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</si>
  <si>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</si>
  <si>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</si>
  <si>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</si>
  <si>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</si>
  <si>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</si>
  <si>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</si>
  <si>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</si>
  <si>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</si>
  <si>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</si>
  <si>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</si>
  <si>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</si>
  <si>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</si>
  <si>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</si>
  <si>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</si>
  <si>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</si>
  <si>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</si>
  <si>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</si>
  <si>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</si>
  <si>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</si>
  <si>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</si>
  <si>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</si>
  <si>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</si>
  <si>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</si>
  <si>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</si>
  <si>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</si>
  <si>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</si>
  <si>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</si>
  <si>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</si>
  <si>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</si>
  <si>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</si>
  <si>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</si>
  <si>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</si>
  <si>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</si>
  <si>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</si>
  <si>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</si>
  <si>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</si>
  <si>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</si>
  <si>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</si>
  <si>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</si>
  <si>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</si>
  <si>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</si>
  <si>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</si>
  <si>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</si>
  <si>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熊本県高森町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</si>
  <si>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</si>
  <si>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</si>
  <si>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</si>
  <si>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</si>
  <si>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</si>
  <si>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</si>
  <si>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</si>
  <si>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</si>
  <si>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</si>
  <si>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</si>
  <si>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</si>
  <si>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</si>
  <si>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</si>
  <si>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</si>
  <si>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</si>
  <si>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</si>
  <si>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</si>
  <si>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</si>
  <si>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</si>
  <si>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</si>
  <si>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</si>
  <si>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</si>
  <si>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</si>
  <si>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</si>
  <si>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</si>
  <si>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</si>
  <si>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</si>
  <si>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</si>
  <si>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</si>
  <si>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</si>
  <si>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</si>
  <si>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</si>
  <si>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</si>
  <si>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</si>
  <si>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</si>
  <si>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</si>
  <si>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</si>
  <si>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</si>
  <si>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</si>
  <si>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</si>
  <si>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</si>
  <si>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</si>
  <si>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</si>
  <si>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</si>
  <si>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</si>
  <si>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</si>
  <si>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</si>
  <si>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</si>
  <si>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</si>
  <si>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</si>
  <si>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</si>
  <si>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</si>
  <si>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</si>
  <si>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</si>
  <si>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</si>
  <si>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</si>
  <si>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</si>
  <si>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</si>
  <si>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</si>
  <si>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</si>
  <si>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</si>
  <si>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</si>
  <si>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</si>
  <si>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</si>
  <si>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</si>
  <si>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</si>
  <si>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</si>
  <si>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</si>
  <si>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</si>
  <si>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</si>
  <si>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</si>
  <si>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</si>
  <si>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</si>
  <si>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</si>
  <si>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</si>
  <si>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</si>
  <si>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</si>
  <si>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</si>
  <si>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</si>
  <si>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</si>
  <si>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</si>
  <si>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</si>
  <si>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</si>
  <si>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</si>
  <si>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</si>
  <si>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</si>
  <si>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</si>
  <si>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</si>
  <si>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</si>
  <si>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</si>
  <si>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</si>
  <si>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</si>
  <si>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</si>
  <si>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</si>
  <si>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</si>
  <si>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</si>
  <si>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</si>
  <si>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</si>
  <si>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</si>
  <si>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</si>
  <si>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</si>
  <si>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</si>
  <si>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</si>
  <si>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</si>
  <si>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</si>
  <si>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</si>
  <si>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</si>
  <si>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</si>
  <si>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</si>
  <si>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</si>
  <si>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</si>
  <si>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</si>
  <si>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</si>
  <si>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</si>
  <si>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</si>
  <si>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</si>
  <si>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</si>
  <si>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簡易水道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</si>
  <si>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</si>
  <si>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</si>
  <si>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</si>
  <si>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</si>
  <si>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</si>
  <si>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</si>
  <si>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</si>
  <si>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</si>
  <si>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</si>
  <si>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</si>
  <si>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</si>
  <si>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</si>
  <si>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</si>
  <si>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</si>
  <si>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</si>
  <si>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</si>
  <si>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</si>
  <si>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</si>
  <si>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</si>
  <si>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</si>
  <si>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</si>
  <si>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</si>
  <si>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</si>
  <si>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</si>
  <si>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</si>
  <si>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</si>
  <si>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</si>
  <si>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</si>
  <si>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</si>
  <si>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</si>
  <si>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</si>
  <si>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</si>
  <si>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</si>
  <si>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</si>
  <si>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</si>
  <si>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</si>
  <si>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熊本県高森町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</si>
  <si>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</si>
  <si>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</si>
  <si>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</si>
  <si>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</si>
  <si>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</si>
  <si>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</si>
  <si>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</si>
  <si>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</si>
  <si>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</si>
  <si>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</si>
  <si>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</si>
  <si>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</si>
  <si>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</si>
  <si>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</si>
  <si>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</si>
  <si>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</si>
  <si>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</si>
  <si>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</si>
  <si>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</si>
  <si>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</si>
  <si>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農業用水供給事業特別会計</t>
    <phoneticPr fontId="5"/>
  </si>
  <si>
    <t>鉄道経営対策事業基金特別会計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</si>
  <si>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</si>
  <si>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</si>
  <si>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</si>
  <si>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</si>
  <si>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</si>
  <si>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</si>
  <si>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</si>
  <si>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</si>
  <si>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</si>
  <si>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</si>
  <si>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</si>
  <si>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</si>
  <si>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</si>
  <si>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</si>
  <si>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</si>
  <si>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</si>
  <si>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</si>
  <si>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簡易水道事業特別会計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</si>
  <si>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</si>
  <si>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</si>
  <si>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</si>
  <si>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</si>
  <si>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</si>
  <si>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</si>
  <si>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</si>
  <si>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</si>
  <si>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</si>
  <si>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</si>
  <si>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</si>
  <si>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</si>
  <si>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</si>
  <si>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</si>
  <si>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</si>
  <si>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</si>
  <si>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</si>
  <si>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</si>
  <si>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</si>
  <si>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</si>
  <si>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</si>
  <si>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</si>
  <si>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</si>
  <si>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</si>
  <si>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</si>
  <si>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</si>
  <si>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</si>
  <si>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</si>
  <si>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</si>
  <si>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</si>
  <si>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</si>
  <si>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</si>
  <si>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</si>
  <si>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</si>
  <si>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</si>
  <si>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</si>
  <si>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</si>
  <si>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</si>
  <si>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</si>
  <si>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</si>
  <si>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</si>
  <si>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</si>
  <si>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</si>
  <si>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</si>
  <si>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</si>
  <si>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</si>
  <si>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</si>
  <si>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</si>
  <si>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</si>
  <si>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</si>
  <si>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</si>
  <si>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</si>
  <si>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</si>
  <si>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</si>
  <si>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</si>
  <si>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</si>
  <si>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</si>
  <si>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</si>
  <si>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</si>
  <si>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</si>
  <si>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</si>
  <si>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</si>
  <si>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</si>
  <si>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</si>
  <si>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</si>
  <si>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簡易水道事業特別会計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</si>
  <si>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</si>
  <si>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</si>
  <si>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介護保険事業特別会計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</si>
  <si>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</si>
  <si>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後期高齢者医療特別会計</t>
    <phoneticPr fontId="5"/>
  </si>
  <si>
    <t>(Ｆ)</t>
    <phoneticPr fontId="5"/>
  </si>
  <si>
    <t>国民健康保険事業特別会計</t>
    <phoneticPr fontId="5"/>
  </si>
  <si>
    <t>-</t>
    <phoneticPr fontId="5"/>
  </si>
  <si>
    <t>-</t>
    <phoneticPr fontId="5"/>
  </si>
  <si>
    <t>将来負担比率（(Ｅ)－(Ｆ)）／（(Ｃ)－(Ｄ)）×１００</t>
    <rPh sb="0" eb="2">
      <t>ショウライ</t>
    </rPh>
    <rPh sb="2" eb="4">
      <t>フタン</t>
    </rPh>
    <rPh sb="4" eb="6">
      <t>ヒリツ</t>
    </rPh>
    <phoneticPr fontId="5"/>
  </si>
  <si>
    <t>-</t>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</si>
  <si>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</si>
  <si>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</si>
  <si>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</si>
  <si>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</si>
  <si>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</si>
  <si>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</si>
  <si>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</si>
  <si>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t>
    <phoneticPr fontId="5"/>
  </si>
  <si>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</si>
  <si>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</si>
  <si>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</si>
  <si>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</si>
  <si>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</si>
  <si>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</si>
  <si>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</si>
  <si>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</si>
  <si>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</si>
  <si>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</si>
  <si>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</si>
  <si>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</si>
  <si>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</si>
  <si>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</si>
  <si>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</si>
  <si>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</si>
  <si>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</si>
  <si>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</si>
  <si>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</si>
  <si>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</si>
  <si>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</si>
  <si>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</si>
  <si>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</si>
  <si>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</si>
  <si>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</si>
  <si>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</si>
  <si>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</si>
  <si>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</si>
  <si>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</si>
  <si>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</si>
  <si>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</si>
  <si>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</si>
  <si>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</si>
  <si>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</si>
  <si>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</si>
  <si>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</si>
  <si>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</si>
  <si>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</si>
  <si>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</si>
  <si>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</si>
  <si>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</si>
  <si>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</si>
  <si>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</si>
  <si>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</si>
  <si>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</si>
  <si>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</si>
  <si>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</si>
  <si>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</si>
  <si>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</si>
  <si>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</si>
  <si>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</si>
  <si>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</si>
  <si>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</si>
  <si>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</si>
  <si>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</si>
  <si>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</si>
  <si>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</si>
  <si>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</si>
  <si>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</si>
  <si>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</si>
  <si>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</si>
  <si>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</si>
  <si>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</si>
  <si>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</si>
  <si>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</si>
  <si>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</si>
  <si>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</si>
  <si>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</si>
  <si>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</si>
  <si>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</si>
  <si>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</si>
  <si>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</si>
  <si>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</si>
  <si>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</si>
  <si>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</si>
  <si>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</si>
  <si>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</si>
  <si>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</si>
  <si>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1.04</t>
  </si>
  <si>
    <t>▲ 1.79</t>
  </si>
  <si>
    <t>鉄道経営対策事業基金特別会計</t>
  </si>
  <si>
    <t>▲ 0.00</t>
  </si>
  <si>
    <t>一般会計</t>
  </si>
  <si>
    <t>介護保険事業特別会計</t>
  </si>
  <si>
    <t>国民健康保険事業特別会計</t>
  </si>
  <si>
    <t>農業用水供給事業特別会計</t>
  </si>
  <si>
    <t>簡易水道事業特別会計</t>
  </si>
  <si>
    <t>後期高齢者医療特別会計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</si>
  <si>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</si>
  <si>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</si>
  <si>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</si>
  <si>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</si>
  <si>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</si>
  <si>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</si>
  <si>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</si>
  <si>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</si>
  <si>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t>
    <phoneticPr fontId="2"/>
  </si>
  <si>
    <t>熊本県市町村総合事務組合</t>
    <rPh sb="0" eb="3">
      <t>クマモトケン</t>
    </rPh>
    <rPh sb="3" eb="6">
      <t>シチョウソン</t>
    </rPh>
    <rPh sb="6" eb="8">
      <t>ソウゴウ</t>
    </rPh>
    <rPh sb="8" eb="10">
      <t>ジム</t>
    </rPh>
    <rPh sb="10" eb="12">
      <t>クミアイ</t>
    </rPh>
    <phoneticPr fontId="2"/>
  </si>
  <si>
    <t>阿蘇広域行政事務組合（一般会計）</t>
    <rPh sb="0" eb="2">
      <t>アソ</t>
    </rPh>
    <rPh sb="2" eb="4">
      <t>コウイキ</t>
    </rPh>
    <rPh sb="4" eb="6">
      <t>ギョウセイ</t>
    </rPh>
    <rPh sb="6" eb="8">
      <t>ジム</t>
    </rPh>
    <rPh sb="8" eb="10">
      <t>クミアイ</t>
    </rPh>
    <rPh sb="11" eb="13">
      <t>イッパン</t>
    </rPh>
    <rPh sb="13" eb="15">
      <t>カイケイ</t>
    </rPh>
    <phoneticPr fontId="2"/>
  </si>
  <si>
    <t>阿蘇広域行政事務組合（養護老人ホーム湯の里荘特別会計）</t>
    <rPh sb="0" eb="2">
      <t>アソ</t>
    </rPh>
    <rPh sb="2" eb="4">
      <t>コウイキ</t>
    </rPh>
    <rPh sb="4" eb="6">
      <t>ギョウセイ</t>
    </rPh>
    <rPh sb="6" eb="8">
      <t>ジム</t>
    </rPh>
    <rPh sb="8" eb="10">
      <t>クミアイ</t>
    </rPh>
    <rPh sb="11" eb="15">
      <t>ヨウゴロウジン</t>
    </rPh>
    <rPh sb="18" eb="19">
      <t>ユ</t>
    </rPh>
    <rPh sb="20" eb="21">
      <t>サト</t>
    </rPh>
    <rPh sb="21" eb="22">
      <t>ソウ</t>
    </rPh>
    <rPh sb="22" eb="24">
      <t>トクベツ</t>
    </rPh>
    <rPh sb="24" eb="26">
      <t>カイケイ</t>
    </rPh>
    <phoneticPr fontId="2"/>
  </si>
  <si>
    <t>熊本県後期高齢者医療広域連合（一般会計）</t>
    <rPh sb="0" eb="3">
      <t>クマモトケン</t>
    </rPh>
    <rPh sb="3" eb="5">
      <t>コウキ</t>
    </rPh>
    <rPh sb="5" eb="8">
      <t>コウレイシャ</t>
    </rPh>
    <rPh sb="8" eb="10">
      <t>イリョウ</t>
    </rPh>
    <rPh sb="10" eb="12">
      <t>コウイキ</t>
    </rPh>
    <rPh sb="12" eb="14">
      <t>レンゴウ</t>
    </rPh>
    <rPh sb="15" eb="17">
      <t>イッパン</t>
    </rPh>
    <rPh sb="17" eb="19">
      <t>カイケイ</t>
    </rPh>
    <phoneticPr fontId="2"/>
  </si>
  <si>
    <t>熊本県後期高齢者医療広域連合（後期高齢者医療特別会計）</t>
    <rPh sb="0" eb="3">
      <t>クマモトケン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</si>
  <si>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</si>
  <si>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</si>
  <si>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</si>
  <si>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R1よりも地方債の残高が増加したが、将来負担比率が「-」で推移している。一方で、有形固定資産減価償却率は類似団体よりも高いが、デジタル防災無線等の資産更新に伴い有形固定資産減価償却率は減少となった。公共施設等総合管理計画や個別施設計画を活用し施設の統廃合や更新を適切に進めていくよう努める。</t>
    <rPh sb="67" eb="71">
      <t>ボウサイムセン</t>
    </rPh>
    <rPh sb="71" eb="72">
      <t>ナド</t>
    </rPh>
    <rPh sb="73" eb="75">
      <t>シサン</t>
    </rPh>
    <rPh sb="75" eb="77">
      <t>コウシン</t>
    </rPh>
    <rPh sb="78" eb="79">
      <t>トモナ</t>
    </rPh>
    <rPh sb="80" eb="91">
      <t>ユウケイコテイシサンゲンカショウキャクリツ</t>
    </rPh>
    <rPh sb="92" eb="94">
      <t>ゲンショウ</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</si>
  <si>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</si>
  <si>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</si>
  <si>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</si>
  <si>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</si>
  <si>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</si>
  <si>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</si>
  <si>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R1と比較すると実質公債費率が0.1%増加した。また類似団体と比較すると下回っている。R2だけで見た場合は元利償還額が増加しているため実質公債費比率は増加している。必要な事業を実施しその結果として実質公債費比率が増加見込みとなったため、今後については数値を注視してく必要がある。</t>
    <rPh sb="19" eb="21">
      <t>ゾウカ</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</si>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</sst>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168868</c:v>
                </c:pt>
                <c:pt idx="1">
                  <c:v>202870</c:v>
                </c:pt>
                <c:pt idx="2">
                  <c:v>167497</c:v>
                </c:pt>
                <c:pt idx="3">
                  <c:v>190274</c:v>
                </c:pt>
                <c:pt idx="4">
                  <c:v>200194</c:v>
                </c:pt>
              </c:numCache>
            </c:numRef>
          </c:val>
          <c:smooth val="0"/>
          <c:extLst>
            <c:ext xmlns:c16="http://schemas.microsoft.com/office/drawing/2014/chart" uri="{C3380CC4-5D6E-409C-BE32-E72D297353CC}">
              <c16:uniqueId val="{00000000-C481-469A-ACA4-7D2A3CFDCDC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69334</c:v>
                </c:pt>
                <c:pt idx="1">
                  <c:v>82322</c:v>
                </c:pt>
                <c:pt idx="2">
                  <c:v>113615</c:v>
                </c:pt>
                <c:pt idx="3">
                  <c:v>215593</c:v>
                </c:pt>
                <c:pt idx="4">
                  <c:v>157045</c:v>
                </c:pt>
              </c:numCache>
            </c:numRef>
          </c:val>
          <c:smooth val="0"/>
          <c:extLst>
            <c:ext xmlns:c16="http://schemas.microsoft.com/office/drawing/2014/chart" uri="{C3380CC4-5D6E-409C-BE32-E72D297353CC}">
              <c16:uniqueId val="{00000001-C481-469A-ACA4-7D2A3CFDCDC8}"/>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3.23</c:v>
                </c:pt>
                <c:pt idx="1">
                  <c:v>6.58</c:v>
                </c:pt>
                <c:pt idx="2">
                  <c:v>5.94</c:v>
                </c:pt>
                <c:pt idx="3">
                  <c:v>6.43</c:v>
                </c:pt>
                <c:pt idx="4">
                  <c:v>5.17</c:v>
                </c:pt>
              </c:numCache>
            </c:numRef>
          </c:val>
          <c:extLst>
            <c:ext xmlns:c16="http://schemas.microsoft.com/office/drawing/2014/chart" uri="{C3380CC4-5D6E-409C-BE32-E72D297353CC}">
              <c16:uniqueId val="{00000000-C2FC-4AFC-8987-F530403649B0}"/>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50.64</c:v>
                </c:pt>
                <c:pt idx="1">
                  <c:v>50.74</c:v>
                </c:pt>
                <c:pt idx="2">
                  <c:v>51.12</c:v>
                </c:pt>
                <c:pt idx="3">
                  <c:v>53.53</c:v>
                </c:pt>
                <c:pt idx="4">
                  <c:v>56.28</c:v>
                </c:pt>
              </c:numCache>
            </c:numRef>
          </c:val>
          <c:extLst>
            <c:ext xmlns:c16="http://schemas.microsoft.com/office/drawing/2014/chart" uri="{C3380CC4-5D6E-409C-BE32-E72D297353CC}">
              <c16:uniqueId val="{00000001-C2FC-4AFC-8987-F530403649B0}"/>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-1.04</c:v>
                </c:pt>
                <c:pt idx="1">
                  <c:v>3.35</c:v>
                </c:pt>
                <c:pt idx="2">
                  <c:v>-1.79</c:v>
                </c:pt>
                <c:pt idx="3">
                  <c:v>4.34</c:v>
                </c:pt>
                <c:pt idx="4">
                  <c:v>4.2</c:v>
                </c:pt>
              </c:numCache>
            </c:numRef>
          </c:val>
          <c:smooth val="0"/>
          <c:extLst>
            <c:ext xmlns:c16="http://schemas.microsoft.com/office/drawing/2014/chart" uri="{C3380CC4-5D6E-409C-BE32-E72D297353CC}">
              <c16:uniqueId val="{00000002-C2FC-4AFC-8987-F530403649B0}"/>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AC23-43F2-9DB0-386187222CB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AC23-43F2-9DB0-386187222CB4}"/>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AC23-43F2-9DB0-386187222CB4}"/>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0.12</c:v>
                </c:pt>
                <c:pt idx="2">
                  <c:v>#N/A</c:v>
                </c:pt>
                <c:pt idx="3">
                  <c:v>0.1</c:v>
                </c:pt>
                <c:pt idx="4">
                  <c:v>#N/A</c:v>
                </c:pt>
                <c:pt idx="5">
                  <c:v>0.12</c:v>
                </c:pt>
                <c:pt idx="6">
                  <c:v>#N/A</c:v>
                </c:pt>
                <c:pt idx="7">
                  <c:v>0.13</c:v>
                </c:pt>
                <c:pt idx="8">
                  <c:v>#N/A</c:v>
                </c:pt>
                <c:pt idx="9">
                  <c:v>0.02</c:v>
                </c:pt>
              </c:numCache>
            </c:numRef>
          </c:val>
          <c:extLst>
            <c:ext xmlns:c16="http://schemas.microsoft.com/office/drawing/2014/chart" uri="{C3380CC4-5D6E-409C-BE32-E72D297353CC}">
              <c16:uniqueId val="{00000003-AC23-43F2-9DB0-386187222CB4}"/>
            </c:ext>
          </c:extLst>
        </c:ser>
        <c:ser>
          <c:idx val="4"/>
          <c:order val="4"/>
          <c:tx>
            <c:strRef>
              <c:f>データシート!$A$31</c:f>
              <c:strCache>
                <c:ptCount val="1"/>
                <c:pt idx="0">
                  <c:v>簡易水道事業特別会計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0.87</c:v>
                </c:pt>
                <c:pt idx="2">
                  <c:v>#N/A</c:v>
                </c:pt>
                <c:pt idx="3">
                  <c:v>0.62</c:v>
                </c:pt>
                <c:pt idx="4">
                  <c:v>#N/A</c:v>
                </c:pt>
                <c:pt idx="5">
                  <c:v>0.4</c:v>
                </c:pt>
                <c:pt idx="6">
                  <c:v>#N/A</c:v>
                </c:pt>
                <c:pt idx="7">
                  <c:v>0.56000000000000005</c:v>
                </c:pt>
                <c:pt idx="8">
                  <c:v>#N/A</c:v>
                </c:pt>
                <c:pt idx="9">
                  <c:v>0.14000000000000001</c:v>
                </c:pt>
              </c:numCache>
            </c:numRef>
          </c:val>
          <c:extLst>
            <c:ext xmlns:c16="http://schemas.microsoft.com/office/drawing/2014/chart" uri="{C3380CC4-5D6E-409C-BE32-E72D297353CC}">
              <c16:uniqueId val="{00000004-AC23-43F2-9DB0-386187222CB4}"/>
            </c:ext>
          </c:extLst>
        </c:ser>
        <c:ser>
          <c:idx val="5"/>
          <c:order val="5"/>
          <c:tx>
            <c:strRef>
              <c:f>データシート!$A$32</c:f>
              <c:strCache>
                <c:ptCount val="1"/>
                <c:pt idx="0">
                  <c:v>農業用水供給事業特別会計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0.19</c:v>
                </c:pt>
                <c:pt idx="2">
                  <c:v>#N/A</c:v>
                </c:pt>
                <c:pt idx="3">
                  <c:v>0.12</c:v>
                </c:pt>
                <c:pt idx="4">
                  <c:v>#N/A</c:v>
                </c:pt>
                <c:pt idx="5">
                  <c:v>0</c:v>
                </c:pt>
                <c:pt idx="6">
                  <c:v>#N/A</c:v>
                </c:pt>
                <c:pt idx="7">
                  <c:v>0.08</c:v>
                </c:pt>
                <c:pt idx="8">
                  <c:v>#N/A</c:v>
                </c:pt>
                <c:pt idx="9">
                  <c:v>0.16</c:v>
                </c:pt>
              </c:numCache>
            </c:numRef>
          </c:val>
          <c:extLst>
            <c:ext xmlns:c16="http://schemas.microsoft.com/office/drawing/2014/chart" uri="{C3380CC4-5D6E-409C-BE32-E72D297353CC}">
              <c16:uniqueId val="{00000005-AC23-43F2-9DB0-386187222CB4}"/>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2.5099999999999998</c:v>
                </c:pt>
                <c:pt idx="2">
                  <c:v>#N/A</c:v>
                </c:pt>
                <c:pt idx="3">
                  <c:v>0.23</c:v>
                </c:pt>
                <c:pt idx="4">
                  <c:v>#N/A</c:v>
                </c:pt>
                <c:pt idx="5">
                  <c:v>0.96</c:v>
                </c:pt>
                <c:pt idx="6">
                  <c:v>#N/A</c:v>
                </c:pt>
                <c:pt idx="7">
                  <c:v>1.03</c:v>
                </c:pt>
                <c:pt idx="8">
                  <c:v>#N/A</c:v>
                </c:pt>
                <c:pt idx="9">
                  <c:v>0.77</c:v>
                </c:pt>
              </c:numCache>
            </c:numRef>
          </c:val>
          <c:extLst>
            <c:ext xmlns:c16="http://schemas.microsoft.com/office/drawing/2014/chart" uri="{C3380CC4-5D6E-409C-BE32-E72D297353CC}">
              <c16:uniqueId val="{00000006-AC23-43F2-9DB0-386187222CB4}"/>
            </c:ext>
          </c:extLst>
        </c:ser>
        <c:ser>
          <c:idx val="7"/>
          <c:order val="7"/>
          <c:tx>
            <c:strRef>
              <c:f>データシート!$A$34</c:f>
              <c:strCache>
                <c:ptCount val="1"/>
                <c:pt idx="0">
                  <c:v>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0.68</c:v>
                </c:pt>
                <c:pt idx="2">
                  <c:v>#N/A</c:v>
                </c:pt>
                <c:pt idx="3">
                  <c:v>1.43</c:v>
                </c:pt>
                <c:pt idx="4">
                  <c:v>#N/A</c:v>
                </c:pt>
                <c:pt idx="5">
                  <c:v>2.27</c:v>
                </c:pt>
                <c:pt idx="6">
                  <c:v>#N/A</c:v>
                </c:pt>
                <c:pt idx="7">
                  <c:v>1.93</c:v>
                </c:pt>
                <c:pt idx="8">
                  <c:v>#N/A</c:v>
                </c:pt>
                <c:pt idx="9">
                  <c:v>2.64</c:v>
                </c:pt>
              </c:numCache>
            </c:numRef>
          </c:val>
          <c:extLst>
            <c:ext xmlns:c16="http://schemas.microsoft.com/office/drawing/2014/chart" uri="{C3380CC4-5D6E-409C-BE32-E72D297353CC}">
              <c16:uniqueId val="{00000007-AC23-43F2-9DB0-386187222CB4}"/>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3.03</c:v>
                </c:pt>
                <c:pt idx="2">
                  <c:v>#N/A</c:v>
                </c:pt>
                <c:pt idx="3">
                  <c:v>6.45</c:v>
                </c:pt>
                <c:pt idx="4">
                  <c:v>#N/A</c:v>
                </c:pt>
                <c:pt idx="5">
                  <c:v>5.93</c:v>
                </c:pt>
                <c:pt idx="6">
                  <c:v>#N/A</c:v>
                </c:pt>
                <c:pt idx="7">
                  <c:v>6.35</c:v>
                </c:pt>
                <c:pt idx="8">
                  <c:v>#N/A</c:v>
                </c:pt>
                <c:pt idx="9">
                  <c:v>5</c:v>
                </c:pt>
              </c:numCache>
            </c:numRef>
          </c:val>
          <c:extLst>
            <c:ext xmlns:c16="http://schemas.microsoft.com/office/drawing/2014/chart" uri="{C3380CC4-5D6E-409C-BE32-E72D297353CC}">
              <c16:uniqueId val="{00000008-AC23-43F2-9DB0-386187222CB4}"/>
            </c:ext>
          </c:extLst>
        </c:ser>
        <c:ser>
          <c:idx val="9"/>
          <c:order val="9"/>
          <c:tx>
            <c:strRef>
              <c:f>データシート!$A$36</c:f>
              <c:strCache>
                <c:ptCount val="1"/>
                <c:pt idx="0">
                  <c:v>鉄道経営対策事業基金特別会計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9-AC23-43F2-9DB0-386187222CB4}"/>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439</c:v>
                </c:pt>
                <c:pt idx="5">
                  <c:v>433</c:v>
                </c:pt>
                <c:pt idx="8">
                  <c:v>402</c:v>
                </c:pt>
                <c:pt idx="11">
                  <c:v>410</c:v>
                </c:pt>
                <c:pt idx="14">
                  <c:v>416</c:v>
                </c:pt>
              </c:numCache>
            </c:numRef>
          </c:val>
          <c:extLst>
            <c:ext xmlns:c16="http://schemas.microsoft.com/office/drawing/2014/chart" uri="{C3380CC4-5D6E-409C-BE32-E72D297353CC}">
              <c16:uniqueId val="{00000000-71A9-4AE7-A221-52197D842297}"/>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71A9-4AE7-A221-52197D842297}"/>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71A9-4AE7-A221-52197D842297}"/>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47</c:v>
                </c:pt>
                <c:pt idx="3">
                  <c:v>45</c:v>
                </c:pt>
                <c:pt idx="6">
                  <c:v>29</c:v>
                </c:pt>
                <c:pt idx="9">
                  <c:v>28</c:v>
                </c:pt>
                <c:pt idx="12">
                  <c:v>57</c:v>
                </c:pt>
              </c:numCache>
            </c:numRef>
          </c:val>
          <c:extLst>
            <c:ext xmlns:c16="http://schemas.microsoft.com/office/drawing/2014/chart" uri="{C3380CC4-5D6E-409C-BE32-E72D297353CC}">
              <c16:uniqueId val="{00000003-71A9-4AE7-A221-52197D842297}"/>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34</c:v>
                </c:pt>
                <c:pt idx="3">
                  <c:v>34</c:v>
                </c:pt>
                <c:pt idx="6">
                  <c:v>31</c:v>
                </c:pt>
                <c:pt idx="9">
                  <c:v>31</c:v>
                </c:pt>
                <c:pt idx="12">
                  <c:v>28</c:v>
                </c:pt>
              </c:numCache>
            </c:numRef>
          </c:val>
          <c:extLst>
            <c:ext xmlns:c16="http://schemas.microsoft.com/office/drawing/2014/chart" uri="{C3380CC4-5D6E-409C-BE32-E72D297353CC}">
              <c16:uniqueId val="{00000004-71A9-4AE7-A221-52197D842297}"/>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1A9-4AE7-A221-52197D842297}"/>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71A9-4AE7-A221-52197D842297}"/>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507</c:v>
                </c:pt>
                <c:pt idx="3">
                  <c:v>494</c:v>
                </c:pt>
                <c:pt idx="6">
                  <c:v>473</c:v>
                </c:pt>
                <c:pt idx="9">
                  <c:v>494</c:v>
                </c:pt>
                <c:pt idx="12">
                  <c:v>486</c:v>
                </c:pt>
              </c:numCache>
            </c:numRef>
          </c:val>
          <c:extLst>
            <c:ext xmlns:c16="http://schemas.microsoft.com/office/drawing/2014/chart" uri="{C3380CC4-5D6E-409C-BE32-E72D297353CC}">
              <c16:uniqueId val="{00000007-71A9-4AE7-A221-52197D842297}"/>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149</c:v>
                </c:pt>
                <c:pt idx="2">
                  <c:v>#N/A</c:v>
                </c:pt>
                <c:pt idx="3">
                  <c:v>#N/A</c:v>
                </c:pt>
                <c:pt idx="4">
                  <c:v>140</c:v>
                </c:pt>
                <c:pt idx="5">
                  <c:v>#N/A</c:v>
                </c:pt>
                <c:pt idx="6">
                  <c:v>#N/A</c:v>
                </c:pt>
                <c:pt idx="7">
                  <c:v>131</c:v>
                </c:pt>
                <c:pt idx="8">
                  <c:v>#N/A</c:v>
                </c:pt>
                <c:pt idx="9">
                  <c:v>#N/A</c:v>
                </c:pt>
                <c:pt idx="10">
                  <c:v>143</c:v>
                </c:pt>
                <c:pt idx="11">
                  <c:v>#N/A</c:v>
                </c:pt>
                <c:pt idx="12">
                  <c:v>#N/A</c:v>
                </c:pt>
                <c:pt idx="13">
                  <c:v>155</c:v>
                </c:pt>
                <c:pt idx="14">
                  <c:v>#N/A</c:v>
                </c:pt>
              </c:numCache>
            </c:numRef>
          </c:val>
          <c:smooth val="0"/>
          <c:extLst>
            <c:ext xmlns:c16="http://schemas.microsoft.com/office/drawing/2014/chart" uri="{C3380CC4-5D6E-409C-BE32-E72D297353CC}">
              <c16:uniqueId val="{00000008-71A9-4AE7-A221-52197D842297}"/>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3813</c:v>
                </c:pt>
                <c:pt idx="5">
                  <c:v>3752</c:v>
                </c:pt>
                <c:pt idx="8">
                  <c:v>3860</c:v>
                </c:pt>
                <c:pt idx="11">
                  <c:v>4168</c:v>
                </c:pt>
                <c:pt idx="14">
                  <c:v>4383</c:v>
                </c:pt>
              </c:numCache>
            </c:numRef>
          </c:val>
          <c:extLst>
            <c:ext xmlns:c16="http://schemas.microsoft.com/office/drawing/2014/chart" uri="{C3380CC4-5D6E-409C-BE32-E72D297353CC}">
              <c16:uniqueId val="{00000000-350C-4074-8DF2-70C9F950C28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116</c:v>
                </c:pt>
                <c:pt idx="5">
                  <c:v>99</c:v>
                </c:pt>
                <c:pt idx="8">
                  <c:v>83</c:v>
                </c:pt>
                <c:pt idx="11">
                  <c:v>61</c:v>
                </c:pt>
                <c:pt idx="14">
                  <c:v>39</c:v>
                </c:pt>
              </c:numCache>
            </c:numRef>
          </c:val>
          <c:extLst>
            <c:ext xmlns:c16="http://schemas.microsoft.com/office/drawing/2014/chart" uri="{C3380CC4-5D6E-409C-BE32-E72D297353CC}">
              <c16:uniqueId val="{00000001-350C-4074-8DF2-70C9F950C28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3248</c:v>
                </c:pt>
                <c:pt idx="5">
                  <c:v>2681</c:v>
                </c:pt>
                <c:pt idx="8">
                  <c:v>2581</c:v>
                </c:pt>
                <c:pt idx="11">
                  <c:v>2698</c:v>
                </c:pt>
                <c:pt idx="14">
                  <c:v>3173</c:v>
                </c:pt>
              </c:numCache>
            </c:numRef>
          </c:val>
          <c:extLst>
            <c:ext xmlns:c16="http://schemas.microsoft.com/office/drawing/2014/chart" uri="{C3380CC4-5D6E-409C-BE32-E72D297353CC}">
              <c16:uniqueId val="{00000002-350C-4074-8DF2-70C9F950C28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350C-4074-8DF2-70C9F950C28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350C-4074-8DF2-70C9F950C28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50C-4074-8DF2-70C9F950C28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730</c:v>
                </c:pt>
                <c:pt idx="3">
                  <c:v>623</c:v>
                </c:pt>
                <c:pt idx="6">
                  <c:v>598</c:v>
                </c:pt>
                <c:pt idx="9">
                  <c:v>566</c:v>
                </c:pt>
                <c:pt idx="12">
                  <c:v>528</c:v>
                </c:pt>
              </c:numCache>
            </c:numRef>
          </c:val>
          <c:extLst>
            <c:ext xmlns:c16="http://schemas.microsoft.com/office/drawing/2014/chart" uri="{C3380CC4-5D6E-409C-BE32-E72D297353CC}">
              <c16:uniqueId val="{00000006-350C-4074-8DF2-70C9F950C28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237</c:v>
                </c:pt>
                <c:pt idx="3">
                  <c:v>254</c:v>
                </c:pt>
                <c:pt idx="6">
                  <c:v>243</c:v>
                </c:pt>
                <c:pt idx="9">
                  <c:v>232</c:v>
                </c:pt>
                <c:pt idx="12">
                  <c:v>198</c:v>
                </c:pt>
              </c:numCache>
            </c:numRef>
          </c:val>
          <c:extLst>
            <c:ext xmlns:c16="http://schemas.microsoft.com/office/drawing/2014/chart" uri="{C3380CC4-5D6E-409C-BE32-E72D297353CC}">
              <c16:uniqueId val="{00000007-350C-4074-8DF2-70C9F950C28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622</c:v>
                </c:pt>
                <c:pt idx="3">
                  <c:v>577</c:v>
                </c:pt>
                <c:pt idx="6">
                  <c:v>596</c:v>
                </c:pt>
                <c:pt idx="9">
                  <c:v>570</c:v>
                </c:pt>
                <c:pt idx="12">
                  <c:v>580</c:v>
                </c:pt>
              </c:numCache>
            </c:numRef>
          </c:val>
          <c:extLst>
            <c:ext xmlns:c16="http://schemas.microsoft.com/office/drawing/2014/chart" uri="{C3380CC4-5D6E-409C-BE32-E72D297353CC}">
              <c16:uniqueId val="{00000008-350C-4074-8DF2-70C9F950C28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350C-4074-8DF2-70C9F950C28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4635</c:v>
                </c:pt>
                <c:pt idx="3">
                  <c:v>4586</c:v>
                </c:pt>
                <c:pt idx="6">
                  <c:v>4570</c:v>
                </c:pt>
                <c:pt idx="9">
                  <c:v>5040</c:v>
                </c:pt>
                <c:pt idx="12">
                  <c:v>5404</c:v>
                </c:pt>
              </c:numCache>
            </c:numRef>
          </c:val>
          <c:extLst>
            <c:ext xmlns:c16="http://schemas.microsoft.com/office/drawing/2014/chart" uri="{C3380CC4-5D6E-409C-BE32-E72D297353CC}">
              <c16:uniqueId val="{0000000A-350C-4074-8DF2-70C9F950C284}"/>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350C-4074-8DF2-70C9F950C284}"/>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1401</c:v>
                </c:pt>
                <c:pt idx="1">
                  <c:v>1505</c:v>
                </c:pt>
                <c:pt idx="2">
                  <c:v>1657</c:v>
                </c:pt>
              </c:numCache>
            </c:numRef>
          </c:val>
          <c:extLst>
            <c:ext xmlns:c16="http://schemas.microsoft.com/office/drawing/2014/chart" uri="{C3380CC4-5D6E-409C-BE32-E72D297353CC}">
              <c16:uniqueId val="{00000000-5D6A-46BA-9D18-63795A6F1B70}"/>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10</c:v>
                </c:pt>
                <c:pt idx="1">
                  <c:v>10</c:v>
                </c:pt>
                <c:pt idx="2">
                  <c:v>10</c:v>
                </c:pt>
              </c:numCache>
            </c:numRef>
          </c:val>
          <c:extLst>
            <c:ext xmlns:c16="http://schemas.microsoft.com/office/drawing/2014/chart" uri="{C3380CC4-5D6E-409C-BE32-E72D297353CC}">
              <c16:uniqueId val="{00000001-5D6A-46BA-9D18-63795A6F1B70}"/>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1169</c:v>
                </c:pt>
                <c:pt idx="1">
                  <c:v>1182</c:v>
                </c:pt>
                <c:pt idx="2">
                  <c:v>1505</c:v>
                </c:pt>
              </c:numCache>
            </c:numRef>
          </c:val>
          <c:extLst>
            <c:ext xmlns:c16="http://schemas.microsoft.com/office/drawing/2014/chart" uri="{C3380CC4-5D6E-409C-BE32-E72D297353CC}">
              <c16:uniqueId val="{00000002-5D6A-46BA-9D18-63795A6F1B70}"/>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{B0790CBD-5A46-4DF9-A167-4F4F748F9EEB}</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6744-4BC0-865E-A0DC56B0E9A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{EC239119-03A0-480E-B5F7-D5B7729B0E73}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744-4BC0-865E-A0DC56B0E9A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{42A44BD4-3EBA-4126-A9AA-3AA37254BDCD}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744-4BC0-865E-A0DC56B0E9A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{2289FD4A-884C-4696-8E25-74666C457F19}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744-4BC0-865E-A0DC56B0E9A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{6B0FC1C6-4775-4C6C-A604-A5999E5D0A2E}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744-4BC0-865E-A0DC56B0E9AF}"/>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{987755E6-4AF4-4D7C-96E5-C27515137BB0}</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6744-4BC0-865E-A0DC56B0E9AF}"/>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{4A086E47-323F-4C25-AE44-6F729EF121FE}</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6744-4BC0-865E-A0DC56B0E9AF}"/>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{A4677F57-F81E-4E2B-81B4-84605E0FB612}</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6744-4BC0-865E-A0DC56B0E9AF}"/>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{BF005095-16FD-4ED4-BDB6-A33A4912C695}</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6744-4BC0-865E-A0DC56B0E9A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63</c:v>
                </c:pt>
                <c:pt idx="8">
                  <c:v>64.8</c:v>
                </c:pt>
                <c:pt idx="16">
                  <c:v>65.5</c:v>
                </c:pt>
                <c:pt idx="24">
                  <c:v>66.3</c:v>
                </c:pt>
                <c:pt idx="32">
                  <c:v>65.3</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6744-4BC0-865E-A0DC56B0E9AF}"/>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{ECCC1382-60DD-4C29-A1C8-C5FE5A56F0E2}</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6744-4BC0-865E-A0DC56B0E9AF}"/>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{BAF163BA-7C26-4CAF-9F76-3387A514C4A6}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744-4BC0-865E-A0DC56B0E9A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{1C581ED0-3A7B-48F0-A93D-FF2EF93A896F}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744-4BC0-865E-A0DC56B0E9A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{C01F6C21-53B7-4974-B081-26AE930B9ED9}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744-4BC0-865E-A0DC56B0E9A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{4E31AED1-2653-40D2-9E2A-C9D195EF478D}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744-4BC0-865E-A0DC56B0E9AF}"/>
                </c:ext>
              </c:extLst>
            </c:dLbl>
            <c:dLbl>
              <c:idx val="8"/>
              <c:layout/>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{A0B0AAD9-90E7-4FC2-A974-BE4E54C5B02B}</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6744-4BC0-865E-A0DC56B0E9AF}"/>
                </c:ext>
              </c:extLst>
            </c:dLbl>
            <c:dLbl>
              <c:idx val="16"/>
              <c:layout/>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{2C0AD152-A4B6-405A-80FD-00227F42505B}</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6744-4BC0-865E-A0DC56B0E9AF}"/>
                </c:ext>
              </c:extLst>
            </c:dLbl>
            <c:dLbl>
              <c:idx val="24"/>
              <c:layout/>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{769FB949-0D70-4949-8A34-534D330C049D}</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6744-4BC0-865E-A0DC56B0E9AF}"/>
                </c:ext>
              </c:extLst>
            </c:dLbl>
            <c:dLbl>
              <c:idx val="32"/>
              <c:layout/>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{6365D12D-ABC7-48F6-97FA-A34D993093F0}</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6744-4BC0-865E-A0DC56B0E9A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56.2</c:v>
                </c:pt>
                <c:pt idx="8">
                  <c:v>58.2</c:v>
                </c:pt>
                <c:pt idx="16">
                  <c:v>60.1</c:v>
                </c:pt>
                <c:pt idx="24">
                  <c:v>61.6</c:v>
                </c:pt>
                <c:pt idx="32">
                  <c:v>64</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6744-4BC0-865E-A0DC56B0E9AF}"/>
            </c:ext>
          </c:extLst>
        </c:ser>
        <c:dLbls>
          <c:showLegendKey val="0"/>
          <c:showVal val="1"/>
          <c:showCatName val="0"/>
          <c:showSerName val="0"/>
          <c:showPercent val="0"/>
          <c:showBubbleSize val="0"/>
        </c:dLbls>
        <c:axId val="46179840"/>
        <c:axId val="46181760"/>
      </c:scatterChart>
      <c:valAx>
        <c:axId val="46179840"/>
        <c:scaling>
          <c:orientation val="maxMin"/>
          <c:max val="65"/>
          <c:min val="55"/>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{AF0250BA-2B02-4DB3-A657-5522B026E2F5}</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FA4A-45BF-A3C8-FFA464A01B7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{167B6636-C631-40B1-894C-4AAA3C2970B9}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A4A-45BF-A3C8-FFA464A01B7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{C892AC12-DD86-4F20-A9E0-7DF34801034A}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A4A-45BF-A3C8-FFA464A01B7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{52CECC8A-9B5F-466D-A3E3-355C6480D3B6}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A4A-45BF-A3C8-FFA464A01B7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{1BA8B8EB-B233-4E8B-A032-6FCED959E213}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A4A-45BF-A3C8-FFA464A01B73}"/>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{838D987F-00A6-401E-BF05-300E88BFAB93}</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FA4A-45BF-A3C8-FFA464A01B73}"/>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{395997AC-E1E8-4E35-B270-06210A5D1DFD}</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FA4A-45BF-A3C8-FFA464A01B73}"/>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{28A40DAA-BECB-43FB-9174-7018ED095DDA}</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FA4A-45BF-A3C8-FFA464A01B73}"/>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{84147E88-F3A5-46D1-9583-261B8FDCD29A}</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FA4A-45BF-A3C8-FFA464A01B7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6.8</c:v>
                </c:pt>
                <c:pt idx="8">
                  <c:v>6.2</c:v>
                </c:pt>
                <c:pt idx="16">
                  <c:v>5.8</c:v>
                </c:pt>
                <c:pt idx="24">
                  <c:v>5.7</c:v>
                </c:pt>
                <c:pt idx="32">
                  <c:v>5.8</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FA4A-45BF-A3C8-FFA464A01B73}"/>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4.5160355153971272E-2"/>
                  <c:y val="-6.2416647087793951E-2"/>
                </c:manualLayout>
              </c:layout>
              <c:tx>
                <c:strRef>
                  <c:f>公会計指標分析・財政指標組合せ分析表!$BP$72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{7E7F63C6-ED0B-479A-B1CB-3CC27940DF5B}</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FA4A-45BF-A3C8-FFA464A01B73}"/>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{B5C1CABE-370F-415B-853A-B0196F32C954}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A4A-45BF-A3C8-FFA464A01B7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{F7375E0F-5E67-408A-B907-EF6E52331913}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A4A-45BF-A3C8-FFA464A01B7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{7A8DC9C0-6D8D-4FD5-9167-91BB80C3FD30}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A4A-45BF-A3C8-FFA464A01B7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{CADF33BA-730B-4FD9-AB36-DD69CAC0CDC2}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A4A-45BF-A3C8-FFA464A01B73}"/>
                </c:ext>
              </c:extLst>
            </c:dLbl>
            <c:dLbl>
              <c:idx val="8"/>
              <c:layout>
                <c:manualLayout>
                  <c:x val="-1.8235628084249993E-2"/>
                  <c:y val="-6.2416647087793951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{A0754544-E710-4065-84E6-09AA97134B07}</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FA4A-45BF-A3C8-FFA464A01B73}"/>
                </c:ext>
              </c:extLst>
            </c:dLbl>
            <c:dLbl>
              <c:idx val="16"/>
              <c:layout>
                <c:manualLayout>
                  <c:x val="-4.5096530706953818E-2"/>
                  <c:y val="-8.1337372860052048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{ABF1A31A-80D5-4450-816D-A09410E98EF1}</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FA4A-45BF-A3C8-FFA464A01B73}"/>
                </c:ext>
              </c:extLst>
            </c:dLbl>
            <c:dLbl>
              <c:idx val="24"/>
              <c:layout>
                <c:manualLayout>
                  <c:x val="-1.8171803637232468E-2"/>
                  <c:y val="-4.3495921315535875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{2C3A2D1B-9FBF-43CA-BF04-81953ED91CD6}</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FA4A-45BF-A3C8-FFA464A01B73}"/>
                </c:ext>
              </c:extLst>
            </c:dLbl>
            <c:dLbl>
              <c:idx val="32"/>
              <c:layout/>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{75F06266-4189-4AFE-AA1C-CFDBCDD03D73}</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FA4A-45BF-A3C8-FFA464A01B7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8.5</c:v>
                </c:pt>
                <c:pt idx="8">
                  <c:v>8.5</c:v>
                </c:pt>
                <c:pt idx="16">
                  <c:v>8.6</c:v>
                </c:pt>
                <c:pt idx="24">
                  <c:v>8.6</c:v>
                </c:pt>
                <c:pt idx="32">
                  <c:v>8.9</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FA4A-45BF-A3C8-FFA464A01B73}"/>
            </c:ext>
          </c:extLst>
        </c:ser>
        <c:dLbls>
          <c:showLegendKey val="0"/>
          <c:showVal val="1"/>
          <c:showCatName val="0"/>
          <c:showSerName val="0"/>
          <c:showPercent val="0"/>
          <c:showBubbleSize val="0"/>
        </c:dLbls>
        <c:axId val="84219776"/>
        <c:axId val="84234240"/>
      </c:scatterChart>
      <c:valAx>
        <c:axId val="84219776"/>
        <c:scaling>
          <c:orientation val="maxMin"/>
          <c:max val="9"/>
          <c:min val="8.3000000000000007"/>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熊本県高森町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減少傾向にあった公債費等は令和元年度に増加に転じたが、令和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年度は再度減少した。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これまで事業実施の際に可能な限り補助金を獲得し、補助裏に交付税措置の高い有利な地方債を活用してきたが、今後も少しずつ増加していく見込みである。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しかしながら、それだけ効果がある事業を実施しているのも事実であり、今後も同様の方針のもと、必要な事業の精査と優先順位をつけての事業実施など実質公債費比率の動向を注視していく必要がある。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活用なし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熊本県高森町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地方債現在高は減少傾向にあったが、令和元年度から増加に転じた。これは防災無線デジタル化が大きく影響しているが、今後も熊本地震からの創造的復興や町内橋梁の長寿命化事業を予定しており、地方債残高は増加していく見込み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充当可能財源等は昨年度に引き続き増加となり、将来負担比率の分子もマイナスを維持した。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前述のとおり、地方債残高は増加するものの、交付税措置率の高い地方債を活用しており、将来負担比率の分子は今後もマイナスを維持する見込みである。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熊本県高森町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財政調整基金の大幅な増額と要因となり、基金全体も増となった。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それぞれの基金は目的をもって積み立てたものではあるが、今後の事業計画や施設の老朽化対策等により減少していくと見込んでいる。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それぞれの目的に応じ、必要な取崩しを行っていくが、併せて基金運用についても確実かつ効果的に行う必要がある。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預金利子等はほとんど望めない状況であるため、国債運用等を拡充し、運用益の拡大を図っていく。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最も金額の大きい農業用水供給事業基金は高千穂線建設高森トンネル工事に起因する農業用水渇水被害対象地区の農業用水供給事業に要する経費の財源とするため設置したものであり、基金の運用収入により設備の維持管理経費として活用している。また、鉄道経営対策事業基金は南阿蘇鉄道の経営を助成し、地域公共交通の維持確保を図るため設置したものである。なお、基金の財源は日本国有鉄道改革法等施行法に基づく方の施行に伴う経過措置等に関する政令による補助金及び熊本県、近隣自治体からの支出金からなる自治体基金、地域住民からの寄附による住民基金となっており、住民基金は基金運用収入のみ活用可能となっている。具体的な使途として、経営損失の補てんや施設整備等に対し支出するものとなっている。ふるさと応援基金は、ふるさと納税による寄附金を財源として積み立てており、通常では手当できなかった部分を補てんするものとしてまちづくり施策に活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主な理由はふるさと応援寄附金の大幅増によるふるさと応援基金への積立の増である。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全ての基金は目的をもって設置しており、可能な限り運用しつつ必要に応じて支出していく。農業用水供給事業基金は対象施設の老朽化が顕著であり、一旦更新となると莫大な金額が生じる恐れがあるため、長寿命化等を図っていく必要がある。南阿蘇鉄道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2022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年度の全線復旧を目指しており、それまでは経営損失補てんを行っていく必要がある。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事業実施における補助金の確保や有利な地方債の活用等により、一般財源を充当する経費が減り、財政調整基金は増額となった。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た、ふるさと応援寄附金の大幅増も影響している。今後も安易な積み立てはしないようにしながらも、災害などの有事の際の突発的な事項に対する瞬時の判断や行政サービスのスピード感を維持するため一定程度の基金残高を確保する必要が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財政調整基金は九州北部豪雨や熊本地震により被災した経験から、被災時に取り崩す分として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億円ていどを確保しなければならないと考えている。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また、新型コロナウイルス感染症への対応も財政調整基金に比較的余裕があることから迅速な対応が可能となった。しかし、今後、熊本地震からの創造的復興を果たすための高森駅再開発や南阿蘇鉄道の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JR</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接続強化、町内橋梁の長寿命化事業などを予定しており、基金残高にも影響が出ることが想定される。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基金運用収入のみを積み増ししており、大きく増加はしていない。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今後、公債費は増加していくが、財政調整基金で賄う見込みであり、減債基金の積み増し等は予定していない。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F72A125F-A713-452D-9575-1202CA148A6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6881F321-2DBD-4AAA-B393-FF0BDFEA218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01FB5BF5-E6DD-4C1B-9EB9-8F537BE812F5}"/>
            </a:ext>
          </a:extLst>
        </xdr:cNvPr>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A50937B7-8E86-45D1-A941-342978FAD09B}"/>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id="{0174855C-B590-4EC5-9BDC-FAF760CB1828}"/>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a:extLst>
            <a:ext uri="{FF2B5EF4-FFF2-40B4-BE49-F238E27FC236}">
              <a16:creationId xmlns:a16="http://schemas.microsoft.com/office/drawing/2014/main" id="{D51433C1-1AC8-4CD8-9764-F0320F433BDB}"/>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a:extLst>
            <a:ext uri="{FF2B5EF4-FFF2-40B4-BE49-F238E27FC236}">
              <a16:creationId xmlns:a16="http://schemas.microsoft.com/office/drawing/2014/main" id="{9C02C969-078B-4A15-A08E-9A438177AB0D}"/>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a:extLst>
            <a:ext uri="{FF2B5EF4-FFF2-40B4-BE49-F238E27FC236}">
              <a16:creationId xmlns:a16="http://schemas.microsoft.com/office/drawing/2014/main" id="{0B22AF68-2631-4DA6-B80D-6C1F67EECFCC}"/>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a:extLst>
            <a:ext uri="{FF2B5EF4-FFF2-40B4-BE49-F238E27FC236}">
              <a16:creationId xmlns:a16="http://schemas.microsoft.com/office/drawing/2014/main" id="{E4E38059-46CE-4E1D-91B6-6A96A92681BC}"/>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a:extLst>
            <a:ext uri="{FF2B5EF4-FFF2-40B4-BE49-F238E27FC236}">
              <a16:creationId xmlns:a16="http://schemas.microsoft.com/office/drawing/2014/main" id="{D114671D-1056-4AE6-8154-134F84994D9B}"/>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a:extLst>
            <a:ext uri="{FF2B5EF4-FFF2-40B4-BE49-F238E27FC236}">
              <a16:creationId xmlns:a16="http://schemas.microsoft.com/office/drawing/2014/main" id="{C898640B-BEB2-4A94-9E94-8AD43113A227}"/>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a:extLst>
            <a:ext uri="{FF2B5EF4-FFF2-40B4-BE49-F238E27FC236}">
              <a16:creationId xmlns:a16="http://schemas.microsoft.com/office/drawing/2014/main" id="{F034AE7C-7272-4302-802F-F01A1E9F0131}"/>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a:extLst>
            <a:ext uri="{FF2B5EF4-FFF2-40B4-BE49-F238E27FC236}">
              <a16:creationId xmlns:a16="http://schemas.microsoft.com/office/drawing/2014/main" id="{FFBC813A-1C74-48DD-9E7E-FF1D7F6937D1}"/>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a:extLst>
            <a:ext uri="{FF2B5EF4-FFF2-40B4-BE49-F238E27FC236}">
              <a16:creationId xmlns:a16="http://schemas.microsoft.com/office/drawing/2014/main" id="{80B19552-E78B-4327-BA00-C0EB16B337AC}"/>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a:extLst>
            <a:ext uri="{FF2B5EF4-FFF2-40B4-BE49-F238E27FC236}">
              <a16:creationId xmlns:a16="http://schemas.microsoft.com/office/drawing/2014/main" id="{B016CF74-EF38-4FA5-A058-3687ACE502DC}"/>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a:extLst>
            <a:ext uri="{FF2B5EF4-FFF2-40B4-BE49-F238E27FC236}">
              <a16:creationId xmlns:a16="http://schemas.microsoft.com/office/drawing/2014/main" id="{C9E5B5CF-FADA-45CD-860F-A952B408D0B9}"/>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熊本県高森町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a:extLst>
            <a:ext uri="{FF2B5EF4-FFF2-40B4-BE49-F238E27FC236}">
              <a16:creationId xmlns:a16="http://schemas.microsoft.com/office/drawing/2014/main" id="{620DE59B-F9B7-4560-809E-53F8B5EAF6CD}"/>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a:extLst>
            <a:ext uri="{FF2B5EF4-FFF2-40B4-BE49-F238E27FC236}">
              <a16:creationId xmlns:a16="http://schemas.microsoft.com/office/drawing/2014/main" id="{919EAF2B-177A-4FD1-8835-609F33622A8D}"/>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a:extLst>
            <a:ext uri="{FF2B5EF4-FFF2-40B4-BE49-F238E27FC236}">
              <a16:creationId xmlns:a16="http://schemas.microsoft.com/office/drawing/2014/main" id="{E8F32666-4AA2-4D7C-8F04-2C2F6B5F91BA}"/>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a:extLst>
            <a:ext uri="{FF2B5EF4-FFF2-40B4-BE49-F238E27FC236}">
              <a16:creationId xmlns:a16="http://schemas.microsoft.com/office/drawing/2014/main" id="{0175A4EE-79AA-4522-8B92-4CD2ADCAAC04}"/>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a:extLst>
            <a:ext uri="{FF2B5EF4-FFF2-40B4-BE49-F238E27FC236}">
              <a16:creationId xmlns:a16="http://schemas.microsoft.com/office/drawing/2014/main" id="{87614DEA-4BF2-49CA-8DD2-F5CA6E6A0B1E}"/>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a:extLst>
            <a:ext uri="{FF2B5EF4-FFF2-40B4-BE49-F238E27FC236}">
              <a16:creationId xmlns:a16="http://schemas.microsoft.com/office/drawing/2014/main" id="{BB41AD3B-B4D5-4216-9F37-4B6D7B99BC74}"/>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6,253
6,159
175.06
7,658,870
7,449,525
152,339
2,944,379
5,404,225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a:extLst>
            <a:ext uri="{FF2B5EF4-FFF2-40B4-BE49-F238E27FC236}">
              <a16:creationId xmlns:a16="http://schemas.microsoft.com/office/drawing/2014/main" id="{85C1E415-F7F3-4EB6-9DA9-49EA695E4D11}"/>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a:extLst>
            <a:ext uri="{FF2B5EF4-FFF2-40B4-BE49-F238E27FC236}">
              <a16:creationId xmlns:a16="http://schemas.microsoft.com/office/drawing/2014/main" id="{B12BE98F-592E-4B97-B27C-781412C3D58C}"/>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a:extLst>
            <a:ext uri="{FF2B5EF4-FFF2-40B4-BE49-F238E27FC236}">
              <a16:creationId xmlns:a16="http://schemas.microsoft.com/office/drawing/2014/main" id="{989DC097-E843-4B80-81AF-97098C1A3ADF}"/>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a:extLst>
            <a:ext uri="{FF2B5EF4-FFF2-40B4-BE49-F238E27FC236}">
              <a16:creationId xmlns:a16="http://schemas.microsoft.com/office/drawing/2014/main" id="{4EF30944-B0CB-434B-9C1E-AFA04E7B3DB9}"/>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a:extLst>
            <a:ext uri="{FF2B5EF4-FFF2-40B4-BE49-F238E27FC236}">
              <a16:creationId xmlns:a16="http://schemas.microsoft.com/office/drawing/2014/main" id="{13F6FA8A-68C7-4BFC-8E95-7144A2D667F3}"/>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a:extLst>
            <a:ext uri="{FF2B5EF4-FFF2-40B4-BE49-F238E27FC236}">
              <a16:creationId xmlns:a16="http://schemas.microsoft.com/office/drawing/2014/main" id="{6402F222-7EE8-4D4A-BA8F-C527D8498A03}"/>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a:extLst>
            <a:ext uri="{FF2B5EF4-FFF2-40B4-BE49-F238E27FC236}">
              <a16:creationId xmlns:a16="http://schemas.microsoft.com/office/drawing/2014/main" id="{2426DBDE-ED95-474C-A5A4-8DF679D548C8}"/>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a:extLst>
            <a:ext uri="{FF2B5EF4-FFF2-40B4-BE49-F238E27FC236}">
              <a16:creationId xmlns:a16="http://schemas.microsoft.com/office/drawing/2014/main" id="{96793FDE-CB19-48B0-BE50-010B41BAD3BC}"/>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a:extLst>
            <a:ext uri="{FF2B5EF4-FFF2-40B4-BE49-F238E27FC236}">
              <a16:creationId xmlns:a16="http://schemas.microsoft.com/office/drawing/2014/main" id="{8A3B5ADF-9927-47D1-9AB1-F175571F7607}"/>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a:extLst>
            <a:ext uri="{FF2B5EF4-FFF2-40B4-BE49-F238E27FC236}">
              <a16:creationId xmlns:a16="http://schemas.microsoft.com/office/drawing/2014/main" id="{D5B38E85-D5E8-43CD-ACEA-3383977FBAEE}"/>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a:extLst>
            <a:ext uri="{FF2B5EF4-FFF2-40B4-BE49-F238E27FC236}">
              <a16:creationId xmlns:a16="http://schemas.microsoft.com/office/drawing/2014/main" id="{A9A5DBF6-1AEB-435A-86FC-FD286C4EBD83}"/>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a:extLst>
            <a:ext uri="{FF2B5EF4-FFF2-40B4-BE49-F238E27FC236}">
              <a16:creationId xmlns:a16="http://schemas.microsoft.com/office/drawing/2014/main" id="{7549EFED-56A0-4FC0-ABE4-C93D2BFC203F}"/>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a:extLst>
            <a:ext uri="{FF2B5EF4-FFF2-40B4-BE49-F238E27FC236}">
              <a16:creationId xmlns:a16="http://schemas.microsoft.com/office/drawing/2014/main" id="{228442EA-999D-4453-B7DB-55B7B1794BC6}"/>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a:extLst>
            <a:ext uri="{FF2B5EF4-FFF2-40B4-BE49-F238E27FC236}">
              <a16:creationId xmlns:a16="http://schemas.microsoft.com/office/drawing/2014/main" id="{C0B30AC2-3FDF-4E32-917F-C5EA5F6024FC}"/>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a:extLst>
            <a:ext uri="{FF2B5EF4-FFF2-40B4-BE49-F238E27FC236}">
              <a16:creationId xmlns:a16="http://schemas.microsoft.com/office/drawing/2014/main" id="{B1545F0D-F4C0-452F-9988-F5E99386BE8C}"/>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a:extLst>
            <a:ext uri="{FF2B5EF4-FFF2-40B4-BE49-F238E27FC236}">
              <a16:creationId xmlns:a16="http://schemas.microsoft.com/office/drawing/2014/main" id="{08D8E355-E70F-44AC-B188-EC08B2F593EC}"/>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a:extLst>
            <a:ext uri="{FF2B5EF4-FFF2-40B4-BE49-F238E27FC236}">
              <a16:creationId xmlns:a16="http://schemas.microsoft.com/office/drawing/2014/main" id="{65020269-A2BF-4C8E-ACEF-3300BDA237AE}"/>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a:extLst>
            <a:ext uri="{FF2B5EF4-FFF2-40B4-BE49-F238E27FC236}">
              <a16:creationId xmlns:a16="http://schemas.microsoft.com/office/drawing/2014/main" id="{B53A09C6-0949-40CA-8627-3E01217521A6}"/>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a:extLst>
            <a:ext uri="{FF2B5EF4-FFF2-40B4-BE49-F238E27FC236}">
              <a16:creationId xmlns:a16="http://schemas.microsoft.com/office/drawing/2014/main" id="{FC5449A2-34E3-4D6C-A9C7-FBA4FDFC0968}"/>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a:extLst>
            <a:ext uri="{FF2B5EF4-FFF2-40B4-BE49-F238E27FC236}">
              <a16:creationId xmlns:a16="http://schemas.microsoft.com/office/drawing/2014/main" id="{A8495D84-61FB-4487-8323-E225DE33B73F}"/>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a:extLst>
            <a:ext uri="{FF2B5EF4-FFF2-40B4-BE49-F238E27FC236}">
              <a16:creationId xmlns:a16="http://schemas.microsoft.com/office/drawing/2014/main" id="{985D2578-08F3-44D2-8554-97F5E9874C7D}"/>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a:extLst>
            <a:ext uri="{FF2B5EF4-FFF2-40B4-BE49-F238E27FC236}">
              <a16:creationId xmlns:a16="http://schemas.microsoft.com/office/drawing/2014/main" id="{42AF3E4E-398B-43C3-97F5-EA594D6788CB}"/>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a:extLst>
            <a:ext uri="{FF2B5EF4-FFF2-40B4-BE49-F238E27FC236}">
              <a16:creationId xmlns:a16="http://schemas.microsoft.com/office/drawing/2014/main" id="{6C261E0C-D2E0-4E6A-B659-CD763281CB05}"/>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a:extLst>
            <a:ext uri="{FF2B5EF4-FFF2-40B4-BE49-F238E27FC236}">
              <a16:creationId xmlns:a16="http://schemas.microsoft.com/office/drawing/2014/main" id="{2C7879F1-7D43-4104-A5B2-16DF965548D5}"/>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a:extLst>
            <a:ext uri="{FF2B5EF4-FFF2-40B4-BE49-F238E27FC236}">
              <a16:creationId xmlns:a16="http://schemas.microsoft.com/office/drawing/2014/main" id="{81528205-C802-4A5D-A2B2-9BA59DB4F472}"/>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[ 65.3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a:extLst>
            <a:ext uri="{FF2B5EF4-FFF2-40B4-BE49-F238E27FC236}">
              <a16:creationId xmlns:a16="http://schemas.microsoft.com/office/drawing/2014/main" id="{2FA6DDB1-6A24-4997-ADA4-FC509B6C3A93}"/>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a:extLst>
            <a:ext uri="{FF2B5EF4-FFF2-40B4-BE49-F238E27FC236}">
              <a16:creationId xmlns:a16="http://schemas.microsoft.com/office/drawing/2014/main" id="{6AE8F136-03A4-41B1-B918-35D146430DD2}"/>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a:extLst>
            <a:ext uri="{FF2B5EF4-FFF2-40B4-BE49-F238E27FC236}">
              <a16:creationId xmlns:a16="http://schemas.microsoft.com/office/drawing/2014/main" id="{F7410608-B889-4331-9A5A-89839D8E3883}"/>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a:extLst>
            <a:ext uri="{FF2B5EF4-FFF2-40B4-BE49-F238E27FC236}">
              <a16:creationId xmlns:a16="http://schemas.microsoft.com/office/drawing/2014/main" id="{3ECA8A4D-019E-4621-9985-CCCF494A2809}"/>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a:extLst>
            <a:ext uri="{FF2B5EF4-FFF2-40B4-BE49-F238E27FC236}">
              <a16:creationId xmlns:a16="http://schemas.microsoft.com/office/drawing/2014/main" id="{29EEFEE8-3C8B-420F-A7E1-74242F1D0E42}"/>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a:extLst>
            <a:ext uri="{FF2B5EF4-FFF2-40B4-BE49-F238E27FC236}">
              <a16:creationId xmlns:a16="http://schemas.microsoft.com/office/drawing/2014/main" id="{7A867005-3E61-4EF8-B965-D1615480BB43}"/>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a:extLst>
            <a:ext uri="{FF2B5EF4-FFF2-40B4-BE49-F238E27FC236}">
              <a16:creationId xmlns:a16="http://schemas.microsoft.com/office/drawing/2014/main" id="{C0FA08B5-C6D5-4C62-80CD-C7EA01D7AF3A}"/>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a:extLst>
            <a:ext uri="{FF2B5EF4-FFF2-40B4-BE49-F238E27FC236}">
              <a16:creationId xmlns:a16="http://schemas.microsoft.com/office/drawing/2014/main" id="{3B2F8DC5-089F-44B7-8A8E-202EEAC66895}"/>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a:extLst>
            <a:ext uri="{FF2B5EF4-FFF2-40B4-BE49-F238E27FC236}">
              <a16:creationId xmlns:a16="http://schemas.microsoft.com/office/drawing/2014/main" id="{3B0243A9-E117-49A4-A715-8E1FBE0591CD}"/>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a:extLst>
            <a:ext uri="{FF2B5EF4-FFF2-40B4-BE49-F238E27FC236}">
              <a16:creationId xmlns:a16="http://schemas.microsoft.com/office/drawing/2014/main" id="{4B878B3F-FE6D-47C0-9CCC-D908C63808CD}"/>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latin typeface="ＭＳ Ｐゴシック" panose="020B0600070205080204" pitchFamily="50" charset="-128"/>
              <a:ea typeface="ＭＳ Ｐゴシック" panose="020B0600070205080204" pitchFamily="50" charset="-128"/>
            </a:rPr>
            <a:t>R1</a:t>
          </a:r>
          <a:r>
            <a:rPr kumimoji="1" lang="ja-JP" altLang="en-US" sz="1100">
              <a:latin typeface="ＭＳ Ｐゴシック" panose="020B0600070205080204" pitchFamily="50" charset="-128"/>
              <a:ea typeface="ＭＳ Ｐゴシック" panose="020B0600070205080204" pitchFamily="50" charset="-128"/>
            </a:rPr>
            <a:t>と比較すると有形固定資産減価償却率が</a:t>
          </a:r>
          <a:r>
            <a:rPr kumimoji="1" lang="en-US" altLang="ja-JP" sz="1100">
              <a:latin typeface="ＭＳ Ｐゴシック" panose="020B0600070205080204" pitchFamily="50" charset="-128"/>
              <a:ea typeface="ＭＳ Ｐゴシック" panose="020B0600070205080204" pitchFamily="50" charset="-128"/>
            </a:rPr>
            <a:t>1.0%</a:t>
          </a:r>
          <a:r>
            <a:rPr kumimoji="1" lang="ja-JP" altLang="en-US" sz="1100">
              <a:latin typeface="ＭＳ Ｐゴシック" panose="020B0600070205080204" pitchFamily="50" charset="-128"/>
              <a:ea typeface="ＭＳ Ｐゴシック" panose="020B0600070205080204" pitchFamily="50" charset="-128"/>
            </a:rPr>
            <a:t>減少している。デジタル無線工事や道路関係のインフラ工事が要因として挙げられる。類似団体、全国、熊本県平均に近づいたが、高い水準にあるため、施設の老朽化が進んでいるといえる。公共施設等総合管理計画や個別施設計画を活用し施設の統廃合や更新を適切に進めていくよう努める。</a:t>
          </a:r>
        </a:p>
      </xdr:txBody>
    </xdr:sp>
    <xdr:clientData/>
  </xdr:twoCellAnchor>
  <xdr:oneCellAnchor>
    <xdr:from>
      <xdr:col>4</xdr:col>
      <xdr:colOff>174625</xdr:colOff>
      <xdr:row>23</xdr:row>
      <xdr:rowOff>47625</xdr:rowOff>
    </xdr:from>
    <xdr:ext cx="349839" cy="225703"/>
    <xdr:sp macro="" textlink="">
      <xdr:nvSpPr>
        <xdr:cNvPr id="59" name="テキスト ボックス 58">
          <a:extLst>
            <a:ext uri="{FF2B5EF4-FFF2-40B4-BE49-F238E27FC236}">
              <a16:creationId xmlns:a16="http://schemas.microsoft.com/office/drawing/2014/main" id="{201B601B-299B-4B02-8B61-EAC2593A38A2}"/>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a:extLst>
            <a:ext uri="{FF2B5EF4-FFF2-40B4-BE49-F238E27FC236}">
              <a16:creationId xmlns:a16="http://schemas.microsoft.com/office/drawing/2014/main" id="{A6FCBF1E-9446-4192-9887-30559A336965}"/>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1" name="テキスト ボックス 60">
          <a:extLst>
            <a:ext uri="{FF2B5EF4-FFF2-40B4-BE49-F238E27FC236}">
              <a16:creationId xmlns:a16="http://schemas.microsoft.com/office/drawing/2014/main" id="{D0CC64C0-7E87-416C-A226-84A6C82C8D4E}"/>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62" name="直線コネクタ 61">
          <a:extLst>
            <a:ext uri="{FF2B5EF4-FFF2-40B4-BE49-F238E27FC236}">
              <a16:creationId xmlns:a16="http://schemas.microsoft.com/office/drawing/2014/main" id="{CD7E70F4-48C8-40DE-9F72-3F7B701F7974}"/>
            </a:ext>
          </a:extLst>
        </xdr:cNvPr>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63" name="テキスト ボックス 62">
          <a:extLst>
            <a:ext uri="{FF2B5EF4-FFF2-40B4-BE49-F238E27FC236}">
              <a16:creationId xmlns:a16="http://schemas.microsoft.com/office/drawing/2014/main" id="{412573E8-DBDC-4D58-843C-EF222D831C68}"/>
            </a:ext>
          </a:extLst>
        </xdr:cNvPr>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64" name="直線コネクタ 63">
          <a:extLst>
            <a:ext uri="{FF2B5EF4-FFF2-40B4-BE49-F238E27FC236}">
              <a16:creationId xmlns:a16="http://schemas.microsoft.com/office/drawing/2014/main" id="{5EE63183-1703-48CF-8CC1-C0D96EB1F808}"/>
            </a:ext>
          </a:extLst>
        </xdr:cNvPr>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5" name="テキスト ボックス 64">
          <a:extLst>
            <a:ext uri="{FF2B5EF4-FFF2-40B4-BE49-F238E27FC236}">
              <a16:creationId xmlns:a16="http://schemas.microsoft.com/office/drawing/2014/main" id="{DCBBB034-E102-4D39-97FE-74A656A92815}"/>
            </a:ext>
          </a:extLst>
        </xdr:cNvPr>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6" name="直線コネクタ 65">
          <a:extLst>
            <a:ext uri="{FF2B5EF4-FFF2-40B4-BE49-F238E27FC236}">
              <a16:creationId xmlns:a16="http://schemas.microsoft.com/office/drawing/2014/main" id="{4EC0100C-1738-49CF-BE96-846CC18CBFAB}"/>
            </a:ext>
          </a:extLst>
        </xdr:cNvPr>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7" name="テキスト ボックス 66">
          <a:extLst>
            <a:ext uri="{FF2B5EF4-FFF2-40B4-BE49-F238E27FC236}">
              <a16:creationId xmlns:a16="http://schemas.microsoft.com/office/drawing/2014/main" id="{785AA4DD-246F-4628-80D1-84A7DB8E255E}"/>
            </a:ext>
          </a:extLst>
        </xdr:cNvPr>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8" name="直線コネクタ 67">
          <a:extLst>
            <a:ext uri="{FF2B5EF4-FFF2-40B4-BE49-F238E27FC236}">
              <a16:creationId xmlns:a16="http://schemas.microsoft.com/office/drawing/2014/main" id="{84BA488D-F76D-4E0B-BC34-EDD1C5B7A184}"/>
            </a:ext>
          </a:extLst>
        </xdr:cNvPr>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9" name="テキスト ボックス 68">
          <a:extLst>
            <a:ext uri="{FF2B5EF4-FFF2-40B4-BE49-F238E27FC236}">
              <a16:creationId xmlns:a16="http://schemas.microsoft.com/office/drawing/2014/main" id="{8B91E68C-EEAE-45D3-8957-56E753E86D27}"/>
            </a:ext>
          </a:extLst>
        </xdr:cNvPr>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0" name="直線コネクタ 69">
          <a:extLst>
            <a:ext uri="{FF2B5EF4-FFF2-40B4-BE49-F238E27FC236}">
              <a16:creationId xmlns:a16="http://schemas.microsoft.com/office/drawing/2014/main" id="{43287BD0-B3CF-4FC0-8F2B-6C6FECFC984F}"/>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71" name="テキスト ボックス 70">
          <a:extLst>
            <a:ext uri="{FF2B5EF4-FFF2-40B4-BE49-F238E27FC236}">
              <a16:creationId xmlns:a16="http://schemas.microsoft.com/office/drawing/2014/main" id="{D241CB75-3292-4E33-B7CD-686FCD1BB33A}"/>
            </a:ext>
          </a:extLst>
        </xdr:cNvPr>
        <xdr:cNvSpPr txBox="1"/>
      </xdr:nvSpPr>
      <xdr:spPr>
        <a:xfrm>
          <a:off x="898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2" name="有形固定資産減価償却率グラフ枠">
          <a:extLst>
            <a:ext uri="{FF2B5EF4-FFF2-40B4-BE49-F238E27FC236}">
              <a16:creationId xmlns:a16="http://schemas.microsoft.com/office/drawing/2014/main" id="{3BADD1FD-C15F-42D5-BB11-F647E958B44F}"/>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96393</xdr:rowOff>
    </xdr:from>
    <xdr:to>
      <xdr:col>23</xdr:col>
      <xdr:colOff>85090</xdr:colOff>
      <xdr:row>34</xdr:row>
      <xdr:rowOff>163576</xdr:rowOff>
    </xdr:to>
    <xdr:cxnSp macro="">
      <xdr:nvCxnSpPr>
        <xdr:cNvPr id="73" name="直線コネクタ 72">
          <a:extLst>
            <a:ext uri="{FF2B5EF4-FFF2-40B4-BE49-F238E27FC236}">
              <a16:creationId xmlns:a16="http://schemas.microsoft.com/office/drawing/2014/main" id="{7EB5CD3F-F276-409C-BB7B-B7C216B126D6}"/>
            </a:ext>
          </a:extLst>
        </xdr:cNvPr>
        <xdr:cNvCxnSpPr/>
      </xdr:nvCxnSpPr>
      <xdr:spPr>
        <a:xfrm flipV="1">
          <a:off x="4760595" y="5497068"/>
          <a:ext cx="1270" cy="12673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167403</xdr:rowOff>
    </xdr:from>
    <xdr:ext cx="405111" cy="259045"/>
    <xdr:sp macro="" textlink="">
      <xdr:nvSpPr>
        <xdr:cNvPr id="74" name="有形固定資産減価償却率最小値テキスト">
          <a:extLst>
            <a:ext uri="{FF2B5EF4-FFF2-40B4-BE49-F238E27FC236}">
              <a16:creationId xmlns:a16="http://schemas.microsoft.com/office/drawing/2014/main" id="{F6E7C13B-7599-4B20-BF98-C947D1B6BF7B}"/>
            </a:ext>
          </a:extLst>
        </xdr:cNvPr>
        <xdr:cNvSpPr txBox="1"/>
      </xdr:nvSpPr>
      <xdr:spPr>
        <a:xfrm>
          <a:off x="4813300" y="6768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163576</xdr:rowOff>
    </xdr:from>
    <xdr:to>
      <xdr:col>23</xdr:col>
      <xdr:colOff>174625</xdr:colOff>
      <xdr:row>34</xdr:row>
      <xdr:rowOff>163576</xdr:rowOff>
    </xdr:to>
    <xdr:cxnSp macro="">
      <xdr:nvCxnSpPr>
        <xdr:cNvPr id="75" name="直線コネクタ 74">
          <a:extLst>
            <a:ext uri="{FF2B5EF4-FFF2-40B4-BE49-F238E27FC236}">
              <a16:creationId xmlns:a16="http://schemas.microsoft.com/office/drawing/2014/main" id="{16495B4E-4E8A-4831-A58D-985CBFF38747}"/>
            </a:ext>
          </a:extLst>
        </xdr:cNvPr>
        <xdr:cNvCxnSpPr/>
      </xdr:nvCxnSpPr>
      <xdr:spPr>
        <a:xfrm>
          <a:off x="4673600" y="6764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43070</xdr:rowOff>
    </xdr:from>
    <xdr:ext cx="405111" cy="259045"/>
    <xdr:sp macro="" textlink="">
      <xdr:nvSpPr>
        <xdr:cNvPr id="76" name="有形固定資産減価償却率最大値テキスト">
          <a:extLst>
            <a:ext uri="{FF2B5EF4-FFF2-40B4-BE49-F238E27FC236}">
              <a16:creationId xmlns:a16="http://schemas.microsoft.com/office/drawing/2014/main" id="{A575FFBA-7AD4-4848-B927-7EB8E9089992}"/>
            </a:ext>
          </a:extLst>
        </xdr:cNvPr>
        <xdr:cNvSpPr txBox="1"/>
      </xdr:nvSpPr>
      <xdr:spPr>
        <a:xfrm>
          <a:off x="4813300" y="5272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96393</xdr:rowOff>
    </xdr:from>
    <xdr:to>
      <xdr:col>23</xdr:col>
      <xdr:colOff>174625</xdr:colOff>
      <xdr:row>27</xdr:row>
      <xdr:rowOff>96393</xdr:rowOff>
    </xdr:to>
    <xdr:cxnSp macro="">
      <xdr:nvCxnSpPr>
        <xdr:cNvPr id="77" name="直線コネクタ 76">
          <a:extLst>
            <a:ext uri="{FF2B5EF4-FFF2-40B4-BE49-F238E27FC236}">
              <a16:creationId xmlns:a16="http://schemas.microsoft.com/office/drawing/2014/main" id="{4FC2C752-9788-419E-8130-509D5EDE5DA6}"/>
            </a:ext>
          </a:extLst>
        </xdr:cNvPr>
        <xdr:cNvCxnSpPr/>
      </xdr:nvCxnSpPr>
      <xdr:spPr>
        <a:xfrm>
          <a:off x="4673600" y="5497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48912</xdr:rowOff>
    </xdr:from>
    <xdr:ext cx="405111" cy="259045"/>
    <xdr:sp macro="" textlink="">
      <xdr:nvSpPr>
        <xdr:cNvPr id="78" name="有形固定資産減価償却率平均値テキスト">
          <a:extLst>
            <a:ext uri="{FF2B5EF4-FFF2-40B4-BE49-F238E27FC236}">
              <a16:creationId xmlns:a16="http://schemas.microsoft.com/office/drawing/2014/main" id="{54DFDD48-9C58-44FC-A3CB-0FBB975E07C6}"/>
            </a:ext>
          </a:extLst>
        </xdr:cNvPr>
        <xdr:cNvSpPr txBox="1"/>
      </xdr:nvSpPr>
      <xdr:spPr>
        <a:xfrm>
          <a:off x="4813300" y="61353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26035</xdr:rowOff>
    </xdr:from>
    <xdr:to>
      <xdr:col>23</xdr:col>
      <xdr:colOff>136525</xdr:colOff>
      <xdr:row>32</xdr:row>
      <xdr:rowOff>127635</xdr:rowOff>
    </xdr:to>
    <xdr:sp macro="" textlink="">
      <xdr:nvSpPr>
        <xdr:cNvPr id="79" name="フローチャート: 判断 78">
          <a:extLst>
            <a:ext uri="{FF2B5EF4-FFF2-40B4-BE49-F238E27FC236}">
              <a16:creationId xmlns:a16="http://schemas.microsoft.com/office/drawing/2014/main" id="{85C2A472-CC11-468D-9ECF-E170B47B49D8}"/>
            </a:ext>
          </a:extLst>
        </xdr:cNvPr>
        <xdr:cNvSpPr/>
      </xdr:nvSpPr>
      <xdr:spPr>
        <a:xfrm>
          <a:off x="4711700" y="6283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145669</xdr:rowOff>
    </xdr:from>
    <xdr:to>
      <xdr:col>19</xdr:col>
      <xdr:colOff>187325</xdr:colOff>
      <xdr:row>32</xdr:row>
      <xdr:rowOff>75819</xdr:rowOff>
    </xdr:to>
    <xdr:sp macro="" textlink="">
      <xdr:nvSpPr>
        <xdr:cNvPr id="80" name="フローチャート: 判断 79">
          <a:extLst>
            <a:ext uri="{FF2B5EF4-FFF2-40B4-BE49-F238E27FC236}">
              <a16:creationId xmlns:a16="http://schemas.microsoft.com/office/drawing/2014/main" id="{8F6140D0-2534-4C10-B46E-028815A82F4A}"/>
            </a:ext>
          </a:extLst>
        </xdr:cNvPr>
        <xdr:cNvSpPr/>
      </xdr:nvSpPr>
      <xdr:spPr>
        <a:xfrm>
          <a:off x="4000500" y="6232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113284</xdr:rowOff>
    </xdr:from>
    <xdr:to>
      <xdr:col>15</xdr:col>
      <xdr:colOff>187325</xdr:colOff>
      <xdr:row>32</xdr:row>
      <xdr:rowOff>43434</xdr:rowOff>
    </xdr:to>
    <xdr:sp macro="" textlink="">
      <xdr:nvSpPr>
        <xdr:cNvPr id="81" name="フローチャート: 判断 80">
          <a:extLst>
            <a:ext uri="{FF2B5EF4-FFF2-40B4-BE49-F238E27FC236}">
              <a16:creationId xmlns:a16="http://schemas.microsoft.com/office/drawing/2014/main" id="{08099698-7083-4800-BD43-84440F090CDE}"/>
            </a:ext>
          </a:extLst>
        </xdr:cNvPr>
        <xdr:cNvSpPr/>
      </xdr:nvSpPr>
      <xdr:spPr>
        <a:xfrm>
          <a:off x="3238500" y="6199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72263</xdr:rowOff>
    </xdr:from>
    <xdr:to>
      <xdr:col>11</xdr:col>
      <xdr:colOff>187325</xdr:colOff>
      <xdr:row>32</xdr:row>
      <xdr:rowOff>2413</xdr:rowOff>
    </xdr:to>
    <xdr:sp macro="" textlink="">
      <xdr:nvSpPr>
        <xdr:cNvPr id="82" name="フローチャート: 判断 81">
          <a:extLst>
            <a:ext uri="{FF2B5EF4-FFF2-40B4-BE49-F238E27FC236}">
              <a16:creationId xmlns:a16="http://schemas.microsoft.com/office/drawing/2014/main" id="{F8A337E3-281B-4D3A-B9D0-C96759B680E1}"/>
            </a:ext>
          </a:extLst>
        </xdr:cNvPr>
        <xdr:cNvSpPr/>
      </xdr:nvSpPr>
      <xdr:spPr>
        <a:xfrm>
          <a:off x="2476500" y="6158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31</xdr:row>
      <xdr:rowOff>29083</xdr:rowOff>
    </xdr:from>
    <xdr:to>
      <xdr:col>7</xdr:col>
      <xdr:colOff>187325</xdr:colOff>
      <xdr:row>31</xdr:row>
      <xdr:rowOff>130683</xdr:rowOff>
    </xdr:to>
    <xdr:sp macro="" textlink="">
      <xdr:nvSpPr>
        <xdr:cNvPr id="83" name="フローチャート: 判断 82">
          <a:extLst>
            <a:ext uri="{FF2B5EF4-FFF2-40B4-BE49-F238E27FC236}">
              <a16:creationId xmlns:a16="http://schemas.microsoft.com/office/drawing/2014/main" id="{8B6AD3D2-BC99-46F9-9ED3-B8B20D73D3F9}"/>
            </a:ext>
          </a:extLst>
        </xdr:cNvPr>
        <xdr:cNvSpPr/>
      </xdr:nvSpPr>
      <xdr:spPr>
        <a:xfrm>
          <a:off x="1714500" y="6115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68F4ABD4-E0E0-4050-BF6A-70E2A05C26A9}"/>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5" name="テキスト ボックス 84">
          <a:extLst>
            <a:ext uri="{FF2B5EF4-FFF2-40B4-BE49-F238E27FC236}">
              <a16:creationId xmlns:a16="http://schemas.microsoft.com/office/drawing/2014/main" id="{9D13DB11-0179-4EBB-B553-8D7429CD5FF5}"/>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37EE7FC8-72CB-43DE-B59E-476027898216}"/>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EB7AEB7E-D045-4BCE-999F-B7518A2E61ED}"/>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6DD15F5F-AA5B-48F4-A1DD-DE8C7AFE8202}"/>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54102</xdr:rowOff>
    </xdr:from>
    <xdr:to>
      <xdr:col>23</xdr:col>
      <xdr:colOff>136525</xdr:colOff>
      <xdr:row>32</xdr:row>
      <xdr:rowOff>155702</xdr:rowOff>
    </xdr:to>
    <xdr:sp macro="" textlink="">
      <xdr:nvSpPr>
        <xdr:cNvPr id="89" name="楕円 88">
          <a:extLst>
            <a:ext uri="{FF2B5EF4-FFF2-40B4-BE49-F238E27FC236}">
              <a16:creationId xmlns:a16="http://schemas.microsoft.com/office/drawing/2014/main" id="{000CCEA1-074B-4B58-AFFF-0322351D2225}"/>
            </a:ext>
          </a:extLst>
        </xdr:cNvPr>
        <xdr:cNvSpPr/>
      </xdr:nvSpPr>
      <xdr:spPr>
        <a:xfrm>
          <a:off x="4711700" y="631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32529</xdr:rowOff>
    </xdr:from>
    <xdr:ext cx="405111" cy="259045"/>
    <xdr:sp macro="" textlink="">
      <xdr:nvSpPr>
        <xdr:cNvPr id="90" name="有形固定資産減価償却率該当値テキスト">
          <a:extLst>
            <a:ext uri="{FF2B5EF4-FFF2-40B4-BE49-F238E27FC236}">
              <a16:creationId xmlns:a16="http://schemas.microsoft.com/office/drawing/2014/main" id="{D2A1977A-9F7F-4545-B0AB-9BF0A8FF0C44}"/>
            </a:ext>
          </a:extLst>
        </xdr:cNvPr>
        <xdr:cNvSpPr txBox="1"/>
      </xdr:nvSpPr>
      <xdr:spPr>
        <a:xfrm>
          <a:off x="4813300" y="62904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75692</xdr:rowOff>
    </xdr:from>
    <xdr:to>
      <xdr:col>19</xdr:col>
      <xdr:colOff>187325</xdr:colOff>
      <xdr:row>33</xdr:row>
      <xdr:rowOff>5842</xdr:rowOff>
    </xdr:to>
    <xdr:sp macro="" textlink="">
      <xdr:nvSpPr>
        <xdr:cNvPr id="91" name="楕円 90">
          <a:extLst>
            <a:ext uri="{FF2B5EF4-FFF2-40B4-BE49-F238E27FC236}">
              <a16:creationId xmlns:a16="http://schemas.microsoft.com/office/drawing/2014/main" id="{A82885C2-850E-4BB9-AAF5-762100668D0A}"/>
            </a:ext>
          </a:extLst>
        </xdr:cNvPr>
        <xdr:cNvSpPr/>
      </xdr:nvSpPr>
      <xdr:spPr>
        <a:xfrm>
          <a:off x="4000500" y="6333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104902</xdr:rowOff>
    </xdr:from>
    <xdr:to>
      <xdr:col>23</xdr:col>
      <xdr:colOff>85725</xdr:colOff>
      <xdr:row>32</xdr:row>
      <xdr:rowOff>126492</xdr:rowOff>
    </xdr:to>
    <xdr:cxnSp macro="">
      <xdr:nvCxnSpPr>
        <xdr:cNvPr id="92" name="直線コネクタ 91">
          <a:extLst>
            <a:ext uri="{FF2B5EF4-FFF2-40B4-BE49-F238E27FC236}">
              <a16:creationId xmlns:a16="http://schemas.microsoft.com/office/drawing/2014/main" id="{A2B62247-3D10-49A9-A70F-BE940670CC94}"/>
            </a:ext>
          </a:extLst>
        </xdr:cNvPr>
        <xdr:cNvCxnSpPr/>
      </xdr:nvCxnSpPr>
      <xdr:spPr>
        <a:xfrm flipV="1">
          <a:off x="4051300" y="6362827"/>
          <a:ext cx="7112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32</xdr:row>
      <xdr:rowOff>58420</xdr:rowOff>
    </xdr:from>
    <xdr:to>
      <xdr:col>15</xdr:col>
      <xdr:colOff>187325</xdr:colOff>
      <xdr:row>32</xdr:row>
      <xdr:rowOff>160020</xdr:rowOff>
    </xdr:to>
    <xdr:sp macro="" textlink="">
      <xdr:nvSpPr>
        <xdr:cNvPr id="93" name="楕円 92">
          <a:extLst>
            <a:ext uri="{FF2B5EF4-FFF2-40B4-BE49-F238E27FC236}">
              <a16:creationId xmlns:a16="http://schemas.microsoft.com/office/drawing/2014/main" id="{4F80EBDA-BF10-4DBF-B2B9-6A14E36D7BFD}"/>
            </a:ext>
          </a:extLst>
        </xdr:cNvPr>
        <xdr:cNvSpPr/>
      </xdr:nvSpPr>
      <xdr:spPr>
        <a:xfrm>
          <a:off x="3238500" y="6316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109220</xdr:rowOff>
    </xdr:from>
    <xdr:to>
      <xdr:col>19</xdr:col>
      <xdr:colOff>136525</xdr:colOff>
      <xdr:row>32</xdr:row>
      <xdr:rowOff>126492</xdr:rowOff>
    </xdr:to>
    <xdr:cxnSp macro="">
      <xdr:nvCxnSpPr>
        <xdr:cNvPr id="94" name="直線コネクタ 93">
          <a:extLst>
            <a:ext uri="{FF2B5EF4-FFF2-40B4-BE49-F238E27FC236}">
              <a16:creationId xmlns:a16="http://schemas.microsoft.com/office/drawing/2014/main" id="{1F02275D-E835-40EC-817E-EABA044FE34D}"/>
            </a:ext>
          </a:extLst>
        </xdr:cNvPr>
        <xdr:cNvCxnSpPr/>
      </xdr:nvCxnSpPr>
      <xdr:spPr>
        <a:xfrm>
          <a:off x="3289300" y="6367145"/>
          <a:ext cx="762000" cy="17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32</xdr:row>
      <xdr:rowOff>43307</xdr:rowOff>
    </xdr:from>
    <xdr:to>
      <xdr:col>11</xdr:col>
      <xdr:colOff>187325</xdr:colOff>
      <xdr:row>32</xdr:row>
      <xdr:rowOff>144907</xdr:rowOff>
    </xdr:to>
    <xdr:sp macro="" textlink="">
      <xdr:nvSpPr>
        <xdr:cNvPr id="95" name="楕円 94">
          <a:extLst>
            <a:ext uri="{FF2B5EF4-FFF2-40B4-BE49-F238E27FC236}">
              <a16:creationId xmlns:a16="http://schemas.microsoft.com/office/drawing/2014/main" id="{906D17C1-2955-42BD-A7D6-343BA5453135}"/>
            </a:ext>
          </a:extLst>
        </xdr:cNvPr>
        <xdr:cNvSpPr/>
      </xdr:nvSpPr>
      <xdr:spPr>
        <a:xfrm>
          <a:off x="2476500" y="6301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32</xdr:row>
      <xdr:rowOff>94107</xdr:rowOff>
    </xdr:from>
    <xdr:to>
      <xdr:col>15</xdr:col>
      <xdr:colOff>136525</xdr:colOff>
      <xdr:row>32</xdr:row>
      <xdr:rowOff>109220</xdr:rowOff>
    </xdr:to>
    <xdr:cxnSp macro="">
      <xdr:nvCxnSpPr>
        <xdr:cNvPr id="96" name="直線コネクタ 95">
          <a:extLst>
            <a:ext uri="{FF2B5EF4-FFF2-40B4-BE49-F238E27FC236}">
              <a16:creationId xmlns:a16="http://schemas.microsoft.com/office/drawing/2014/main" id="{CC6F81D8-0615-431C-8E5B-35A7CFD800DA}"/>
            </a:ext>
          </a:extLst>
        </xdr:cNvPr>
        <xdr:cNvCxnSpPr/>
      </xdr:nvCxnSpPr>
      <xdr:spPr>
        <a:xfrm>
          <a:off x="2527300" y="6352032"/>
          <a:ext cx="762000" cy="15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32</xdr:row>
      <xdr:rowOff>4445</xdr:rowOff>
    </xdr:from>
    <xdr:to>
      <xdr:col>7</xdr:col>
      <xdr:colOff>187325</xdr:colOff>
      <xdr:row>32</xdr:row>
      <xdr:rowOff>106045</xdr:rowOff>
    </xdr:to>
    <xdr:sp macro="" textlink="">
      <xdr:nvSpPr>
        <xdr:cNvPr id="97" name="楕円 96">
          <a:extLst>
            <a:ext uri="{FF2B5EF4-FFF2-40B4-BE49-F238E27FC236}">
              <a16:creationId xmlns:a16="http://schemas.microsoft.com/office/drawing/2014/main" id="{CF6490B7-EC90-4DF6-8C83-27E0E84416B1}"/>
            </a:ext>
          </a:extLst>
        </xdr:cNvPr>
        <xdr:cNvSpPr/>
      </xdr:nvSpPr>
      <xdr:spPr>
        <a:xfrm>
          <a:off x="1714500" y="6262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32</xdr:row>
      <xdr:rowOff>55245</xdr:rowOff>
    </xdr:from>
    <xdr:to>
      <xdr:col>11</xdr:col>
      <xdr:colOff>136525</xdr:colOff>
      <xdr:row>32</xdr:row>
      <xdr:rowOff>94107</xdr:rowOff>
    </xdr:to>
    <xdr:cxnSp macro="">
      <xdr:nvCxnSpPr>
        <xdr:cNvPr id="98" name="直線コネクタ 97">
          <a:extLst>
            <a:ext uri="{FF2B5EF4-FFF2-40B4-BE49-F238E27FC236}">
              <a16:creationId xmlns:a16="http://schemas.microsoft.com/office/drawing/2014/main" id="{A20F952D-3F8C-4230-BAE3-7846360DEFB9}"/>
            </a:ext>
          </a:extLst>
        </xdr:cNvPr>
        <xdr:cNvCxnSpPr/>
      </xdr:nvCxnSpPr>
      <xdr:spPr>
        <a:xfrm>
          <a:off x="1765300" y="6313170"/>
          <a:ext cx="762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92346</xdr:rowOff>
    </xdr:from>
    <xdr:ext cx="405111" cy="259045"/>
    <xdr:sp macro="" textlink="">
      <xdr:nvSpPr>
        <xdr:cNvPr id="99" name="n_1aveValue有形固定資産減価償却率">
          <a:extLst>
            <a:ext uri="{FF2B5EF4-FFF2-40B4-BE49-F238E27FC236}">
              <a16:creationId xmlns:a16="http://schemas.microsoft.com/office/drawing/2014/main" id="{1B0D5275-106D-4CB8-8EFA-71CD5C0AD332}"/>
            </a:ext>
          </a:extLst>
        </xdr:cNvPr>
        <xdr:cNvSpPr txBox="1"/>
      </xdr:nvSpPr>
      <xdr:spPr>
        <a:xfrm>
          <a:off x="3836044" y="60073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59961</xdr:rowOff>
    </xdr:from>
    <xdr:ext cx="405111" cy="259045"/>
    <xdr:sp macro="" textlink="">
      <xdr:nvSpPr>
        <xdr:cNvPr id="100" name="n_2aveValue有形固定資産減価償却率">
          <a:extLst>
            <a:ext uri="{FF2B5EF4-FFF2-40B4-BE49-F238E27FC236}">
              <a16:creationId xmlns:a16="http://schemas.microsoft.com/office/drawing/2014/main" id="{D4FAEF6B-A40D-4F62-BA37-4CAB0E67E48D}"/>
            </a:ext>
          </a:extLst>
        </xdr:cNvPr>
        <xdr:cNvSpPr txBox="1"/>
      </xdr:nvSpPr>
      <xdr:spPr>
        <a:xfrm>
          <a:off x="3086744" y="59749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18940</xdr:rowOff>
    </xdr:from>
    <xdr:ext cx="405111" cy="259045"/>
    <xdr:sp macro="" textlink="">
      <xdr:nvSpPr>
        <xdr:cNvPr id="101" name="n_3aveValue有形固定資産減価償却率">
          <a:extLst>
            <a:ext uri="{FF2B5EF4-FFF2-40B4-BE49-F238E27FC236}">
              <a16:creationId xmlns:a16="http://schemas.microsoft.com/office/drawing/2014/main" id="{1E5156C2-8351-4ECD-AC34-17532E597C2E}"/>
            </a:ext>
          </a:extLst>
        </xdr:cNvPr>
        <xdr:cNvSpPr txBox="1"/>
      </xdr:nvSpPr>
      <xdr:spPr>
        <a:xfrm>
          <a:off x="2324744" y="59339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147210</xdr:rowOff>
    </xdr:from>
    <xdr:ext cx="405111" cy="259045"/>
    <xdr:sp macro="" textlink="">
      <xdr:nvSpPr>
        <xdr:cNvPr id="102" name="n_4aveValue有形固定資産減価償却率">
          <a:extLst>
            <a:ext uri="{FF2B5EF4-FFF2-40B4-BE49-F238E27FC236}">
              <a16:creationId xmlns:a16="http://schemas.microsoft.com/office/drawing/2014/main" id="{3B05C1CF-60D1-4108-BDB3-49B82A9A2BEA}"/>
            </a:ext>
          </a:extLst>
        </xdr:cNvPr>
        <xdr:cNvSpPr txBox="1"/>
      </xdr:nvSpPr>
      <xdr:spPr>
        <a:xfrm>
          <a:off x="1562744" y="5890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168419</xdr:rowOff>
    </xdr:from>
    <xdr:ext cx="405111" cy="259045"/>
    <xdr:sp macro="" textlink="">
      <xdr:nvSpPr>
        <xdr:cNvPr id="103" name="n_1mainValue有形固定資産減価償却率">
          <a:extLst>
            <a:ext uri="{FF2B5EF4-FFF2-40B4-BE49-F238E27FC236}">
              <a16:creationId xmlns:a16="http://schemas.microsoft.com/office/drawing/2014/main" id="{B514E47E-D773-4FB6-AB4F-EDB5734C122B}"/>
            </a:ext>
          </a:extLst>
        </xdr:cNvPr>
        <xdr:cNvSpPr txBox="1"/>
      </xdr:nvSpPr>
      <xdr:spPr>
        <a:xfrm>
          <a:off x="3836044" y="64263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151147</xdr:rowOff>
    </xdr:from>
    <xdr:ext cx="405111" cy="259045"/>
    <xdr:sp macro="" textlink="">
      <xdr:nvSpPr>
        <xdr:cNvPr id="104" name="n_2mainValue有形固定資産減価償却率">
          <a:extLst>
            <a:ext uri="{FF2B5EF4-FFF2-40B4-BE49-F238E27FC236}">
              <a16:creationId xmlns:a16="http://schemas.microsoft.com/office/drawing/2014/main" id="{1B3B2C5B-9E61-4E55-9A06-3247548F5D74}"/>
            </a:ext>
          </a:extLst>
        </xdr:cNvPr>
        <xdr:cNvSpPr txBox="1"/>
      </xdr:nvSpPr>
      <xdr:spPr>
        <a:xfrm>
          <a:off x="3086744" y="6409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136034</xdr:rowOff>
    </xdr:from>
    <xdr:ext cx="405111" cy="259045"/>
    <xdr:sp macro="" textlink="">
      <xdr:nvSpPr>
        <xdr:cNvPr id="105" name="n_3mainValue有形固定資産減価償却率">
          <a:extLst>
            <a:ext uri="{FF2B5EF4-FFF2-40B4-BE49-F238E27FC236}">
              <a16:creationId xmlns:a16="http://schemas.microsoft.com/office/drawing/2014/main" id="{A7E18EC2-DCD0-416C-AF8A-FDD3A277C8CE}"/>
            </a:ext>
          </a:extLst>
        </xdr:cNvPr>
        <xdr:cNvSpPr txBox="1"/>
      </xdr:nvSpPr>
      <xdr:spPr>
        <a:xfrm>
          <a:off x="2324744" y="63939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32</xdr:row>
      <xdr:rowOff>97172</xdr:rowOff>
    </xdr:from>
    <xdr:ext cx="405111" cy="259045"/>
    <xdr:sp macro="" textlink="">
      <xdr:nvSpPr>
        <xdr:cNvPr id="106" name="n_4mainValue有形固定資産減価償却率">
          <a:extLst>
            <a:ext uri="{FF2B5EF4-FFF2-40B4-BE49-F238E27FC236}">
              <a16:creationId xmlns:a16="http://schemas.microsoft.com/office/drawing/2014/main" id="{53AC627D-2877-43A8-A8B9-3FF6AE3F9D01}"/>
            </a:ext>
          </a:extLst>
        </xdr:cNvPr>
        <xdr:cNvSpPr txBox="1"/>
      </xdr:nvSpPr>
      <xdr:spPr>
        <a:xfrm>
          <a:off x="1562744" y="6355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7" name="正方形/長方形 106">
          <a:extLst>
            <a:ext uri="{FF2B5EF4-FFF2-40B4-BE49-F238E27FC236}">
              <a16:creationId xmlns:a16="http://schemas.microsoft.com/office/drawing/2014/main" id="{8C8B70F9-8B8C-4F6C-920A-17E5C14F2323}"/>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8" name="正方形/長方形 107">
          <a:extLst>
            <a:ext uri="{FF2B5EF4-FFF2-40B4-BE49-F238E27FC236}">
              <a16:creationId xmlns:a16="http://schemas.microsoft.com/office/drawing/2014/main" id="{064FF70F-E6FA-4837-B09F-66E99E32D40E}"/>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9" name="正方形/長方形 108">
          <a:extLst>
            <a:ext uri="{FF2B5EF4-FFF2-40B4-BE49-F238E27FC236}">
              <a16:creationId xmlns:a16="http://schemas.microsoft.com/office/drawing/2014/main" id="{05029390-7AF8-48AA-B2DA-AD4950B9BAE5}"/>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[ 344.9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0" name="正方形/長方形 109">
          <a:extLst>
            <a:ext uri="{FF2B5EF4-FFF2-40B4-BE49-F238E27FC236}">
              <a16:creationId xmlns:a16="http://schemas.microsoft.com/office/drawing/2014/main" id="{70AD402D-F4D7-42D5-89AC-D9F84438BCF7}"/>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1" name="正方形/長方形 110">
          <a:extLst>
            <a:ext uri="{FF2B5EF4-FFF2-40B4-BE49-F238E27FC236}">
              <a16:creationId xmlns:a16="http://schemas.microsoft.com/office/drawing/2014/main" id="{1B33D64F-E6FE-4BF7-97BD-871845CECDD2}"/>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2" name="正方形/長方形 111">
          <a:extLst>
            <a:ext uri="{FF2B5EF4-FFF2-40B4-BE49-F238E27FC236}">
              <a16:creationId xmlns:a16="http://schemas.microsoft.com/office/drawing/2014/main" id="{818C03C9-E273-4614-BB18-ABC58B1DE3AF}"/>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3" name="正方形/長方形 112">
          <a:extLst>
            <a:ext uri="{FF2B5EF4-FFF2-40B4-BE49-F238E27FC236}">
              <a16:creationId xmlns:a16="http://schemas.microsoft.com/office/drawing/2014/main" id="{E091F86D-46BD-485B-B1A3-9A03BD21CCAB}"/>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4" name="正方形/長方形 113">
          <a:extLst>
            <a:ext uri="{FF2B5EF4-FFF2-40B4-BE49-F238E27FC236}">
              <a16:creationId xmlns:a16="http://schemas.microsoft.com/office/drawing/2014/main" id="{37FDBE0F-41F1-4FC5-8B9C-5762D0094356}"/>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5" name="正方形/長方形 114">
          <a:extLst>
            <a:ext uri="{FF2B5EF4-FFF2-40B4-BE49-F238E27FC236}">
              <a16:creationId xmlns:a16="http://schemas.microsoft.com/office/drawing/2014/main" id="{38615D96-ACE5-4039-BC23-8393B1DB3DDE}"/>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6" name="正方形/長方形 115">
          <a:extLst>
            <a:ext uri="{FF2B5EF4-FFF2-40B4-BE49-F238E27FC236}">
              <a16:creationId xmlns:a16="http://schemas.microsoft.com/office/drawing/2014/main" id="{308F64D6-51FB-40B3-8D44-62A1A94C2873}"/>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7" name="正方形/長方形 116">
          <a:extLst>
            <a:ext uri="{FF2B5EF4-FFF2-40B4-BE49-F238E27FC236}">
              <a16:creationId xmlns:a16="http://schemas.microsoft.com/office/drawing/2014/main" id="{4F27F4BE-392B-4B8B-8904-7639247EB2E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8" name="正方形/長方形 117">
          <a:extLst>
            <a:ext uri="{FF2B5EF4-FFF2-40B4-BE49-F238E27FC236}">
              <a16:creationId xmlns:a16="http://schemas.microsoft.com/office/drawing/2014/main" id="{7911ED0C-E98A-470C-A73E-548A86AE2229}"/>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9" name="テキスト ボックス 118">
          <a:extLst>
            <a:ext uri="{FF2B5EF4-FFF2-40B4-BE49-F238E27FC236}">
              <a16:creationId xmlns:a16="http://schemas.microsoft.com/office/drawing/2014/main" id="{6A39FDDE-0113-4445-A91A-EE83E6696977}"/>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latin typeface="ＭＳ Ｐゴシック" panose="020B0600070205080204" pitchFamily="50" charset="-128"/>
              <a:ea typeface="ＭＳ Ｐゴシック" panose="020B0600070205080204" pitchFamily="50" charset="-128"/>
            </a:rPr>
            <a:t>R1</a:t>
          </a:r>
          <a:r>
            <a:rPr kumimoji="1" lang="ja-JP" altLang="en-US" sz="1100">
              <a:latin typeface="ＭＳ Ｐゴシック" panose="020B0600070205080204" pitchFamily="50" charset="-128"/>
              <a:ea typeface="ＭＳ Ｐゴシック" panose="020B0600070205080204" pitchFamily="50" charset="-128"/>
            </a:rPr>
            <a:t>と比較すると債務償還比率については昨年度よりも</a:t>
          </a:r>
          <a:r>
            <a:rPr kumimoji="1" lang="en-US" altLang="ja-JP" sz="1100">
              <a:latin typeface="ＭＳ Ｐゴシック" panose="020B0600070205080204" pitchFamily="50" charset="-128"/>
              <a:ea typeface="ＭＳ Ｐゴシック" panose="020B0600070205080204" pitchFamily="50" charset="-128"/>
            </a:rPr>
            <a:t>82.0%</a:t>
          </a:r>
          <a:r>
            <a:rPr kumimoji="1" lang="ja-JP" altLang="en-US" sz="1100">
              <a:latin typeface="ＭＳ Ｐゴシック" panose="020B0600070205080204" pitchFamily="50" charset="-128"/>
              <a:ea typeface="ＭＳ Ｐゴシック" panose="020B0600070205080204" pitchFamily="50" charset="-128"/>
            </a:rPr>
            <a:t>減少し、</a:t>
          </a:r>
          <a:r>
            <a:rPr kumimoji="1" lang="en-US" altLang="ja-JP" sz="1100">
              <a:latin typeface="ＭＳ Ｐゴシック" panose="020B0600070205080204" pitchFamily="50" charset="-128"/>
              <a:ea typeface="ＭＳ Ｐゴシック" panose="020B0600070205080204" pitchFamily="50" charset="-128"/>
            </a:rPr>
            <a:t>R2</a:t>
          </a:r>
          <a:r>
            <a:rPr kumimoji="1" lang="ja-JP" altLang="en-US" sz="1100">
              <a:latin typeface="ＭＳ Ｐゴシック" panose="020B0600070205080204" pitchFamily="50" charset="-128"/>
              <a:ea typeface="ＭＳ Ｐゴシック" panose="020B0600070205080204" pitchFamily="50" charset="-128"/>
            </a:rPr>
            <a:t>では同様類似団体平均を下回った。地方債残高は増えたが、充用可能基金も増加しており、債務償還比率の減少となった。</a:t>
          </a:r>
        </a:p>
      </xdr:txBody>
    </xdr:sp>
    <xdr:clientData/>
  </xdr:twoCellAnchor>
  <xdr:oneCellAnchor>
    <xdr:from>
      <xdr:col>57</xdr:col>
      <xdr:colOff>111125</xdr:colOff>
      <xdr:row>23</xdr:row>
      <xdr:rowOff>47625</xdr:rowOff>
    </xdr:from>
    <xdr:ext cx="349839" cy="225703"/>
    <xdr:sp macro="" textlink="">
      <xdr:nvSpPr>
        <xdr:cNvPr id="120" name="テキスト ボックス 119">
          <a:extLst>
            <a:ext uri="{FF2B5EF4-FFF2-40B4-BE49-F238E27FC236}">
              <a16:creationId xmlns:a16="http://schemas.microsoft.com/office/drawing/2014/main" id="{54BC4FBC-4A84-4B9E-A56D-96D89384430D}"/>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1" name="直線コネクタ 120">
          <a:extLst>
            <a:ext uri="{FF2B5EF4-FFF2-40B4-BE49-F238E27FC236}">
              <a16:creationId xmlns:a16="http://schemas.microsoft.com/office/drawing/2014/main" id="{0014DB97-E27A-4311-B970-6BE23BE3E0F1}"/>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2" name="テキスト ボックス 121">
          <a:extLst>
            <a:ext uri="{FF2B5EF4-FFF2-40B4-BE49-F238E27FC236}">
              <a16:creationId xmlns:a16="http://schemas.microsoft.com/office/drawing/2014/main" id="{8D26B45B-FAA6-4F89-93F7-8473CD6B15F1}"/>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3" name="直線コネクタ 122">
          <a:extLst>
            <a:ext uri="{FF2B5EF4-FFF2-40B4-BE49-F238E27FC236}">
              <a16:creationId xmlns:a16="http://schemas.microsoft.com/office/drawing/2014/main" id="{13874114-3620-46BA-BD02-23740B3BD8A9}"/>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4" name="テキスト ボックス 123">
          <a:extLst>
            <a:ext uri="{FF2B5EF4-FFF2-40B4-BE49-F238E27FC236}">
              <a16:creationId xmlns:a16="http://schemas.microsoft.com/office/drawing/2014/main" id="{AA794A86-CE97-4273-A424-187385CF90C7}"/>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5" name="直線コネクタ 124">
          <a:extLst>
            <a:ext uri="{FF2B5EF4-FFF2-40B4-BE49-F238E27FC236}">
              <a16:creationId xmlns:a16="http://schemas.microsoft.com/office/drawing/2014/main" id="{57C2610C-CA77-404B-8C48-6632EB1E1537}"/>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26" name="テキスト ボックス 125">
          <a:extLst>
            <a:ext uri="{FF2B5EF4-FFF2-40B4-BE49-F238E27FC236}">
              <a16:creationId xmlns:a16="http://schemas.microsoft.com/office/drawing/2014/main" id="{D86FC8FA-10F5-4F48-AD08-E5767194FE46}"/>
            </a:ext>
          </a:extLst>
        </xdr:cNvPr>
        <xdr:cNvSpPr txBox="1"/>
      </xdr:nvSpPr>
      <xdr:spPr>
        <a:xfrm>
          <a:off x="10756676" y="64013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7" name="直線コネクタ 126">
          <a:extLst>
            <a:ext uri="{FF2B5EF4-FFF2-40B4-BE49-F238E27FC236}">
              <a16:creationId xmlns:a16="http://schemas.microsoft.com/office/drawing/2014/main" id="{9320B254-DB21-4E1A-8FE8-8AFDE4DF48E5}"/>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8" name="テキスト ボックス 127">
          <a:extLst>
            <a:ext uri="{FF2B5EF4-FFF2-40B4-BE49-F238E27FC236}">
              <a16:creationId xmlns:a16="http://schemas.microsoft.com/office/drawing/2014/main" id="{1FD4F276-E04E-46BF-AA1E-0A9023D85C5A}"/>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9" name="直線コネクタ 128">
          <a:extLst>
            <a:ext uri="{FF2B5EF4-FFF2-40B4-BE49-F238E27FC236}">
              <a16:creationId xmlns:a16="http://schemas.microsoft.com/office/drawing/2014/main" id="{93BE4074-9D17-4BD7-9992-FA574BA30869}"/>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30" name="テキスト ボックス 129">
          <a:extLst>
            <a:ext uri="{FF2B5EF4-FFF2-40B4-BE49-F238E27FC236}">
              <a16:creationId xmlns:a16="http://schemas.microsoft.com/office/drawing/2014/main" id="{A932323D-010E-4EB7-BA2B-01453B2907E9}"/>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31" name="直線コネクタ 130">
          <a:extLst>
            <a:ext uri="{FF2B5EF4-FFF2-40B4-BE49-F238E27FC236}">
              <a16:creationId xmlns:a16="http://schemas.microsoft.com/office/drawing/2014/main" id="{C947C50C-7B86-44E9-92DC-E04C9062843C}"/>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2" name="テキスト ボックス 131">
          <a:extLst>
            <a:ext uri="{FF2B5EF4-FFF2-40B4-BE49-F238E27FC236}">
              <a16:creationId xmlns:a16="http://schemas.microsoft.com/office/drawing/2014/main" id="{7B24E506-BD50-4717-8EEB-0F2288A045AE}"/>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3" name="直線コネクタ 132">
          <a:extLst>
            <a:ext uri="{FF2B5EF4-FFF2-40B4-BE49-F238E27FC236}">
              <a16:creationId xmlns:a16="http://schemas.microsoft.com/office/drawing/2014/main" id="{1E1B8718-BA7C-49C2-9E0D-E48D65A88AB7}"/>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4" name="テキスト ボックス 133">
          <a:extLst>
            <a:ext uri="{FF2B5EF4-FFF2-40B4-BE49-F238E27FC236}">
              <a16:creationId xmlns:a16="http://schemas.microsoft.com/office/drawing/2014/main" id="{6D6651E5-C3A6-471F-B584-78EDCC5687A5}"/>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5" name="直線コネクタ 134">
          <a:extLst>
            <a:ext uri="{FF2B5EF4-FFF2-40B4-BE49-F238E27FC236}">
              <a16:creationId xmlns:a16="http://schemas.microsoft.com/office/drawing/2014/main" id="{49A6A817-6F5B-4702-93C3-4364221819B1}"/>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6" name="債務償還比率グラフ枠">
          <a:extLst>
            <a:ext uri="{FF2B5EF4-FFF2-40B4-BE49-F238E27FC236}">
              <a16:creationId xmlns:a16="http://schemas.microsoft.com/office/drawing/2014/main" id="{D5E91AD2-764F-4D8B-A734-2DF4C4DF4263}"/>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10492</xdr:rowOff>
    </xdr:to>
    <xdr:cxnSp macro="">
      <xdr:nvCxnSpPr>
        <xdr:cNvPr id="137" name="直線コネクタ 136">
          <a:extLst>
            <a:ext uri="{FF2B5EF4-FFF2-40B4-BE49-F238E27FC236}">
              <a16:creationId xmlns:a16="http://schemas.microsoft.com/office/drawing/2014/main" id="{CEEAF2C4-9BD2-42FF-A011-B7ED3720AFC3}"/>
            </a:ext>
          </a:extLst>
        </xdr:cNvPr>
        <xdr:cNvCxnSpPr/>
      </xdr:nvCxnSpPr>
      <xdr:spPr>
        <a:xfrm flipV="1">
          <a:off x="14793595" y="5261428"/>
          <a:ext cx="1269" cy="13498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14319</xdr:rowOff>
    </xdr:from>
    <xdr:ext cx="560923" cy="259045"/>
    <xdr:sp macro="" textlink="">
      <xdr:nvSpPr>
        <xdr:cNvPr id="138" name="債務償還比率最小値テキスト">
          <a:extLst>
            <a:ext uri="{FF2B5EF4-FFF2-40B4-BE49-F238E27FC236}">
              <a16:creationId xmlns:a16="http://schemas.microsoft.com/office/drawing/2014/main" id="{BCAAA859-DF51-4899-B989-1FD23965380B}"/>
            </a:ext>
          </a:extLst>
        </xdr:cNvPr>
        <xdr:cNvSpPr txBox="1"/>
      </xdr:nvSpPr>
      <xdr:spPr>
        <a:xfrm>
          <a:off x="14846300" y="661514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10492</xdr:rowOff>
    </xdr:from>
    <xdr:to>
      <xdr:col>76</xdr:col>
      <xdr:colOff>111125</xdr:colOff>
      <xdr:row>34</xdr:row>
      <xdr:rowOff>10492</xdr:rowOff>
    </xdr:to>
    <xdr:cxnSp macro="">
      <xdr:nvCxnSpPr>
        <xdr:cNvPr id="139" name="直線コネクタ 138">
          <a:extLst>
            <a:ext uri="{FF2B5EF4-FFF2-40B4-BE49-F238E27FC236}">
              <a16:creationId xmlns:a16="http://schemas.microsoft.com/office/drawing/2014/main" id="{4EB6B493-6C97-46BA-AA11-526B6CF70073}"/>
            </a:ext>
          </a:extLst>
        </xdr:cNvPr>
        <xdr:cNvCxnSpPr/>
      </xdr:nvCxnSpPr>
      <xdr:spPr>
        <a:xfrm>
          <a:off x="14706600" y="6611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40" name="債務償還比率最大値テキスト">
          <a:extLst>
            <a:ext uri="{FF2B5EF4-FFF2-40B4-BE49-F238E27FC236}">
              <a16:creationId xmlns:a16="http://schemas.microsoft.com/office/drawing/2014/main" id="{F4DAEF81-7CA2-46EB-970F-9F9596D54DC3}"/>
            </a:ext>
          </a:extLst>
        </xdr:cNvPr>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41" name="直線コネクタ 140">
          <a:extLst>
            <a:ext uri="{FF2B5EF4-FFF2-40B4-BE49-F238E27FC236}">
              <a16:creationId xmlns:a16="http://schemas.microsoft.com/office/drawing/2014/main" id="{51152D54-8A3F-4993-8099-0EA0B2A8285B}"/>
            </a:ext>
          </a:extLst>
        </xdr:cNvPr>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30533</xdr:rowOff>
    </xdr:from>
    <xdr:ext cx="469744" cy="259045"/>
    <xdr:sp macro="" textlink="">
      <xdr:nvSpPr>
        <xdr:cNvPr id="142" name="債務償還比率平均値テキスト">
          <a:extLst>
            <a:ext uri="{FF2B5EF4-FFF2-40B4-BE49-F238E27FC236}">
              <a16:creationId xmlns:a16="http://schemas.microsoft.com/office/drawing/2014/main" id="{166B5190-F086-4E66-9115-B52976D2D568}"/>
            </a:ext>
          </a:extLst>
        </xdr:cNvPr>
        <xdr:cNvSpPr txBox="1"/>
      </xdr:nvSpPr>
      <xdr:spPr>
        <a:xfrm>
          <a:off x="14846300" y="56026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52106</xdr:rowOff>
    </xdr:from>
    <xdr:to>
      <xdr:col>76</xdr:col>
      <xdr:colOff>73025</xdr:colOff>
      <xdr:row>28</xdr:row>
      <xdr:rowOff>153706</xdr:rowOff>
    </xdr:to>
    <xdr:sp macro="" textlink="">
      <xdr:nvSpPr>
        <xdr:cNvPr id="143" name="フローチャート: 判断 142">
          <a:extLst>
            <a:ext uri="{FF2B5EF4-FFF2-40B4-BE49-F238E27FC236}">
              <a16:creationId xmlns:a16="http://schemas.microsoft.com/office/drawing/2014/main" id="{4B263298-6640-4692-A21F-E9CF2FBBE90C}"/>
            </a:ext>
          </a:extLst>
        </xdr:cNvPr>
        <xdr:cNvSpPr/>
      </xdr:nvSpPr>
      <xdr:spPr>
        <a:xfrm>
          <a:off x="14744700" y="5624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28</xdr:row>
      <xdr:rowOff>55910</xdr:rowOff>
    </xdr:from>
    <xdr:to>
      <xdr:col>72</xdr:col>
      <xdr:colOff>123825</xdr:colOff>
      <xdr:row>28</xdr:row>
      <xdr:rowOff>157510</xdr:rowOff>
    </xdr:to>
    <xdr:sp macro="" textlink="">
      <xdr:nvSpPr>
        <xdr:cNvPr id="144" name="フローチャート: 判断 143">
          <a:extLst>
            <a:ext uri="{FF2B5EF4-FFF2-40B4-BE49-F238E27FC236}">
              <a16:creationId xmlns:a16="http://schemas.microsoft.com/office/drawing/2014/main" id="{5811ABCF-0DF9-4145-B4B6-FAFF614F0A01}"/>
            </a:ext>
          </a:extLst>
        </xdr:cNvPr>
        <xdr:cNvSpPr/>
      </xdr:nvSpPr>
      <xdr:spPr>
        <a:xfrm>
          <a:off x="14033500" y="5628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28</xdr:row>
      <xdr:rowOff>67322</xdr:rowOff>
    </xdr:from>
    <xdr:to>
      <xdr:col>68</xdr:col>
      <xdr:colOff>123825</xdr:colOff>
      <xdr:row>28</xdr:row>
      <xdr:rowOff>168922</xdr:rowOff>
    </xdr:to>
    <xdr:sp macro="" textlink="">
      <xdr:nvSpPr>
        <xdr:cNvPr id="145" name="フローチャート: 判断 144">
          <a:extLst>
            <a:ext uri="{FF2B5EF4-FFF2-40B4-BE49-F238E27FC236}">
              <a16:creationId xmlns:a16="http://schemas.microsoft.com/office/drawing/2014/main" id="{99C58EFD-4E41-43DE-A285-98B270965AC6}"/>
            </a:ext>
          </a:extLst>
        </xdr:cNvPr>
        <xdr:cNvSpPr/>
      </xdr:nvSpPr>
      <xdr:spPr>
        <a:xfrm>
          <a:off x="13271500" y="5639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28</xdr:row>
      <xdr:rowOff>59406</xdr:rowOff>
    </xdr:from>
    <xdr:to>
      <xdr:col>64</xdr:col>
      <xdr:colOff>123825</xdr:colOff>
      <xdr:row>28</xdr:row>
      <xdr:rowOff>161006</xdr:rowOff>
    </xdr:to>
    <xdr:sp macro="" textlink="">
      <xdr:nvSpPr>
        <xdr:cNvPr id="146" name="フローチャート: 判断 145">
          <a:extLst>
            <a:ext uri="{FF2B5EF4-FFF2-40B4-BE49-F238E27FC236}">
              <a16:creationId xmlns:a16="http://schemas.microsoft.com/office/drawing/2014/main" id="{16EBC05C-6ECD-4847-BADF-0676263CD2F0}"/>
            </a:ext>
          </a:extLst>
        </xdr:cNvPr>
        <xdr:cNvSpPr/>
      </xdr:nvSpPr>
      <xdr:spPr>
        <a:xfrm>
          <a:off x="12509500" y="5631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40694</xdr:rowOff>
    </xdr:from>
    <xdr:to>
      <xdr:col>60</xdr:col>
      <xdr:colOff>123825</xdr:colOff>
      <xdr:row>28</xdr:row>
      <xdr:rowOff>142294</xdr:rowOff>
    </xdr:to>
    <xdr:sp macro="" textlink="">
      <xdr:nvSpPr>
        <xdr:cNvPr id="147" name="フローチャート: 判断 146">
          <a:extLst>
            <a:ext uri="{FF2B5EF4-FFF2-40B4-BE49-F238E27FC236}">
              <a16:creationId xmlns:a16="http://schemas.microsoft.com/office/drawing/2014/main" id="{828D86C0-6F61-4215-9A58-55F93A88E64A}"/>
            </a:ext>
          </a:extLst>
        </xdr:cNvPr>
        <xdr:cNvSpPr/>
      </xdr:nvSpPr>
      <xdr:spPr>
        <a:xfrm>
          <a:off x="11747500" y="5612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8" name="テキスト ボックス 147">
          <a:extLst>
            <a:ext uri="{FF2B5EF4-FFF2-40B4-BE49-F238E27FC236}">
              <a16:creationId xmlns:a16="http://schemas.microsoft.com/office/drawing/2014/main" id="{91A22904-DC4F-4E9D-B69F-16DA608EC66E}"/>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9" name="テキスト ボックス 148">
          <a:extLst>
            <a:ext uri="{FF2B5EF4-FFF2-40B4-BE49-F238E27FC236}">
              <a16:creationId xmlns:a16="http://schemas.microsoft.com/office/drawing/2014/main" id="{921B5DAF-0C1C-4468-A670-17891F2D0778}"/>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id="{4AEDF0E7-F129-4083-A632-79A9F5D77C4F}"/>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1" name="テキスト ボックス 150">
          <a:extLst>
            <a:ext uri="{FF2B5EF4-FFF2-40B4-BE49-F238E27FC236}">
              <a16:creationId xmlns:a16="http://schemas.microsoft.com/office/drawing/2014/main" id="{D5DE481B-FDD0-41BD-B2EA-53B14D9409ED}"/>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2" name="テキスト ボックス 151">
          <a:extLst>
            <a:ext uri="{FF2B5EF4-FFF2-40B4-BE49-F238E27FC236}">
              <a16:creationId xmlns:a16="http://schemas.microsoft.com/office/drawing/2014/main" id="{BCFB33CC-8D84-4CB5-A8B1-4E5F30AE463E}"/>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164543</xdr:rowOff>
    </xdr:from>
    <xdr:to>
      <xdr:col>76</xdr:col>
      <xdr:colOff>73025</xdr:colOff>
      <xdr:row>28</xdr:row>
      <xdr:rowOff>94693</xdr:rowOff>
    </xdr:to>
    <xdr:sp macro="" textlink="">
      <xdr:nvSpPr>
        <xdr:cNvPr id="153" name="楕円 152">
          <a:extLst>
            <a:ext uri="{FF2B5EF4-FFF2-40B4-BE49-F238E27FC236}">
              <a16:creationId xmlns:a16="http://schemas.microsoft.com/office/drawing/2014/main" id="{48F3EAD8-EEE3-4002-8A11-968AE33839A5}"/>
            </a:ext>
          </a:extLst>
        </xdr:cNvPr>
        <xdr:cNvSpPr/>
      </xdr:nvSpPr>
      <xdr:spPr>
        <a:xfrm>
          <a:off x="14744700" y="5565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15970</xdr:rowOff>
    </xdr:from>
    <xdr:ext cx="469744" cy="259045"/>
    <xdr:sp macro="" textlink="">
      <xdr:nvSpPr>
        <xdr:cNvPr id="154" name="債務償還比率該当値テキスト">
          <a:extLst>
            <a:ext uri="{FF2B5EF4-FFF2-40B4-BE49-F238E27FC236}">
              <a16:creationId xmlns:a16="http://schemas.microsoft.com/office/drawing/2014/main" id="{0E13099C-7170-4421-B5A1-2563CF94CF65}"/>
            </a:ext>
          </a:extLst>
        </xdr:cNvPr>
        <xdr:cNvSpPr txBox="1"/>
      </xdr:nvSpPr>
      <xdr:spPr>
        <a:xfrm>
          <a:off x="14846300" y="5416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77398</xdr:rowOff>
    </xdr:from>
    <xdr:to>
      <xdr:col>72</xdr:col>
      <xdr:colOff>123825</xdr:colOff>
      <xdr:row>29</xdr:row>
      <xdr:rowOff>7548</xdr:rowOff>
    </xdr:to>
    <xdr:sp macro="" textlink="">
      <xdr:nvSpPr>
        <xdr:cNvPr id="155" name="楕円 154">
          <a:extLst>
            <a:ext uri="{FF2B5EF4-FFF2-40B4-BE49-F238E27FC236}">
              <a16:creationId xmlns:a16="http://schemas.microsoft.com/office/drawing/2014/main" id="{BF655279-3491-4FF5-BE37-6FD5B8F05D54}"/>
            </a:ext>
          </a:extLst>
        </xdr:cNvPr>
        <xdr:cNvSpPr/>
      </xdr:nvSpPr>
      <xdr:spPr>
        <a:xfrm>
          <a:off x="14033500" y="5649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43893</xdr:rowOff>
    </xdr:from>
    <xdr:to>
      <xdr:col>76</xdr:col>
      <xdr:colOff>22225</xdr:colOff>
      <xdr:row>28</xdr:row>
      <xdr:rowOff>128198</xdr:rowOff>
    </xdr:to>
    <xdr:cxnSp macro="">
      <xdr:nvCxnSpPr>
        <xdr:cNvPr id="156" name="直線コネクタ 155">
          <a:extLst>
            <a:ext uri="{FF2B5EF4-FFF2-40B4-BE49-F238E27FC236}">
              <a16:creationId xmlns:a16="http://schemas.microsoft.com/office/drawing/2014/main" id="{D762D8AD-A343-464F-849F-1A668534329A}"/>
            </a:ext>
          </a:extLst>
        </xdr:cNvPr>
        <xdr:cNvCxnSpPr/>
      </xdr:nvCxnSpPr>
      <xdr:spPr>
        <a:xfrm flipV="1">
          <a:off x="14084300" y="5616018"/>
          <a:ext cx="711200" cy="84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28</xdr:row>
      <xdr:rowOff>104334</xdr:rowOff>
    </xdr:from>
    <xdr:to>
      <xdr:col>68</xdr:col>
      <xdr:colOff>123825</xdr:colOff>
      <xdr:row>29</xdr:row>
      <xdr:rowOff>34484</xdr:rowOff>
    </xdr:to>
    <xdr:sp macro="" textlink="">
      <xdr:nvSpPr>
        <xdr:cNvPr id="157" name="楕円 156">
          <a:extLst>
            <a:ext uri="{FF2B5EF4-FFF2-40B4-BE49-F238E27FC236}">
              <a16:creationId xmlns:a16="http://schemas.microsoft.com/office/drawing/2014/main" id="{8FC61656-4C1C-4805-B46D-48ED9DAE1913}"/>
            </a:ext>
          </a:extLst>
        </xdr:cNvPr>
        <xdr:cNvSpPr/>
      </xdr:nvSpPr>
      <xdr:spPr>
        <a:xfrm>
          <a:off x="13271500" y="5676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28</xdr:row>
      <xdr:rowOff>128198</xdr:rowOff>
    </xdr:from>
    <xdr:to>
      <xdr:col>72</xdr:col>
      <xdr:colOff>73025</xdr:colOff>
      <xdr:row>28</xdr:row>
      <xdr:rowOff>155134</xdr:rowOff>
    </xdr:to>
    <xdr:cxnSp macro="">
      <xdr:nvCxnSpPr>
        <xdr:cNvPr id="158" name="直線コネクタ 157">
          <a:extLst>
            <a:ext uri="{FF2B5EF4-FFF2-40B4-BE49-F238E27FC236}">
              <a16:creationId xmlns:a16="http://schemas.microsoft.com/office/drawing/2014/main" id="{2C5B5039-2F18-458E-975A-A3FBBF9BBE23}"/>
            </a:ext>
          </a:extLst>
        </xdr:cNvPr>
        <xdr:cNvCxnSpPr/>
      </xdr:nvCxnSpPr>
      <xdr:spPr>
        <a:xfrm flipV="1">
          <a:off x="13322300" y="5700323"/>
          <a:ext cx="762000" cy="26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28</xdr:row>
      <xdr:rowOff>19207</xdr:rowOff>
    </xdr:from>
    <xdr:to>
      <xdr:col>64</xdr:col>
      <xdr:colOff>123825</xdr:colOff>
      <xdr:row>28</xdr:row>
      <xdr:rowOff>120807</xdr:rowOff>
    </xdr:to>
    <xdr:sp macro="" textlink="">
      <xdr:nvSpPr>
        <xdr:cNvPr id="159" name="楕円 158">
          <a:extLst>
            <a:ext uri="{FF2B5EF4-FFF2-40B4-BE49-F238E27FC236}">
              <a16:creationId xmlns:a16="http://schemas.microsoft.com/office/drawing/2014/main" id="{B1DC245C-2A73-4D85-9ADB-8A55FD4D827E}"/>
            </a:ext>
          </a:extLst>
        </xdr:cNvPr>
        <xdr:cNvSpPr/>
      </xdr:nvSpPr>
      <xdr:spPr>
        <a:xfrm>
          <a:off x="12509500" y="5591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28</xdr:row>
      <xdr:rowOff>70007</xdr:rowOff>
    </xdr:from>
    <xdr:to>
      <xdr:col>68</xdr:col>
      <xdr:colOff>73025</xdr:colOff>
      <xdr:row>28</xdr:row>
      <xdr:rowOff>155134</xdr:rowOff>
    </xdr:to>
    <xdr:cxnSp macro="">
      <xdr:nvCxnSpPr>
        <xdr:cNvPr id="160" name="直線コネクタ 159">
          <a:extLst>
            <a:ext uri="{FF2B5EF4-FFF2-40B4-BE49-F238E27FC236}">
              <a16:creationId xmlns:a16="http://schemas.microsoft.com/office/drawing/2014/main" id="{FF22A0BC-7868-4C4E-A687-014E32115266}"/>
            </a:ext>
          </a:extLst>
        </xdr:cNvPr>
        <xdr:cNvCxnSpPr/>
      </xdr:nvCxnSpPr>
      <xdr:spPr>
        <a:xfrm>
          <a:off x="12560300" y="5642132"/>
          <a:ext cx="762000" cy="85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27</xdr:row>
      <xdr:rowOff>134318</xdr:rowOff>
    </xdr:from>
    <xdr:to>
      <xdr:col>60</xdr:col>
      <xdr:colOff>123825</xdr:colOff>
      <xdr:row>28</xdr:row>
      <xdr:rowOff>64468</xdr:rowOff>
    </xdr:to>
    <xdr:sp macro="" textlink="">
      <xdr:nvSpPr>
        <xdr:cNvPr id="161" name="楕円 160">
          <a:extLst>
            <a:ext uri="{FF2B5EF4-FFF2-40B4-BE49-F238E27FC236}">
              <a16:creationId xmlns:a16="http://schemas.microsoft.com/office/drawing/2014/main" id="{B1757225-AE09-4D9B-B1F6-BFE5149FCD8E}"/>
            </a:ext>
          </a:extLst>
        </xdr:cNvPr>
        <xdr:cNvSpPr/>
      </xdr:nvSpPr>
      <xdr:spPr>
        <a:xfrm>
          <a:off x="11747500" y="5534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28</xdr:row>
      <xdr:rowOff>13668</xdr:rowOff>
    </xdr:from>
    <xdr:to>
      <xdr:col>64</xdr:col>
      <xdr:colOff>73025</xdr:colOff>
      <xdr:row>28</xdr:row>
      <xdr:rowOff>70007</xdr:rowOff>
    </xdr:to>
    <xdr:cxnSp macro="">
      <xdr:nvCxnSpPr>
        <xdr:cNvPr id="162" name="直線コネクタ 161">
          <a:extLst>
            <a:ext uri="{FF2B5EF4-FFF2-40B4-BE49-F238E27FC236}">
              <a16:creationId xmlns:a16="http://schemas.microsoft.com/office/drawing/2014/main" id="{EB7593C1-B41A-4D3A-9968-BB1E47582656}"/>
            </a:ext>
          </a:extLst>
        </xdr:cNvPr>
        <xdr:cNvCxnSpPr/>
      </xdr:nvCxnSpPr>
      <xdr:spPr>
        <a:xfrm>
          <a:off x="11798300" y="5585793"/>
          <a:ext cx="762000" cy="56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27</xdr:row>
      <xdr:rowOff>2587</xdr:rowOff>
    </xdr:from>
    <xdr:ext cx="469744" cy="259045"/>
    <xdr:sp macro="" textlink="">
      <xdr:nvSpPr>
        <xdr:cNvPr id="163" name="n_1aveValue債務償還比率">
          <a:extLst>
            <a:ext uri="{FF2B5EF4-FFF2-40B4-BE49-F238E27FC236}">
              <a16:creationId xmlns:a16="http://schemas.microsoft.com/office/drawing/2014/main" id="{AE8B3C8B-D25D-403E-BFAB-F97DD4272347}"/>
            </a:ext>
          </a:extLst>
        </xdr:cNvPr>
        <xdr:cNvSpPr txBox="1"/>
      </xdr:nvSpPr>
      <xdr:spPr>
        <a:xfrm>
          <a:off x="13836727" y="5403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13999</xdr:rowOff>
    </xdr:from>
    <xdr:ext cx="469744" cy="259045"/>
    <xdr:sp macro="" textlink="">
      <xdr:nvSpPr>
        <xdr:cNvPr id="164" name="n_2aveValue債務償還比率">
          <a:extLst>
            <a:ext uri="{FF2B5EF4-FFF2-40B4-BE49-F238E27FC236}">
              <a16:creationId xmlns:a16="http://schemas.microsoft.com/office/drawing/2014/main" id="{785B372D-9AEE-4101-843C-B7EF644F3F61}"/>
            </a:ext>
          </a:extLst>
        </xdr:cNvPr>
        <xdr:cNvSpPr txBox="1"/>
      </xdr:nvSpPr>
      <xdr:spPr>
        <a:xfrm>
          <a:off x="13087427" y="5414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152133</xdr:rowOff>
    </xdr:from>
    <xdr:ext cx="469744" cy="259045"/>
    <xdr:sp macro="" textlink="">
      <xdr:nvSpPr>
        <xdr:cNvPr id="165" name="n_3aveValue債務償還比率">
          <a:extLst>
            <a:ext uri="{FF2B5EF4-FFF2-40B4-BE49-F238E27FC236}">
              <a16:creationId xmlns:a16="http://schemas.microsoft.com/office/drawing/2014/main" id="{1142D5F1-D0BE-4695-AE50-179BC38A0A21}"/>
            </a:ext>
          </a:extLst>
        </xdr:cNvPr>
        <xdr:cNvSpPr txBox="1"/>
      </xdr:nvSpPr>
      <xdr:spPr>
        <a:xfrm>
          <a:off x="12325427" y="5724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133421</xdr:rowOff>
    </xdr:from>
    <xdr:ext cx="469744" cy="259045"/>
    <xdr:sp macro="" textlink="">
      <xdr:nvSpPr>
        <xdr:cNvPr id="166" name="n_4aveValue債務償還比率">
          <a:extLst>
            <a:ext uri="{FF2B5EF4-FFF2-40B4-BE49-F238E27FC236}">
              <a16:creationId xmlns:a16="http://schemas.microsoft.com/office/drawing/2014/main" id="{6868186A-2859-41FF-920B-C3C4F0CC530D}"/>
            </a:ext>
          </a:extLst>
        </xdr:cNvPr>
        <xdr:cNvSpPr txBox="1"/>
      </xdr:nvSpPr>
      <xdr:spPr>
        <a:xfrm>
          <a:off x="11563427" y="5705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170125</xdr:rowOff>
    </xdr:from>
    <xdr:ext cx="469744" cy="259045"/>
    <xdr:sp macro="" textlink="">
      <xdr:nvSpPr>
        <xdr:cNvPr id="167" name="n_1mainValue債務償還比率">
          <a:extLst>
            <a:ext uri="{FF2B5EF4-FFF2-40B4-BE49-F238E27FC236}">
              <a16:creationId xmlns:a16="http://schemas.microsoft.com/office/drawing/2014/main" id="{FF1FEF15-FB04-4852-9709-F898A9231620}"/>
            </a:ext>
          </a:extLst>
        </xdr:cNvPr>
        <xdr:cNvSpPr txBox="1"/>
      </xdr:nvSpPr>
      <xdr:spPr>
        <a:xfrm>
          <a:off x="13836727" y="5742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25611</xdr:rowOff>
    </xdr:from>
    <xdr:ext cx="469744" cy="259045"/>
    <xdr:sp macro="" textlink="">
      <xdr:nvSpPr>
        <xdr:cNvPr id="168" name="n_2mainValue債務償還比率">
          <a:extLst>
            <a:ext uri="{FF2B5EF4-FFF2-40B4-BE49-F238E27FC236}">
              <a16:creationId xmlns:a16="http://schemas.microsoft.com/office/drawing/2014/main" id="{38FC3CB1-7AB5-4C80-9090-704D7F2EE975}"/>
            </a:ext>
          </a:extLst>
        </xdr:cNvPr>
        <xdr:cNvSpPr txBox="1"/>
      </xdr:nvSpPr>
      <xdr:spPr>
        <a:xfrm>
          <a:off x="13087427" y="5769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26</xdr:row>
      <xdr:rowOff>137334</xdr:rowOff>
    </xdr:from>
    <xdr:ext cx="469744" cy="259045"/>
    <xdr:sp macro="" textlink="">
      <xdr:nvSpPr>
        <xdr:cNvPr id="169" name="n_3mainValue債務償還比率">
          <a:extLst>
            <a:ext uri="{FF2B5EF4-FFF2-40B4-BE49-F238E27FC236}">
              <a16:creationId xmlns:a16="http://schemas.microsoft.com/office/drawing/2014/main" id="{DB8D41A1-8CF2-4800-B2EC-F3CA94586485}"/>
            </a:ext>
          </a:extLst>
        </xdr:cNvPr>
        <xdr:cNvSpPr txBox="1"/>
      </xdr:nvSpPr>
      <xdr:spPr>
        <a:xfrm>
          <a:off x="12325427" y="5366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26</xdr:row>
      <xdr:rowOff>80995</xdr:rowOff>
    </xdr:from>
    <xdr:ext cx="469744" cy="259045"/>
    <xdr:sp macro="" textlink="">
      <xdr:nvSpPr>
        <xdr:cNvPr id="170" name="n_4mainValue債務償還比率">
          <a:extLst>
            <a:ext uri="{FF2B5EF4-FFF2-40B4-BE49-F238E27FC236}">
              <a16:creationId xmlns:a16="http://schemas.microsoft.com/office/drawing/2014/main" id="{433FEB60-E6FF-4FBD-BD36-B3F416611EB5}"/>
            </a:ext>
          </a:extLst>
        </xdr:cNvPr>
        <xdr:cNvSpPr txBox="1"/>
      </xdr:nvSpPr>
      <xdr:spPr>
        <a:xfrm>
          <a:off x="11563427" y="5310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1" name="正方形/長方形 170">
          <a:extLst>
            <a:ext uri="{FF2B5EF4-FFF2-40B4-BE49-F238E27FC236}">
              <a16:creationId xmlns:a16="http://schemas.microsoft.com/office/drawing/2014/main" id="{7C772355-2F15-4ACC-8810-9A493ECD95BB}"/>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2" name="正方形/長方形 171">
          <a:extLst>
            <a:ext uri="{FF2B5EF4-FFF2-40B4-BE49-F238E27FC236}">
              <a16:creationId xmlns:a16="http://schemas.microsoft.com/office/drawing/2014/main" id="{EC320A31-6197-4F51-A0A5-173DB9F3C90B}"/>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3" name="テキスト ボックス 172">
          <a:extLst>
            <a:ext uri="{FF2B5EF4-FFF2-40B4-BE49-F238E27FC236}">
              <a16:creationId xmlns:a16="http://schemas.microsoft.com/office/drawing/2014/main" id="{0DCCA986-8B67-49B6-ABBE-7732D24499B8}"/>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4" name="テキスト ボックス 173">
          <a:extLst>
            <a:ext uri="{FF2B5EF4-FFF2-40B4-BE49-F238E27FC236}">
              <a16:creationId xmlns:a16="http://schemas.microsoft.com/office/drawing/2014/main" id="{524973D9-7195-4877-818C-25A8C5F9143C}"/>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5" name="テキスト ボックス 174">
          <a:extLst>
            <a:ext uri="{FF2B5EF4-FFF2-40B4-BE49-F238E27FC236}">
              <a16:creationId xmlns:a16="http://schemas.microsoft.com/office/drawing/2014/main" id="{A2583049-3A7A-4760-B5C1-489DCE7E182C}"/>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6" name="テキスト ボックス 175">
          <a:extLst>
            <a:ext uri="{FF2B5EF4-FFF2-40B4-BE49-F238E27FC236}">
              <a16:creationId xmlns:a16="http://schemas.microsoft.com/office/drawing/2014/main" id="{12C01C6A-654D-4568-9E03-586717B36D9D}"/>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BC0CF669-7438-4E78-AB0D-182E8463870A}"/>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4CEA8203-731C-4F30-B91A-2F0213A338B9}"/>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9DD6A9C3-8D31-4431-B461-9D4CAA556154}"/>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68D95DA9-8B22-4527-B25F-9B0C90F78538}"/>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熊本県高森町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7CC98D35-A1C2-4864-827D-EFC8D40D4AC5}"/>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9DAB411B-56AC-4730-AAB4-3DE9B6DB4853}"/>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D9770C2-69D6-4265-A5C2-4DAB2EE5770D}"/>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46C341E6-A126-4F37-A72E-067814D23338}"/>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665FE636-61C9-450B-A1EF-DDE94C112674}"/>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E32C7F12-D474-4D4B-86D5-F0B3439B73F8}"/>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6,253
6,159
175.06
7,658,870
7,449,525
152,339
2,944,379
5,404,225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486D1D70-7E9E-4E0B-A162-102AD33A0A28}"/>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DDDF46BE-420D-4DD1-9069-418473479E12}"/>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E763B1B0-CB09-4122-8C1A-5EA7E4CE0714}"/>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8526ED23-9504-4BB0-85EB-B57871322453}"/>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8BC5F9EE-D83E-4DAE-ADEC-804A717FFAFA}"/>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21A37B05-77DB-4230-816A-8BEB70F7F337}"/>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34F30DCF-D56D-42CA-9908-B6B4871D7774}"/>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FE078193-C6DF-48B0-B417-6F68FEE7630B}"/>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6EB0EC82-80B1-47B9-A34B-94C7C67FFF86}"/>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B778A08A-DC00-413F-A763-D0D58070B5F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B9823CE2-AAFF-40D9-BFED-9FC64D3652A6}"/>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2F8FE135-936F-474A-9117-AF5DBD842B14}"/>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8B146EDA-65E7-4022-8B50-8EBE2231BF9D}"/>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D542EA58-C1C5-4608-98BA-F1F351E397E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71ABC61F-67F2-43E2-B79E-6B38F55B044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F916518E-C8AE-4F63-9E36-B9F0777603BA}"/>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23ABB53B-C09F-408A-ACBC-BEEC7B8D0949}"/>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4FD0C75E-50DC-474B-8C27-55BC5E7DF4AC}"/>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EADAB9B2-735B-4A50-A1D4-B9DE280F204D}"/>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9F066889-5C64-4AAF-8A78-DAB2A8249401}"/>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13F5ABBD-1A19-4492-98DF-53975CB6D989}"/>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FD21ABAE-3C2D-4572-9A1A-28D7EDCDF254}"/>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B1B36605-4F96-46C1-84FA-057C16ABA672}"/>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391789EC-650E-4AA7-99AD-0990F0861C4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8EA27590-CE95-43A3-9BE2-8647F53E0EEE}"/>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7D0DDB93-3FFB-4FD6-80B3-E4990410A2FA}"/>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D128BEEA-EEF2-40B0-8209-A5BFDBCA9093}"/>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D564A784-F92B-417C-86AC-571DC1880F67}"/>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42CA3F3-6EA4-47AB-BB51-0A2E1E5B5738}"/>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446DFA2C-D299-45F4-B7BB-FC7642324D0D}"/>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4FD25F4D-5ECD-454D-A790-EF371068FBC4}"/>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D833A3C-0F78-4047-BF45-5ECC4FCA1B81}"/>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B292FAA-F7F9-4051-B4F2-F40463732142}"/>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C94CD2C6-FA71-4EA7-89AD-B8B80825487B}"/>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C07E46B7-C50B-4C2B-A1CE-ABBB2CC3BD6C}"/>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725445FC-F097-4E45-9DB1-963893E07533}"/>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1F936069-465C-4DC4-970C-41F8D5A0F01B}"/>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AAD59244-FD96-42E5-8E5A-0FCC3A5C492B}"/>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B5E38C8A-1942-4F39-9A31-8EFAE9091A1E}"/>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93EF4FC1-9AE1-481C-996F-34BADC264A78}"/>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B7DE7843-4ACA-4EE1-9550-8362BB858BA1}"/>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4EE28A8D-3A39-48AD-8DD7-4B4F376C32F9}"/>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8A262E5-651D-4400-B07B-CA1789D90A7B}"/>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F9A2C75F-CE6C-42A7-99E2-D216F229DA0C}"/>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76885F56-1B07-4B07-BFB3-0B0FE7077D8C}"/>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id="{764B25E6-537F-4767-8159-1E668AA013E9}"/>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68036</xdr:rowOff>
    </xdr:from>
    <xdr:to>
      <xdr:col>24</xdr:col>
      <xdr:colOff>62865</xdr:colOff>
      <xdr:row>41</xdr:row>
      <xdr:rowOff>143147</xdr:rowOff>
    </xdr:to>
    <xdr:cxnSp macro="">
      <xdr:nvCxnSpPr>
        <xdr:cNvPr id="58" name="直線コネクタ 57">
          <a:extLst>
            <a:ext uri="{FF2B5EF4-FFF2-40B4-BE49-F238E27FC236}">
              <a16:creationId xmlns:a16="http://schemas.microsoft.com/office/drawing/2014/main" id="{E2E7FF71-A59B-4920-A87E-CB1B7F266B36}"/>
            </a:ext>
          </a:extLst>
        </xdr:cNvPr>
        <xdr:cNvCxnSpPr/>
      </xdr:nvCxnSpPr>
      <xdr:spPr>
        <a:xfrm flipV="1">
          <a:off x="4634865" y="5725886"/>
          <a:ext cx="0" cy="1446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146974</xdr:rowOff>
    </xdr:from>
    <xdr:ext cx="405111" cy="259045"/>
    <xdr:sp macro="" textlink="">
      <xdr:nvSpPr>
        <xdr:cNvPr id="59" name="【道路】&#10;有形固定資産減価償却率最小値テキスト">
          <a:extLst>
            <a:ext uri="{FF2B5EF4-FFF2-40B4-BE49-F238E27FC236}">
              <a16:creationId xmlns:a16="http://schemas.microsoft.com/office/drawing/2014/main" id="{F5A16174-A00A-4F24-B0A7-294731151DDD}"/>
            </a:ext>
          </a:extLst>
        </xdr:cNvPr>
        <xdr:cNvSpPr txBox="1"/>
      </xdr:nvSpPr>
      <xdr:spPr>
        <a:xfrm>
          <a:off x="4673600" y="71764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143147</xdr:rowOff>
    </xdr:from>
    <xdr:to>
      <xdr:col>24</xdr:col>
      <xdr:colOff>152400</xdr:colOff>
      <xdr:row>41</xdr:row>
      <xdr:rowOff>143147</xdr:rowOff>
    </xdr:to>
    <xdr:cxnSp macro="">
      <xdr:nvCxnSpPr>
        <xdr:cNvPr id="60" name="直線コネクタ 59">
          <a:extLst>
            <a:ext uri="{FF2B5EF4-FFF2-40B4-BE49-F238E27FC236}">
              <a16:creationId xmlns:a16="http://schemas.microsoft.com/office/drawing/2014/main" id="{C25A9277-19F3-4CEB-BD4C-9C5D0154CC1F}"/>
            </a:ext>
          </a:extLst>
        </xdr:cNvPr>
        <xdr:cNvCxnSpPr/>
      </xdr:nvCxnSpPr>
      <xdr:spPr>
        <a:xfrm>
          <a:off x="4546600" y="71725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14713</xdr:rowOff>
    </xdr:from>
    <xdr:ext cx="340478" cy="259045"/>
    <xdr:sp macro="" textlink="">
      <xdr:nvSpPr>
        <xdr:cNvPr id="61" name="【道路】&#10;有形固定資産減価償却率最大値テキスト">
          <a:extLst>
            <a:ext uri="{FF2B5EF4-FFF2-40B4-BE49-F238E27FC236}">
              <a16:creationId xmlns:a16="http://schemas.microsoft.com/office/drawing/2014/main" id="{A7FFF849-035B-4355-AA4C-692553C0DD8D}"/>
            </a:ext>
          </a:extLst>
        </xdr:cNvPr>
        <xdr:cNvSpPr txBox="1"/>
      </xdr:nvSpPr>
      <xdr:spPr>
        <a:xfrm>
          <a:off x="4673600" y="55011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68036</xdr:rowOff>
    </xdr:from>
    <xdr:to>
      <xdr:col>24</xdr:col>
      <xdr:colOff>152400</xdr:colOff>
      <xdr:row>33</xdr:row>
      <xdr:rowOff>68036</xdr:rowOff>
    </xdr:to>
    <xdr:cxnSp macro="">
      <xdr:nvCxnSpPr>
        <xdr:cNvPr id="62" name="直線コネクタ 61">
          <a:extLst>
            <a:ext uri="{FF2B5EF4-FFF2-40B4-BE49-F238E27FC236}">
              <a16:creationId xmlns:a16="http://schemas.microsoft.com/office/drawing/2014/main" id="{7718D436-31F1-4F77-A13A-1FD922A535BA}"/>
            </a:ext>
          </a:extLst>
        </xdr:cNvPr>
        <xdr:cNvCxnSpPr/>
      </xdr:nvCxnSpPr>
      <xdr:spPr>
        <a:xfrm>
          <a:off x="4546600" y="572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35214</xdr:rowOff>
    </xdr:from>
    <xdr:ext cx="405111" cy="259045"/>
    <xdr:sp macro="" textlink="">
      <xdr:nvSpPr>
        <xdr:cNvPr id="63" name="【道路】&#10;有形固定資産減価償却率平均値テキスト">
          <a:extLst>
            <a:ext uri="{FF2B5EF4-FFF2-40B4-BE49-F238E27FC236}">
              <a16:creationId xmlns:a16="http://schemas.microsoft.com/office/drawing/2014/main" id="{7C1247BF-8CAA-42A8-A7FF-696428D1B66C}"/>
            </a:ext>
          </a:extLst>
        </xdr:cNvPr>
        <xdr:cNvSpPr txBox="1"/>
      </xdr:nvSpPr>
      <xdr:spPr>
        <a:xfrm>
          <a:off x="4673600" y="65503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12337</xdr:rowOff>
    </xdr:from>
    <xdr:to>
      <xdr:col>24</xdr:col>
      <xdr:colOff>114300</xdr:colOff>
      <xdr:row>39</xdr:row>
      <xdr:rowOff>113937</xdr:rowOff>
    </xdr:to>
    <xdr:sp macro="" textlink="">
      <xdr:nvSpPr>
        <xdr:cNvPr id="64" name="フローチャート: 判断 63">
          <a:extLst>
            <a:ext uri="{FF2B5EF4-FFF2-40B4-BE49-F238E27FC236}">
              <a16:creationId xmlns:a16="http://schemas.microsoft.com/office/drawing/2014/main" id="{6F4B2DB2-ADFD-475B-97EC-5722E5BAC043}"/>
            </a:ext>
          </a:extLst>
        </xdr:cNvPr>
        <xdr:cNvSpPr/>
      </xdr:nvSpPr>
      <xdr:spPr>
        <a:xfrm>
          <a:off x="4584700" y="6698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125004</xdr:rowOff>
    </xdr:from>
    <xdr:to>
      <xdr:col>20</xdr:col>
      <xdr:colOff>38100</xdr:colOff>
      <xdr:row>39</xdr:row>
      <xdr:rowOff>55154</xdr:rowOff>
    </xdr:to>
    <xdr:sp macro="" textlink="">
      <xdr:nvSpPr>
        <xdr:cNvPr id="65" name="フローチャート: 判断 64">
          <a:extLst>
            <a:ext uri="{FF2B5EF4-FFF2-40B4-BE49-F238E27FC236}">
              <a16:creationId xmlns:a16="http://schemas.microsoft.com/office/drawing/2014/main" id="{61048024-1982-4657-9CCC-0016871FA481}"/>
            </a:ext>
          </a:extLst>
        </xdr:cNvPr>
        <xdr:cNvSpPr/>
      </xdr:nvSpPr>
      <xdr:spPr>
        <a:xfrm>
          <a:off x="3746500" y="664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102144</xdr:rowOff>
    </xdr:from>
    <xdr:to>
      <xdr:col>15</xdr:col>
      <xdr:colOff>101600</xdr:colOff>
      <xdr:row>39</xdr:row>
      <xdr:rowOff>32294</xdr:rowOff>
    </xdr:to>
    <xdr:sp macro="" textlink="">
      <xdr:nvSpPr>
        <xdr:cNvPr id="66" name="フローチャート: 判断 65">
          <a:extLst>
            <a:ext uri="{FF2B5EF4-FFF2-40B4-BE49-F238E27FC236}">
              <a16:creationId xmlns:a16="http://schemas.microsoft.com/office/drawing/2014/main" id="{3707DCD6-C22A-45F5-8986-89A31D249EC9}"/>
            </a:ext>
          </a:extLst>
        </xdr:cNvPr>
        <xdr:cNvSpPr/>
      </xdr:nvSpPr>
      <xdr:spPr>
        <a:xfrm>
          <a:off x="2857500" y="661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48260</xdr:rowOff>
    </xdr:from>
    <xdr:to>
      <xdr:col>10</xdr:col>
      <xdr:colOff>165100</xdr:colOff>
      <xdr:row>38</xdr:row>
      <xdr:rowOff>149860</xdr:rowOff>
    </xdr:to>
    <xdr:sp macro="" textlink="">
      <xdr:nvSpPr>
        <xdr:cNvPr id="67" name="フローチャート: 判断 66">
          <a:extLst>
            <a:ext uri="{FF2B5EF4-FFF2-40B4-BE49-F238E27FC236}">
              <a16:creationId xmlns:a16="http://schemas.microsoft.com/office/drawing/2014/main" id="{052C6EA5-7A91-4A28-B45F-BD93D62C6B7F}"/>
            </a:ext>
          </a:extLst>
        </xdr:cNvPr>
        <xdr:cNvSpPr/>
      </xdr:nvSpPr>
      <xdr:spPr>
        <a:xfrm>
          <a:off x="1968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23767</xdr:rowOff>
    </xdr:from>
    <xdr:to>
      <xdr:col>6</xdr:col>
      <xdr:colOff>38100</xdr:colOff>
      <xdr:row>38</xdr:row>
      <xdr:rowOff>125367</xdr:rowOff>
    </xdr:to>
    <xdr:sp macro="" textlink="">
      <xdr:nvSpPr>
        <xdr:cNvPr id="68" name="フローチャート: 判断 67">
          <a:extLst>
            <a:ext uri="{FF2B5EF4-FFF2-40B4-BE49-F238E27FC236}">
              <a16:creationId xmlns:a16="http://schemas.microsoft.com/office/drawing/2014/main" id="{A844780D-7183-4E9D-B3FE-DBBB32F6A6EA}"/>
            </a:ext>
          </a:extLst>
        </xdr:cNvPr>
        <xdr:cNvSpPr/>
      </xdr:nvSpPr>
      <xdr:spPr>
        <a:xfrm>
          <a:off x="1079500" y="653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CE4F9065-2A96-466D-9437-6D1E51FB452C}"/>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F5B0A1A-573C-4B78-A42E-F29F9F749E2B}"/>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354001D8-0B9F-4BD0-9CF7-4457BA37482F}"/>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A7EA94D4-2398-48FC-B9BF-6F86F4932C16}"/>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9BBD35F7-78A1-4FC9-BBB9-9A2D7AFC8E3C}"/>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25400</xdr:rowOff>
    </xdr:from>
    <xdr:to>
      <xdr:col>24</xdr:col>
      <xdr:colOff>114300</xdr:colOff>
      <xdr:row>39</xdr:row>
      <xdr:rowOff>127000</xdr:rowOff>
    </xdr:to>
    <xdr:sp macro="" textlink="">
      <xdr:nvSpPr>
        <xdr:cNvPr id="74" name="楕円 73">
          <a:extLst>
            <a:ext uri="{FF2B5EF4-FFF2-40B4-BE49-F238E27FC236}">
              <a16:creationId xmlns:a16="http://schemas.microsoft.com/office/drawing/2014/main" id="{C3F368ED-00DD-4C2D-9DEE-63E55490BC18}"/>
            </a:ext>
          </a:extLst>
        </xdr:cNvPr>
        <xdr:cNvSpPr/>
      </xdr:nvSpPr>
      <xdr:spPr>
        <a:xfrm>
          <a:off x="4584700" y="671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3827</xdr:rowOff>
    </xdr:from>
    <xdr:ext cx="405111" cy="259045"/>
    <xdr:sp macro="" textlink="">
      <xdr:nvSpPr>
        <xdr:cNvPr id="75" name="【道路】&#10;有形固定資産減価償却率該当値テキスト">
          <a:extLst>
            <a:ext uri="{FF2B5EF4-FFF2-40B4-BE49-F238E27FC236}">
              <a16:creationId xmlns:a16="http://schemas.microsoft.com/office/drawing/2014/main" id="{3BEED5AD-E5CA-4C15-B7B6-5DC2BB6450CB}"/>
            </a:ext>
          </a:extLst>
        </xdr:cNvPr>
        <xdr:cNvSpPr txBox="1"/>
      </xdr:nvSpPr>
      <xdr:spPr>
        <a:xfrm>
          <a:off x="4673600" y="669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907</xdr:rowOff>
    </xdr:from>
    <xdr:to>
      <xdr:col>20</xdr:col>
      <xdr:colOff>38100</xdr:colOff>
      <xdr:row>39</xdr:row>
      <xdr:rowOff>102507</xdr:rowOff>
    </xdr:to>
    <xdr:sp macro="" textlink="">
      <xdr:nvSpPr>
        <xdr:cNvPr id="76" name="楕円 75">
          <a:extLst>
            <a:ext uri="{FF2B5EF4-FFF2-40B4-BE49-F238E27FC236}">
              <a16:creationId xmlns:a16="http://schemas.microsoft.com/office/drawing/2014/main" id="{4E19975A-BF3C-4CAB-AC42-693BE782F984}"/>
            </a:ext>
          </a:extLst>
        </xdr:cNvPr>
        <xdr:cNvSpPr/>
      </xdr:nvSpPr>
      <xdr:spPr>
        <a:xfrm>
          <a:off x="3746500" y="668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51707</xdr:rowOff>
    </xdr:from>
    <xdr:to>
      <xdr:col>24</xdr:col>
      <xdr:colOff>63500</xdr:colOff>
      <xdr:row>39</xdr:row>
      <xdr:rowOff>76200</xdr:rowOff>
    </xdr:to>
    <xdr:cxnSp macro="">
      <xdr:nvCxnSpPr>
        <xdr:cNvPr id="77" name="直線コネクタ 76">
          <a:extLst>
            <a:ext uri="{FF2B5EF4-FFF2-40B4-BE49-F238E27FC236}">
              <a16:creationId xmlns:a16="http://schemas.microsoft.com/office/drawing/2014/main" id="{1A906DB7-6360-4E7E-A0CC-4C0E9E67B6F4}"/>
            </a:ext>
          </a:extLst>
        </xdr:cNvPr>
        <xdr:cNvCxnSpPr/>
      </xdr:nvCxnSpPr>
      <xdr:spPr>
        <a:xfrm>
          <a:off x="3797300" y="6738257"/>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157662</xdr:rowOff>
    </xdr:from>
    <xdr:to>
      <xdr:col>15</xdr:col>
      <xdr:colOff>101600</xdr:colOff>
      <xdr:row>39</xdr:row>
      <xdr:rowOff>87812</xdr:rowOff>
    </xdr:to>
    <xdr:sp macro="" textlink="">
      <xdr:nvSpPr>
        <xdr:cNvPr id="78" name="楕円 77">
          <a:extLst>
            <a:ext uri="{FF2B5EF4-FFF2-40B4-BE49-F238E27FC236}">
              <a16:creationId xmlns:a16="http://schemas.microsoft.com/office/drawing/2014/main" id="{ACDE6476-7263-497B-B1A7-76E1233B59D0}"/>
            </a:ext>
          </a:extLst>
        </xdr:cNvPr>
        <xdr:cNvSpPr/>
      </xdr:nvSpPr>
      <xdr:spPr>
        <a:xfrm>
          <a:off x="2857500" y="667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37012</xdr:rowOff>
    </xdr:from>
    <xdr:to>
      <xdr:col>19</xdr:col>
      <xdr:colOff>177800</xdr:colOff>
      <xdr:row>39</xdr:row>
      <xdr:rowOff>51707</xdr:rowOff>
    </xdr:to>
    <xdr:cxnSp macro="">
      <xdr:nvCxnSpPr>
        <xdr:cNvPr id="79" name="直線コネクタ 78">
          <a:extLst>
            <a:ext uri="{FF2B5EF4-FFF2-40B4-BE49-F238E27FC236}">
              <a16:creationId xmlns:a16="http://schemas.microsoft.com/office/drawing/2014/main" id="{E6682278-810D-4356-ACF0-E30C31C179AB}"/>
            </a:ext>
          </a:extLst>
        </xdr:cNvPr>
        <xdr:cNvCxnSpPr/>
      </xdr:nvCxnSpPr>
      <xdr:spPr>
        <a:xfrm>
          <a:off x="2908300" y="6723562"/>
          <a:ext cx="8890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152763</xdr:rowOff>
    </xdr:from>
    <xdr:to>
      <xdr:col>10</xdr:col>
      <xdr:colOff>165100</xdr:colOff>
      <xdr:row>39</xdr:row>
      <xdr:rowOff>82913</xdr:rowOff>
    </xdr:to>
    <xdr:sp macro="" textlink="">
      <xdr:nvSpPr>
        <xdr:cNvPr id="80" name="楕円 79">
          <a:extLst>
            <a:ext uri="{FF2B5EF4-FFF2-40B4-BE49-F238E27FC236}">
              <a16:creationId xmlns:a16="http://schemas.microsoft.com/office/drawing/2014/main" id="{2B98C2E0-F42F-4C44-82BB-473413EC1F3A}"/>
            </a:ext>
          </a:extLst>
        </xdr:cNvPr>
        <xdr:cNvSpPr/>
      </xdr:nvSpPr>
      <xdr:spPr>
        <a:xfrm>
          <a:off x="1968500" y="6667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32113</xdr:rowOff>
    </xdr:from>
    <xdr:to>
      <xdr:col>15</xdr:col>
      <xdr:colOff>50800</xdr:colOff>
      <xdr:row>39</xdr:row>
      <xdr:rowOff>37012</xdr:rowOff>
    </xdr:to>
    <xdr:cxnSp macro="">
      <xdr:nvCxnSpPr>
        <xdr:cNvPr id="81" name="直線コネクタ 80">
          <a:extLst>
            <a:ext uri="{FF2B5EF4-FFF2-40B4-BE49-F238E27FC236}">
              <a16:creationId xmlns:a16="http://schemas.microsoft.com/office/drawing/2014/main" id="{CB4A64F7-D122-4FFF-ADDC-8747D479032A}"/>
            </a:ext>
          </a:extLst>
        </xdr:cNvPr>
        <xdr:cNvCxnSpPr/>
      </xdr:nvCxnSpPr>
      <xdr:spPr>
        <a:xfrm>
          <a:off x="2019300" y="6718663"/>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123372</xdr:rowOff>
    </xdr:from>
    <xdr:to>
      <xdr:col>6</xdr:col>
      <xdr:colOff>38100</xdr:colOff>
      <xdr:row>39</xdr:row>
      <xdr:rowOff>53522</xdr:rowOff>
    </xdr:to>
    <xdr:sp macro="" textlink="">
      <xdr:nvSpPr>
        <xdr:cNvPr id="82" name="楕円 81">
          <a:extLst>
            <a:ext uri="{FF2B5EF4-FFF2-40B4-BE49-F238E27FC236}">
              <a16:creationId xmlns:a16="http://schemas.microsoft.com/office/drawing/2014/main" id="{8122686C-7983-4E43-B8C5-8CF8A6A17EDA}"/>
            </a:ext>
          </a:extLst>
        </xdr:cNvPr>
        <xdr:cNvSpPr/>
      </xdr:nvSpPr>
      <xdr:spPr>
        <a:xfrm>
          <a:off x="1079500" y="663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2722</xdr:rowOff>
    </xdr:from>
    <xdr:to>
      <xdr:col>10</xdr:col>
      <xdr:colOff>114300</xdr:colOff>
      <xdr:row>39</xdr:row>
      <xdr:rowOff>32113</xdr:rowOff>
    </xdr:to>
    <xdr:cxnSp macro="">
      <xdr:nvCxnSpPr>
        <xdr:cNvPr id="83" name="直線コネクタ 82">
          <a:extLst>
            <a:ext uri="{FF2B5EF4-FFF2-40B4-BE49-F238E27FC236}">
              <a16:creationId xmlns:a16="http://schemas.microsoft.com/office/drawing/2014/main" id="{371FEDC3-279E-4964-B6F2-0F68D2B3F4EE}"/>
            </a:ext>
          </a:extLst>
        </xdr:cNvPr>
        <xdr:cNvCxnSpPr/>
      </xdr:nvCxnSpPr>
      <xdr:spPr>
        <a:xfrm>
          <a:off x="1130300" y="6689272"/>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71681</xdr:rowOff>
    </xdr:from>
    <xdr:ext cx="405111" cy="259045"/>
    <xdr:sp macro="" textlink="">
      <xdr:nvSpPr>
        <xdr:cNvPr id="84" name="n_1aveValue【道路】&#10;有形固定資産減価償却率">
          <a:extLst>
            <a:ext uri="{FF2B5EF4-FFF2-40B4-BE49-F238E27FC236}">
              <a16:creationId xmlns:a16="http://schemas.microsoft.com/office/drawing/2014/main" id="{D89E2528-2D64-4662-B6CD-CCCD3164DC3C}"/>
            </a:ext>
          </a:extLst>
        </xdr:cNvPr>
        <xdr:cNvSpPr txBox="1"/>
      </xdr:nvSpPr>
      <xdr:spPr>
        <a:xfrm>
          <a:off x="3582044" y="64153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48821</xdr:rowOff>
    </xdr:from>
    <xdr:ext cx="405111" cy="259045"/>
    <xdr:sp macro="" textlink="">
      <xdr:nvSpPr>
        <xdr:cNvPr id="85" name="n_2aveValue【道路】&#10;有形固定資産減価償却率">
          <a:extLst>
            <a:ext uri="{FF2B5EF4-FFF2-40B4-BE49-F238E27FC236}">
              <a16:creationId xmlns:a16="http://schemas.microsoft.com/office/drawing/2014/main" id="{FC9927A8-9F39-4810-B3FB-E5F76CF2EC5E}"/>
            </a:ext>
          </a:extLst>
        </xdr:cNvPr>
        <xdr:cNvSpPr txBox="1"/>
      </xdr:nvSpPr>
      <xdr:spPr>
        <a:xfrm>
          <a:off x="2705744" y="6392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166387</xdr:rowOff>
    </xdr:from>
    <xdr:ext cx="405111" cy="259045"/>
    <xdr:sp macro="" textlink="">
      <xdr:nvSpPr>
        <xdr:cNvPr id="86" name="n_3aveValue【道路】&#10;有形固定資産減価償却率">
          <a:extLst>
            <a:ext uri="{FF2B5EF4-FFF2-40B4-BE49-F238E27FC236}">
              <a16:creationId xmlns:a16="http://schemas.microsoft.com/office/drawing/2014/main" id="{2B9B157A-ECD8-4AA1-AE8B-9050210D36C7}"/>
            </a:ext>
          </a:extLst>
        </xdr:cNvPr>
        <xdr:cNvSpPr txBox="1"/>
      </xdr:nvSpPr>
      <xdr:spPr>
        <a:xfrm>
          <a:off x="1816744" y="6338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141894</xdr:rowOff>
    </xdr:from>
    <xdr:ext cx="405111" cy="259045"/>
    <xdr:sp macro="" textlink="">
      <xdr:nvSpPr>
        <xdr:cNvPr id="87" name="n_4aveValue【道路】&#10;有形固定資産減価償却率">
          <a:extLst>
            <a:ext uri="{FF2B5EF4-FFF2-40B4-BE49-F238E27FC236}">
              <a16:creationId xmlns:a16="http://schemas.microsoft.com/office/drawing/2014/main" id="{EC93ECDD-3E30-4856-BA80-A09F0510C201}"/>
            </a:ext>
          </a:extLst>
        </xdr:cNvPr>
        <xdr:cNvSpPr txBox="1"/>
      </xdr:nvSpPr>
      <xdr:spPr>
        <a:xfrm>
          <a:off x="927744" y="6314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93634</xdr:rowOff>
    </xdr:from>
    <xdr:ext cx="405111" cy="259045"/>
    <xdr:sp macro="" textlink="">
      <xdr:nvSpPr>
        <xdr:cNvPr id="88" name="n_1mainValue【道路】&#10;有形固定資産減価償却率">
          <a:extLst>
            <a:ext uri="{FF2B5EF4-FFF2-40B4-BE49-F238E27FC236}">
              <a16:creationId xmlns:a16="http://schemas.microsoft.com/office/drawing/2014/main" id="{5212B105-47A8-4500-9970-0464807619C1}"/>
            </a:ext>
          </a:extLst>
        </xdr:cNvPr>
        <xdr:cNvSpPr txBox="1"/>
      </xdr:nvSpPr>
      <xdr:spPr>
        <a:xfrm>
          <a:off x="3582044" y="6780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78939</xdr:rowOff>
    </xdr:from>
    <xdr:ext cx="405111" cy="259045"/>
    <xdr:sp macro="" textlink="">
      <xdr:nvSpPr>
        <xdr:cNvPr id="89" name="n_2mainValue【道路】&#10;有形固定資産減価償却率">
          <a:extLst>
            <a:ext uri="{FF2B5EF4-FFF2-40B4-BE49-F238E27FC236}">
              <a16:creationId xmlns:a16="http://schemas.microsoft.com/office/drawing/2014/main" id="{E86534C3-A2CE-434E-9A91-DE1832C51818}"/>
            </a:ext>
          </a:extLst>
        </xdr:cNvPr>
        <xdr:cNvSpPr txBox="1"/>
      </xdr:nvSpPr>
      <xdr:spPr>
        <a:xfrm>
          <a:off x="2705744" y="67654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74040</xdr:rowOff>
    </xdr:from>
    <xdr:ext cx="405111" cy="259045"/>
    <xdr:sp macro="" textlink="">
      <xdr:nvSpPr>
        <xdr:cNvPr id="90" name="n_3mainValue【道路】&#10;有形固定資産減価償却率">
          <a:extLst>
            <a:ext uri="{FF2B5EF4-FFF2-40B4-BE49-F238E27FC236}">
              <a16:creationId xmlns:a16="http://schemas.microsoft.com/office/drawing/2014/main" id="{7C0C18C6-ECFE-4776-92B4-B7B4DA14074B}"/>
            </a:ext>
          </a:extLst>
        </xdr:cNvPr>
        <xdr:cNvSpPr txBox="1"/>
      </xdr:nvSpPr>
      <xdr:spPr>
        <a:xfrm>
          <a:off x="1816744" y="6760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44649</xdr:rowOff>
    </xdr:from>
    <xdr:ext cx="405111" cy="259045"/>
    <xdr:sp macro="" textlink="">
      <xdr:nvSpPr>
        <xdr:cNvPr id="91" name="n_4mainValue【道路】&#10;有形固定資産減価償却率">
          <a:extLst>
            <a:ext uri="{FF2B5EF4-FFF2-40B4-BE49-F238E27FC236}">
              <a16:creationId xmlns:a16="http://schemas.microsoft.com/office/drawing/2014/main" id="{8EF05E7E-A210-47E8-A1C9-FE2A06DF148C}"/>
            </a:ext>
          </a:extLst>
        </xdr:cNvPr>
        <xdr:cNvSpPr txBox="1"/>
      </xdr:nvSpPr>
      <xdr:spPr>
        <a:xfrm>
          <a:off x="927744" y="6731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B67D5B79-10F7-4160-A5E0-76923D84BD06}"/>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A8B1A320-00C0-4F18-B4C2-6AB8FDBB9B5C}"/>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C7A00AEE-2B54-4D27-B926-C80AAAE775B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6A728CE7-C3DE-415A-824D-DC2874A60713}"/>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7F93DBD4-B72F-4B0B-B329-DFE19103DBDD}"/>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57EE027D-2D08-44E7-8115-CD215BE83ABB}"/>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CAA87B7C-424F-4572-9C5C-52059C88F7B6}"/>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C0C773F4-B445-4031-848B-01B3238F4004}"/>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a:extLst>
            <a:ext uri="{FF2B5EF4-FFF2-40B4-BE49-F238E27FC236}">
              <a16:creationId xmlns:a16="http://schemas.microsoft.com/office/drawing/2014/main" id="{E77B970B-799B-4D16-A3A5-B3809E9BA068}"/>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7FE5542A-0CA8-4F4E-A056-273661EA4889}"/>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9AC358CC-53F8-4F49-93EE-F2D69C89D52F}"/>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9EA17978-66BA-452E-875D-2304643DA2FF}"/>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25FE754F-52D9-4351-8EA9-A51CE88D65B4}"/>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105" name="テキスト ボックス 104">
          <a:extLst>
            <a:ext uri="{FF2B5EF4-FFF2-40B4-BE49-F238E27FC236}">
              <a16:creationId xmlns:a16="http://schemas.microsoft.com/office/drawing/2014/main" id="{83945EB3-A197-4CCB-9F68-C0FCF1DBBB0C}"/>
            </a:ext>
          </a:extLst>
        </xdr:cNvPr>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1491B57A-0BFD-4BB3-9E2D-C43BDDF96032}"/>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7" name="テキスト ボックス 106">
          <a:extLst>
            <a:ext uri="{FF2B5EF4-FFF2-40B4-BE49-F238E27FC236}">
              <a16:creationId xmlns:a16="http://schemas.microsoft.com/office/drawing/2014/main" id="{EBEDBCF3-B511-44F4-93FB-8300F3ACEA03}"/>
            </a:ext>
          </a:extLst>
        </xdr:cNvPr>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A73E5379-57F4-499E-8DDD-BAFFD1A0C9E5}"/>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9" name="テキスト ボックス 108">
          <a:extLst>
            <a:ext uri="{FF2B5EF4-FFF2-40B4-BE49-F238E27FC236}">
              <a16:creationId xmlns:a16="http://schemas.microsoft.com/office/drawing/2014/main" id="{E7DFB6D9-19D1-496D-A04B-5AB5664299BB}"/>
            </a:ext>
          </a:extLst>
        </xdr:cNvPr>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D69BA822-E1AD-4875-A164-91676E0DC0A4}"/>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32</xdr:row>
      <xdr:rowOff>86377</xdr:rowOff>
    </xdr:from>
    <xdr:ext cx="685572" cy="259045"/>
    <xdr:sp macro="" textlink="">
      <xdr:nvSpPr>
        <xdr:cNvPr id="111" name="テキスト ボックス 110">
          <a:extLst>
            <a:ext uri="{FF2B5EF4-FFF2-40B4-BE49-F238E27FC236}">
              <a16:creationId xmlns:a16="http://schemas.microsoft.com/office/drawing/2014/main" id="{D9C9F7A4-CEC5-442D-BCE9-B20393DE9AC0}"/>
            </a:ext>
          </a:extLst>
        </xdr:cNvPr>
        <xdr:cNvSpPr txBox="1"/>
      </xdr:nvSpPr>
      <xdr:spPr>
        <a:xfrm>
          <a:off x="5918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265AE779-ADF7-42CD-B61F-B900A4CD4F5B}"/>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13" name="テキスト ボックス 112">
          <a:extLst>
            <a:ext uri="{FF2B5EF4-FFF2-40B4-BE49-F238E27FC236}">
              <a16:creationId xmlns:a16="http://schemas.microsoft.com/office/drawing/2014/main" id="{66739E56-1664-45FA-B45D-1E170D3EE681}"/>
            </a:ext>
          </a:extLst>
        </xdr:cNvPr>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a:extLst>
            <a:ext uri="{FF2B5EF4-FFF2-40B4-BE49-F238E27FC236}">
              <a16:creationId xmlns:a16="http://schemas.microsoft.com/office/drawing/2014/main" id="{27B23D75-2207-438A-BF8F-75141AA9BBA4}"/>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104559</xdr:rowOff>
    </xdr:from>
    <xdr:to>
      <xdr:col>54</xdr:col>
      <xdr:colOff>189865</xdr:colOff>
      <xdr:row>42</xdr:row>
      <xdr:rowOff>37474</xdr:rowOff>
    </xdr:to>
    <xdr:cxnSp macro="">
      <xdr:nvCxnSpPr>
        <xdr:cNvPr id="115" name="直線コネクタ 114">
          <a:extLst>
            <a:ext uri="{FF2B5EF4-FFF2-40B4-BE49-F238E27FC236}">
              <a16:creationId xmlns:a16="http://schemas.microsoft.com/office/drawing/2014/main" id="{3512BC26-C390-4BB5-AEBA-99CFB39F8E56}"/>
            </a:ext>
          </a:extLst>
        </xdr:cNvPr>
        <xdr:cNvCxnSpPr/>
      </xdr:nvCxnSpPr>
      <xdr:spPr>
        <a:xfrm flipV="1">
          <a:off x="10476865" y="5933859"/>
          <a:ext cx="0" cy="13045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41301</xdr:rowOff>
    </xdr:from>
    <xdr:ext cx="469744" cy="259045"/>
    <xdr:sp macro="" textlink="">
      <xdr:nvSpPr>
        <xdr:cNvPr id="116" name="【道路】&#10;一人当たり延長最小値テキスト">
          <a:extLst>
            <a:ext uri="{FF2B5EF4-FFF2-40B4-BE49-F238E27FC236}">
              <a16:creationId xmlns:a16="http://schemas.microsoft.com/office/drawing/2014/main" id="{CAB6385D-7618-41DF-8D5B-F819815BA135}"/>
            </a:ext>
          </a:extLst>
        </xdr:cNvPr>
        <xdr:cNvSpPr txBox="1"/>
      </xdr:nvSpPr>
      <xdr:spPr>
        <a:xfrm>
          <a:off x="10515600" y="7242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37474</xdr:rowOff>
    </xdr:from>
    <xdr:to>
      <xdr:col>55</xdr:col>
      <xdr:colOff>88900</xdr:colOff>
      <xdr:row>42</xdr:row>
      <xdr:rowOff>37474</xdr:rowOff>
    </xdr:to>
    <xdr:cxnSp macro="">
      <xdr:nvCxnSpPr>
        <xdr:cNvPr id="117" name="直線コネクタ 116">
          <a:extLst>
            <a:ext uri="{FF2B5EF4-FFF2-40B4-BE49-F238E27FC236}">
              <a16:creationId xmlns:a16="http://schemas.microsoft.com/office/drawing/2014/main" id="{A5B1132B-B796-404A-B0CB-0C8FD696BACE}"/>
            </a:ext>
          </a:extLst>
        </xdr:cNvPr>
        <xdr:cNvCxnSpPr/>
      </xdr:nvCxnSpPr>
      <xdr:spPr>
        <a:xfrm>
          <a:off x="10388600" y="7238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51236</xdr:rowOff>
    </xdr:from>
    <xdr:ext cx="690189" cy="259045"/>
    <xdr:sp macro="" textlink="">
      <xdr:nvSpPr>
        <xdr:cNvPr id="118" name="【道路】&#10;一人当たり延長最大値テキスト">
          <a:extLst>
            <a:ext uri="{FF2B5EF4-FFF2-40B4-BE49-F238E27FC236}">
              <a16:creationId xmlns:a16="http://schemas.microsoft.com/office/drawing/2014/main" id="{EDE0BB34-BED8-4C96-8AE0-AFF5567940B9}"/>
            </a:ext>
          </a:extLst>
        </xdr:cNvPr>
        <xdr:cNvSpPr txBox="1"/>
      </xdr:nvSpPr>
      <xdr:spPr>
        <a:xfrm>
          <a:off x="10515600" y="570908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1,027.670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104559</xdr:rowOff>
    </xdr:from>
    <xdr:to>
      <xdr:col>55</xdr:col>
      <xdr:colOff>88900</xdr:colOff>
      <xdr:row>34</xdr:row>
      <xdr:rowOff>104559</xdr:rowOff>
    </xdr:to>
    <xdr:cxnSp macro="">
      <xdr:nvCxnSpPr>
        <xdr:cNvPr id="119" name="直線コネクタ 118">
          <a:extLst>
            <a:ext uri="{FF2B5EF4-FFF2-40B4-BE49-F238E27FC236}">
              <a16:creationId xmlns:a16="http://schemas.microsoft.com/office/drawing/2014/main" id="{263F03D6-890D-4E15-BB5B-363ED15234A1}"/>
            </a:ext>
          </a:extLst>
        </xdr:cNvPr>
        <xdr:cNvCxnSpPr/>
      </xdr:nvCxnSpPr>
      <xdr:spPr>
        <a:xfrm>
          <a:off x="10388600" y="5933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111136</xdr:rowOff>
    </xdr:from>
    <xdr:ext cx="534377" cy="259045"/>
    <xdr:sp macro="" textlink="">
      <xdr:nvSpPr>
        <xdr:cNvPr id="120" name="【道路】&#10;一人当たり延長平均値テキスト">
          <a:extLst>
            <a:ext uri="{FF2B5EF4-FFF2-40B4-BE49-F238E27FC236}">
              <a16:creationId xmlns:a16="http://schemas.microsoft.com/office/drawing/2014/main" id="{698C27E2-5A3D-493A-998C-F2C39DC65F3A}"/>
            </a:ext>
          </a:extLst>
        </xdr:cNvPr>
        <xdr:cNvSpPr txBox="1"/>
      </xdr:nvSpPr>
      <xdr:spPr>
        <a:xfrm>
          <a:off x="10515600" y="69691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88259</xdr:rowOff>
    </xdr:from>
    <xdr:to>
      <xdr:col>55</xdr:col>
      <xdr:colOff>50800</xdr:colOff>
      <xdr:row>42</xdr:row>
      <xdr:rowOff>18409</xdr:rowOff>
    </xdr:to>
    <xdr:sp macro="" textlink="">
      <xdr:nvSpPr>
        <xdr:cNvPr id="121" name="フローチャート: 判断 120">
          <a:extLst>
            <a:ext uri="{FF2B5EF4-FFF2-40B4-BE49-F238E27FC236}">
              <a16:creationId xmlns:a16="http://schemas.microsoft.com/office/drawing/2014/main" id="{6D78D5A2-07D0-4816-85A6-E8D16C12ABD6}"/>
            </a:ext>
          </a:extLst>
        </xdr:cNvPr>
        <xdr:cNvSpPr/>
      </xdr:nvSpPr>
      <xdr:spPr>
        <a:xfrm>
          <a:off x="10426700" y="7117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81782</xdr:rowOff>
    </xdr:from>
    <xdr:to>
      <xdr:col>50</xdr:col>
      <xdr:colOff>165100</xdr:colOff>
      <xdr:row>42</xdr:row>
      <xdr:rowOff>11932</xdr:rowOff>
    </xdr:to>
    <xdr:sp macro="" textlink="">
      <xdr:nvSpPr>
        <xdr:cNvPr id="122" name="フローチャート: 判断 121">
          <a:extLst>
            <a:ext uri="{FF2B5EF4-FFF2-40B4-BE49-F238E27FC236}">
              <a16:creationId xmlns:a16="http://schemas.microsoft.com/office/drawing/2014/main" id="{C2EE8417-96B9-4AE5-8488-85543798D19D}"/>
            </a:ext>
          </a:extLst>
        </xdr:cNvPr>
        <xdr:cNvSpPr/>
      </xdr:nvSpPr>
      <xdr:spPr>
        <a:xfrm>
          <a:off x="9588500" y="7111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67562</xdr:rowOff>
    </xdr:from>
    <xdr:to>
      <xdr:col>46</xdr:col>
      <xdr:colOff>38100</xdr:colOff>
      <xdr:row>41</xdr:row>
      <xdr:rowOff>169162</xdr:rowOff>
    </xdr:to>
    <xdr:sp macro="" textlink="">
      <xdr:nvSpPr>
        <xdr:cNvPr id="123" name="フローチャート: 判断 122">
          <a:extLst>
            <a:ext uri="{FF2B5EF4-FFF2-40B4-BE49-F238E27FC236}">
              <a16:creationId xmlns:a16="http://schemas.microsoft.com/office/drawing/2014/main" id="{83BF8E12-5A7E-4984-BB26-D7DA04ACDF11}"/>
            </a:ext>
          </a:extLst>
        </xdr:cNvPr>
        <xdr:cNvSpPr/>
      </xdr:nvSpPr>
      <xdr:spPr>
        <a:xfrm>
          <a:off x="8699500" y="709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85791</xdr:rowOff>
    </xdr:from>
    <xdr:to>
      <xdr:col>41</xdr:col>
      <xdr:colOff>101600</xdr:colOff>
      <xdr:row>42</xdr:row>
      <xdr:rowOff>15941</xdr:rowOff>
    </xdr:to>
    <xdr:sp macro="" textlink="">
      <xdr:nvSpPr>
        <xdr:cNvPr id="124" name="フローチャート: 判断 123">
          <a:extLst>
            <a:ext uri="{FF2B5EF4-FFF2-40B4-BE49-F238E27FC236}">
              <a16:creationId xmlns:a16="http://schemas.microsoft.com/office/drawing/2014/main" id="{CC58A24B-DC29-42DD-9CA7-E8EDAC30B84A}"/>
            </a:ext>
          </a:extLst>
        </xdr:cNvPr>
        <xdr:cNvSpPr/>
      </xdr:nvSpPr>
      <xdr:spPr>
        <a:xfrm>
          <a:off x="7810500" y="7115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41</xdr:row>
      <xdr:rowOff>83876</xdr:rowOff>
    </xdr:from>
    <xdr:to>
      <xdr:col>36</xdr:col>
      <xdr:colOff>165100</xdr:colOff>
      <xdr:row>42</xdr:row>
      <xdr:rowOff>14026</xdr:rowOff>
    </xdr:to>
    <xdr:sp macro="" textlink="">
      <xdr:nvSpPr>
        <xdr:cNvPr id="125" name="フローチャート: 判断 124">
          <a:extLst>
            <a:ext uri="{FF2B5EF4-FFF2-40B4-BE49-F238E27FC236}">
              <a16:creationId xmlns:a16="http://schemas.microsoft.com/office/drawing/2014/main" id="{87263CEF-8C93-4B0E-B3AB-E33F3E81B54D}"/>
            </a:ext>
          </a:extLst>
        </xdr:cNvPr>
        <xdr:cNvSpPr/>
      </xdr:nvSpPr>
      <xdr:spPr>
        <a:xfrm>
          <a:off x="6921500" y="7113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86ACED28-97B6-417E-9F99-D05F2841691D}"/>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9665066-B83C-4167-A332-9D6FE8CC5989}"/>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B6B9D580-E037-4FB5-9255-78547491068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73501A56-45AD-4DCC-8D61-9CF1065533A2}"/>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C0E3AB36-FF2A-481A-B339-0C58FC5B810B}"/>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104642</xdr:rowOff>
    </xdr:from>
    <xdr:to>
      <xdr:col>55</xdr:col>
      <xdr:colOff>50800</xdr:colOff>
      <xdr:row>42</xdr:row>
      <xdr:rowOff>34792</xdr:rowOff>
    </xdr:to>
    <xdr:sp macro="" textlink="">
      <xdr:nvSpPr>
        <xdr:cNvPr id="131" name="楕円 130">
          <a:extLst>
            <a:ext uri="{FF2B5EF4-FFF2-40B4-BE49-F238E27FC236}">
              <a16:creationId xmlns:a16="http://schemas.microsoft.com/office/drawing/2014/main" id="{99BD85AC-B81E-4E4A-AF4E-DC1151E1046D}"/>
            </a:ext>
          </a:extLst>
        </xdr:cNvPr>
        <xdr:cNvSpPr/>
      </xdr:nvSpPr>
      <xdr:spPr>
        <a:xfrm>
          <a:off x="10426700" y="713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66686</xdr:rowOff>
    </xdr:from>
    <xdr:ext cx="534377" cy="259045"/>
    <xdr:sp macro="" textlink="">
      <xdr:nvSpPr>
        <xdr:cNvPr id="132" name="【道路】&#10;一人当たり延長該当値テキスト">
          <a:extLst>
            <a:ext uri="{FF2B5EF4-FFF2-40B4-BE49-F238E27FC236}">
              <a16:creationId xmlns:a16="http://schemas.microsoft.com/office/drawing/2014/main" id="{9CBC04A0-ED0D-48F0-84B5-A92F1A718C78}"/>
            </a:ext>
          </a:extLst>
        </xdr:cNvPr>
        <xdr:cNvSpPr txBox="1"/>
      </xdr:nvSpPr>
      <xdr:spPr>
        <a:xfrm>
          <a:off x="10515600" y="7096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105456</xdr:rowOff>
    </xdr:from>
    <xdr:to>
      <xdr:col>50</xdr:col>
      <xdr:colOff>165100</xdr:colOff>
      <xdr:row>42</xdr:row>
      <xdr:rowOff>35606</xdr:rowOff>
    </xdr:to>
    <xdr:sp macro="" textlink="">
      <xdr:nvSpPr>
        <xdr:cNvPr id="133" name="楕円 132">
          <a:extLst>
            <a:ext uri="{FF2B5EF4-FFF2-40B4-BE49-F238E27FC236}">
              <a16:creationId xmlns:a16="http://schemas.microsoft.com/office/drawing/2014/main" id="{7BC9AF4C-D93C-484E-9A2B-C67C4335F998}"/>
            </a:ext>
          </a:extLst>
        </xdr:cNvPr>
        <xdr:cNvSpPr/>
      </xdr:nvSpPr>
      <xdr:spPr>
        <a:xfrm>
          <a:off x="9588500" y="7134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155442</xdr:rowOff>
    </xdr:from>
    <xdr:to>
      <xdr:col>55</xdr:col>
      <xdr:colOff>0</xdr:colOff>
      <xdr:row>41</xdr:row>
      <xdr:rowOff>156256</xdr:rowOff>
    </xdr:to>
    <xdr:cxnSp macro="">
      <xdr:nvCxnSpPr>
        <xdr:cNvPr id="134" name="直線コネクタ 133">
          <a:extLst>
            <a:ext uri="{FF2B5EF4-FFF2-40B4-BE49-F238E27FC236}">
              <a16:creationId xmlns:a16="http://schemas.microsoft.com/office/drawing/2014/main" id="{9568DD9F-13B4-4B59-ABE5-84FDEEEE8FC5}"/>
            </a:ext>
          </a:extLst>
        </xdr:cNvPr>
        <xdr:cNvCxnSpPr/>
      </xdr:nvCxnSpPr>
      <xdr:spPr>
        <a:xfrm flipV="1">
          <a:off x="9639300" y="7184892"/>
          <a:ext cx="838200" cy="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100365</xdr:rowOff>
    </xdr:from>
    <xdr:to>
      <xdr:col>46</xdr:col>
      <xdr:colOff>38100</xdr:colOff>
      <xdr:row>42</xdr:row>
      <xdr:rowOff>30515</xdr:rowOff>
    </xdr:to>
    <xdr:sp macro="" textlink="">
      <xdr:nvSpPr>
        <xdr:cNvPr id="135" name="楕円 134">
          <a:extLst>
            <a:ext uri="{FF2B5EF4-FFF2-40B4-BE49-F238E27FC236}">
              <a16:creationId xmlns:a16="http://schemas.microsoft.com/office/drawing/2014/main" id="{05CF376C-21A6-421D-885D-0E89B6ACE448}"/>
            </a:ext>
          </a:extLst>
        </xdr:cNvPr>
        <xdr:cNvSpPr/>
      </xdr:nvSpPr>
      <xdr:spPr>
        <a:xfrm>
          <a:off x="8699500" y="712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151165</xdr:rowOff>
    </xdr:from>
    <xdr:to>
      <xdr:col>50</xdr:col>
      <xdr:colOff>114300</xdr:colOff>
      <xdr:row>41</xdr:row>
      <xdr:rowOff>156256</xdr:rowOff>
    </xdr:to>
    <xdr:cxnSp macro="">
      <xdr:nvCxnSpPr>
        <xdr:cNvPr id="136" name="直線コネクタ 135">
          <a:extLst>
            <a:ext uri="{FF2B5EF4-FFF2-40B4-BE49-F238E27FC236}">
              <a16:creationId xmlns:a16="http://schemas.microsoft.com/office/drawing/2014/main" id="{DC771F19-3A78-43F0-888A-EB5730CB5563}"/>
            </a:ext>
          </a:extLst>
        </xdr:cNvPr>
        <xdr:cNvCxnSpPr/>
      </xdr:nvCxnSpPr>
      <xdr:spPr>
        <a:xfrm>
          <a:off x="8750300" y="7180615"/>
          <a:ext cx="889000" cy="5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101159</xdr:rowOff>
    </xdr:from>
    <xdr:to>
      <xdr:col>41</xdr:col>
      <xdr:colOff>101600</xdr:colOff>
      <xdr:row>42</xdr:row>
      <xdr:rowOff>31309</xdr:rowOff>
    </xdr:to>
    <xdr:sp macro="" textlink="">
      <xdr:nvSpPr>
        <xdr:cNvPr id="137" name="楕円 136">
          <a:extLst>
            <a:ext uri="{FF2B5EF4-FFF2-40B4-BE49-F238E27FC236}">
              <a16:creationId xmlns:a16="http://schemas.microsoft.com/office/drawing/2014/main" id="{76B65672-BE86-4D9D-B541-07476662075A}"/>
            </a:ext>
          </a:extLst>
        </xdr:cNvPr>
        <xdr:cNvSpPr/>
      </xdr:nvSpPr>
      <xdr:spPr>
        <a:xfrm>
          <a:off x="7810500" y="7130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151165</xdr:rowOff>
    </xdr:from>
    <xdr:to>
      <xdr:col>45</xdr:col>
      <xdr:colOff>177800</xdr:colOff>
      <xdr:row>41</xdr:row>
      <xdr:rowOff>151959</xdr:rowOff>
    </xdr:to>
    <xdr:cxnSp macro="">
      <xdr:nvCxnSpPr>
        <xdr:cNvPr id="138" name="直線コネクタ 137">
          <a:extLst>
            <a:ext uri="{FF2B5EF4-FFF2-40B4-BE49-F238E27FC236}">
              <a16:creationId xmlns:a16="http://schemas.microsoft.com/office/drawing/2014/main" id="{1B6FC39D-DB40-4891-8175-00A39A84C4F4}"/>
            </a:ext>
          </a:extLst>
        </xdr:cNvPr>
        <xdr:cNvCxnSpPr/>
      </xdr:nvCxnSpPr>
      <xdr:spPr>
        <a:xfrm flipV="1">
          <a:off x="7861300" y="7180615"/>
          <a:ext cx="889000" cy="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102153</xdr:rowOff>
    </xdr:from>
    <xdr:to>
      <xdr:col>36</xdr:col>
      <xdr:colOff>165100</xdr:colOff>
      <xdr:row>42</xdr:row>
      <xdr:rowOff>32303</xdr:rowOff>
    </xdr:to>
    <xdr:sp macro="" textlink="">
      <xdr:nvSpPr>
        <xdr:cNvPr id="139" name="楕円 138">
          <a:extLst>
            <a:ext uri="{FF2B5EF4-FFF2-40B4-BE49-F238E27FC236}">
              <a16:creationId xmlns:a16="http://schemas.microsoft.com/office/drawing/2014/main" id="{1F3D1070-8ABF-4528-9102-76A7BD844A5F}"/>
            </a:ext>
          </a:extLst>
        </xdr:cNvPr>
        <xdr:cNvSpPr/>
      </xdr:nvSpPr>
      <xdr:spPr>
        <a:xfrm>
          <a:off x="6921500" y="7131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151959</xdr:rowOff>
    </xdr:from>
    <xdr:to>
      <xdr:col>41</xdr:col>
      <xdr:colOff>50800</xdr:colOff>
      <xdr:row>41</xdr:row>
      <xdr:rowOff>152953</xdr:rowOff>
    </xdr:to>
    <xdr:cxnSp macro="">
      <xdr:nvCxnSpPr>
        <xdr:cNvPr id="140" name="直線コネクタ 139">
          <a:extLst>
            <a:ext uri="{FF2B5EF4-FFF2-40B4-BE49-F238E27FC236}">
              <a16:creationId xmlns:a16="http://schemas.microsoft.com/office/drawing/2014/main" id="{188CA82B-D231-4122-BB27-82ED0C29297C}"/>
            </a:ext>
          </a:extLst>
        </xdr:cNvPr>
        <xdr:cNvCxnSpPr/>
      </xdr:nvCxnSpPr>
      <xdr:spPr>
        <a:xfrm flipV="1">
          <a:off x="6972300" y="7181409"/>
          <a:ext cx="889000" cy="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28459</xdr:rowOff>
    </xdr:from>
    <xdr:ext cx="534377" cy="259045"/>
    <xdr:sp macro="" textlink="">
      <xdr:nvSpPr>
        <xdr:cNvPr id="141" name="n_1aveValue【道路】&#10;一人当たり延長">
          <a:extLst>
            <a:ext uri="{FF2B5EF4-FFF2-40B4-BE49-F238E27FC236}">
              <a16:creationId xmlns:a16="http://schemas.microsoft.com/office/drawing/2014/main" id="{C75D9019-02E2-4822-B31E-5C4C99BAD793}"/>
            </a:ext>
          </a:extLst>
        </xdr:cNvPr>
        <xdr:cNvSpPr txBox="1"/>
      </xdr:nvSpPr>
      <xdr:spPr>
        <a:xfrm>
          <a:off x="9359411" y="6886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14239</xdr:rowOff>
    </xdr:from>
    <xdr:ext cx="534377" cy="259045"/>
    <xdr:sp macro="" textlink="">
      <xdr:nvSpPr>
        <xdr:cNvPr id="142" name="n_2aveValue【道路】&#10;一人当たり延長">
          <a:extLst>
            <a:ext uri="{FF2B5EF4-FFF2-40B4-BE49-F238E27FC236}">
              <a16:creationId xmlns:a16="http://schemas.microsoft.com/office/drawing/2014/main" id="{7DBB2D7F-3146-4829-BAEF-BA4FCCCC8744}"/>
            </a:ext>
          </a:extLst>
        </xdr:cNvPr>
        <xdr:cNvSpPr txBox="1"/>
      </xdr:nvSpPr>
      <xdr:spPr>
        <a:xfrm>
          <a:off x="8483111" y="6872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32468</xdr:rowOff>
    </xdr:from>
    <xdr:ext cx="534377" cy="259045"/>
    <xdr:sp macro="" textlink="">
      <xdr:nvSpPr>
        <xdr:cNvPr id="143" name="n_3aveValue【道路】&#10;一人当たり延長">
          <a:extLst>
            <a:ext uri="{FF2B5EF4-FFF2-40B4-BE49-F238E27FC236}">
              <a16:creationId xmlns:a16="http://schemas.microsoft.com/office/drawing/2014/main" id="{8AB52D9D-7F28-41C4-90B0-A41FE3C4BD9E}"/>
            </a:ext>
          </a:extLst>
        </xdr:cNvPr>
        <xdr:cNvSpPr txBox="1"/>
      </xdr:nvSpPr>
      <xdr:spPr>
        <a:xfrm>
          <a:off x="7594111" y="6890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30553</xdr:rowOff>
    </xdr:from>
    <xdr:ext cx="534377" cy="259045"/>
    <xdr:sp macro="" textlink="">
      <xdr:nvSpPr>
        <xdr:cNvPr id="144" name="n_4aveValue【道路】&#10;一人当たり延長">
          <a:extLst>
            <a:ext uri="{FF2B5EF4-FFF2-40B4-BE49-F238E27FC236}">
              <a16:creationId xmlns:a16="http://schemas.microsoft.com/office/drawing/2014/main" id="{A8F9C4A9-10DE-47BE-9D7D-42F0AC324414}"/>
            </a:ext>
          </a:extLst>
        </xdr:cNvPr>
        <xdr:cNvSpPr txBox="1"/>
      </xdr:nvSpPr>
      <xdr:spPr>
        <a:xfrm>
          <a:off x="6705111" y="6888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42</xdr:row>
      <xdr:rowOff>26733</xdr:rowOff>
    </xdr:from>
    <xdr:ext cx="534377" cy="259045"/>
    <xdr:sp macro="" textlink="">
      <xdr:nvSpPr>
        <xdr:cNvPr id="145" name="n_1mainValue【道路】&#10;一人当たり延長">
          <a:extLst>
            <a:ext uri="{FF2B5EF4-FFF2-40B4-BE49-F238E27FC236}">
              <a16:creationId xmlns:a16="http://schemas.microsoft.com/office/drawing/2014/main" id="{E310D9AF-D04C-49D4-B85C-A7DD335D5B19}"/>
            </a:ext>
          </a:extLst>
        </xdr:cNvPr>
        <xdr:cNvSpPr txBox="1"/>
      </xdr:nvSpPr>
      <xdr:spPr>
        <a:xfrm>
          <a:off x="9359411" y="7227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42</xdr:row>
      <xdr:rowOff>21642</xdr:rowOff>
    </xdr:from>
    <xdr:ext cx="534377" cy="259045"/>
    <xdr:sp macro="" textlink="">
      <xdr:nvSpPr>
        <xdr:cNvPr id="146" name="n_2mainValue【道路】&#10;一人当たり延長">
          <a:extLst>
            <a:ext uri="{FF2B5EF4-FFF2-40B4-BE49-F238E27FC236}">
              <a16:creationId xmlns:a16="http://schemas.microsoft.com/office/drawing/2014/main" id="{7C79A7C7-4649-4874-9C9D-1CBA00DA1547}"/>
            </a:ext>
          </a:extLst>
        </xdr:cNvPr>
        <xdr:cNvSpPr txBox="1"/>
      </xdr:nvSpPr>
      <xdr:spPr>
        <a:xfrm>
          <a:off x="8483111" y="7222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42</xdr:row>
      <xdr:rowOff>22436</xdr:rowOff>
    </xdr:from>
    <xdr:ext cx="534377" cy="259045"/>
    <xdr:sp macro="" textlink="">
      <xdr:nvSpPr>
        <xdr:cNvPr id="147" name="n_3mainValue【道路】&#10;一人当たり延長">
          <a:extLst>
            <a:ext uri="{FF2B5EF4-FFF2-40B4-BE49-F238E27FC236}">
              <a16:creationId xmlns:a16="http://schemas.microsoft.com/office/drawing/2014/main" id="{FF435AD3-DA4B-46DF-BBA1-0828E18C1962}"/>
            </a:ext>
          </a:extLst>
        </xdr:cNvPr>
        <xdr:cNvSpPr txBox="1"/>
      </xdr:nvSpPr>
      <xdr:spPr>
        <a:xfrm>
          <a:off x="7594111" y="7223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42</xdr:row>
      <xdr:rowOff>23430</xdr:rowOff>
    </xdr:from>
    <xdr:ext cx="534377" cy="259045"/>
    <xdr:sp macro="" textlink="">
      <xdr:nvSpPr>
        <xdr:cNvPr id="148" name="n_4mainValue【道路】&#10;一人当たり延長">
          <a:extLst>
            <a:ext uri="{FF2B5EF4-FFF2-40B4-BE49-F238E27FC236}">
              <a16:creationId xmlns:a16="http://schemas.microsoft.com/office/drawing/2014/main" id="{55D5ADCD-72B7-4CB3-8111-6F3031CB9241}"/>
            </a:ext>
          </a:extLst>
        </xdr:cNvPr>
        <xdr:cNvSpPr txBox="1"/>
      </xdr:nvSpPr>
      <xdr:spPr>
        <a:xfrm>
          <a:off x="6705111" y="7224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F29CCF7D-B198-44EA-B811-9DAC90FAB7E4}"/>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2C13E4C6-38F4-4E0D-915C-8DD6196E577D}"/>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ED236D57-95EA-4B09-8673-B5573A8967FF}"/>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861B126F-AA1C-46A5-ABF2-CD546A986206}"/>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03E14623-436B-4609-9741-25CA3C829BDE}"/>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E34774F7-FDC2-4796-ABB5-DC6802311B78}"/>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AF596FB3-FF8F-42B0-B985-F5C20A1A9EE1}"/>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109592E5-F469-43D3-BA75-00213855EE13}"/>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95E8723D-D8A6-4CC0-BB10-A96BD8807DF2}"/>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68449866-5C51-480C-99EF-85C0CF272668}"/>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8BD0B023-A4BA-49D6-BC72-6E189DDB1882}"/>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a:extLst>
            <a:ext uri="{FF2B5EF4-FFF2-40B4-BE49-F238E27FC236}">
              <a16:creationId xmlns:a16="http://schemas.microsoft.com/office/drawing/2014/main" id="{120F900F-3E22-42FC-9303-CC5C35D58B07}"/>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a:extLst>
            <a:ext uri="{FF2B5EF4-FFF2-40B4-BE49-F238E27FC236}">
              <a16:creationId xmlns:a16="http://schemas.microsoft.com/office/drawing/2014/main" id="{53F13E1D-AC56-4062-8EB9-9A51F40DA5B5}"/>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a:extLst>
            <a:ext uri="{FF2B5EF4-FFF2-40B4-BE49-F238E27FC236}">
              <a16:creationId xmlns:a16="http://schemas.microsoft.com/office/drawing/2014/main" id="{BB13670A-CF1A-4EC3-9F2D-DA6298728AFA}"/>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a:extLst>
            <a:ext uri="{FF2B5EF4-FFF2-40B4-BE49-F238E27FC236}">
              <a16:creationId xmlns:a16="http://schemas.microsoft.com/office/drawing/2014/main" id="{A796F5DA-7058-4381-9FA9-1A65372F0408}"/>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a:extLst>
            <a:ext uri="{FF2B5EF4-FFF2-40B4-BE49-F238E27FC236}">
              <a16:creationId xmlns:a16="http://schemas.microsoft.com/office/drawing/2014/main" id="{E8312E12-4FCF-4969-BE78-9D2D08DE5B4D}"/>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a:extLst>
            <a:ext uri="{FF2B5EF4-FFF2-40B4-BE49-F238E27FC236}">
              <a16:creationId xmlns:a16="http://schemas.microsoft.com/office/drawing/2014/main" id="{35ACA8D5-3C53-4035-BA29-F93DF63C28A5}"/>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a:extLst>
            <a:ext uri="{FF2B5EF4-FFF2-40B4-BE49-F238E27FC236}">
              <a16:creationId xmlns:a16="http://schemas.microsoft.com/office/drawing/2014/main" id="{BBB4BCF3-CE86-499B-9D41-06D25796A794}"/>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a:extLst>
            <a:ext uri="{FF2B5EF4-FFF2-40B4-BE49-F238E27FC236}">
              <a16:creationId xmlns:a16="http://schemas.microsoft.com/office/drawing/2014/main" id="{93C38B2C-AF39-4570-AA89-798E5E565805}"/>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a:extLst>
            <a:ext uri="{FF2B5EF4-FFF2-40B4-BE49-F238E27FC236}">
              <a16:creationId xmlns:a16="http://schemas.microsoft.com/office/drawing/2014/main" id="{200B9994-D815-4F9E-B6D5-622527E95444}"/>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a:extLst>
            <a:ext uri="{FF2B5EF4-FFF2-40B4-BE49-F238E27FC236}">
              <a16:creationId xmlns:a16="http://schemas.microsoft.com/office/drawing/2014/main" id="{5929A073-26EB-47AB-BC2A-C49EAD673CA5}"/>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a:extLst>
            <a:ext uri="{FF2B5EF4-FFF2-40B4-BE49-F238E27FC236}">
              <a16:creationId xmlns:a16="http://schemas.microsoft.com/office/drawing/2014/main" id="{C00F8CD9-6C58-4667-B97E-D6FCCABB34C7}"/>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a:extLst>
            <a:ext uri="{FF2B5EF4-FFF2-40B4-BE49-F238E27FC236}">
              <a16:creationId xmlns:a16="http://schemas.microsoft.com/office/drawing/2014/main" id="{2D2ABBB1-0FA3-4E7D-A754-B019A5F13782}"/>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534679F0-D78C-40D0-8193-F76A70180D45}"/>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橋りょう・トンネル】&#10;有形固定資産減価償却率グラフ枠">
          <a:extLst>
            <a:ext uri="{FF2B5EF4-FFF2-40B4-BE49-F238E27FC236}">
              <a16:creationId xmlns:a16="http://schemas.microsoft.com/office/drawing/2014/main" id="{4A15CE6C-35BE-4503-A381-97950EE57BC7}"/>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91440</xdr:rowOff>
    </xdr:from>
    <xdr:to>
      <xdr:col>24</xdr:col>
      <xdr:colOff>62865</xdr:colOff>
      <xdr:row>64</xdr:row>
      <xdr:rowOff>53884</xdr:rowOff>
    </xdr:to>
    <xdr:cxnSp macro="">
      <xdr:nvCxnSpPr>
        <xdr:cNvPr id="174" name="直線コネクタ 173">
          <a:extLst>
            <a:ext uri="{FF2B5EF4-FFF2-40B4-BE49-F238E27FC236}">
              <a16:creationId xmlns:a16="http://schemas.microsoft.com/office/drawing/2014/main" id="{C19B33EA-ECE7-4403-A511-7515AA02DD2A}"/>
            </a:ext>
          </a:extLst>
        </xdr:cNvPr>
        <xdr:cNvCxnSpPr/>
      </xdr:nvCxnSpPr>
      <xdr:spPr>
        <a:xfrm flipV="1">
          <a:off x="4634865" y="9521190"/>
          <a:ext cx="0" cy="1505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57711</xdr:rowOff>
    </xdr:from>
    <xdr:ext cx="405111" cy="259045"/>
    <xdr:sp macro="" textlink="">
      <xdr:nvSpPr>
        <xdr:cNvPr id="175" name="【橋りょう・トンネル】&#10;有形固定資産減価償却率最小値テキスト">
          <a:extLst>
            <a:ext uri="{FF2B5EF4-FFF2-40B4-BE49-F238E27FC236}">
              <a16:creationId xmlns:a16="http://schemas.microsoft.com/office/drawing/2014/main" id="{43E07A30-B8F5-4ABA-9DA4-C00A1AC5AC6D}"/>
            </a:ext>
          </a:extLst>
        </xdr:cNvPr>
        <xdr:cNvSpPr txBox="1"/>
      </xdr:nvSpPr>
      <xdr:spPr>
        <a:xfrm>
          <a:off x="4673600" y="110305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53884</xdr:rowOff>
    </xdr:from>
    <xdr:to>
      <xdr:col>24</xdr:col>
      <xdr:colOff>152400</xdr:colOff>
      <xdr:row>64</xdr:row>
      <xdr:rowOff>53884</xdr:rowOff>
    </xdr:to>
    <xdr:cxnSp macro="">
      <xdr:nvCxnSpPr>
        <xdr:cNvPr id="176" name="直線コネクタ 175">
          <a:extLst>
            <a:ext uri="{FF2B5EF4-FFF2-40B4-BE49-F238E27FC236}">
              <a16:creationId xmlns:a16="http://schemas.microsoft.com/office/drawing/2014/main" id="{CA5160C2-577A-44B8-9E42-684F671F57BA}"/>
            </a:ext>
          </a:extLst>
        </xdr:cNvPr>
        <xdr:cNvCxnSpPr/>
      </xdr:nvCxnSpPr>
      <xdr:spPr>
        <a:xfrm>
          <a:off x="4546600" y="11026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38117</xdr:rowOff>
    </xdr:from>
    <xdr:ext cx="340478" cy="259045"/>
    <xdr:sp macro="" textlink="">
      <xdr:nvSpPr>
        <xdr:cNvPr id="177" name="【橋りょう・トンネル】&#10;有形固定資産減価償却率最大値テキスト">
          <a:extLst>
            <a:ext uri="{FF2B5EF4-FFF2-40B4-BE49-F238E27FC236}">
              <a16:creationId xmlns:a16="http://schemas.microsoft.com/office/drawing/2014/main" id="{32160CBD-FF22-415D-BF24-B45A107CFFCD}"/>
            </a:ext>
          </a:extLst>
        </xdr:cNvPr>
        <xdr:cNvSpPr txBox="1"/>
      </xdr:nvSpPr>
      <xdr:spPr>
        <a:xfrm>
          <a:off x="4673600" y="929641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91440</xdr:rowOff>
    </xdr:from>
    <xdr:to>
      <xdr:col>24</xdr:col>
      <xdr:colOff>152400</xdr:colOff>
      <xdr:row>55</xdr:row>
      <xdr:rowOff>91440</xdr:rowOff>
    </xdr:to>
    <xdr:cxnSp macro="">
      <xdr:nvCxnSpPr>
        <xdr:cNvPr id="178" name="直線コネクタ 177">
          <a:extLst>
            <a:ext uri="{FF2B5EF4-FFF2-40B4-BE49-F238E27FC236}">
              <a16:creationId xmlns:a16="http://schemas.microsoft.com/office/drawing/2014/main" id="{412822ED-8E94-40B8-81BC-3AC19F00B34A}"/>
            </a:ext>
          </a:extLst>
        </xdr:cNvPr>
        <xdr:cNvCxnSpPr/>
      </xdr:nvCxnSpPr>
      <xdr:spPr>
        <a:xfrm>
          <a:off x="4546600" y="9521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89280</xdr:rowOff>
    </xdr:from>
    <xdr:ext cx="405111" cy="259045"/>
    <xdr:sp macro="" textlink="">
      <xdr:nvSpPr>
        <xdr:cNvPr id="179" name="【橋りょう・トンネル】&#10;有形固定資産減価償却率平均値テキスト">
          <a:extLst>
            <a:ext uri="{FF2B5EF4-FFF2-40B4-BE49-F238E27FC236}">
              <a16:creationId xmlns:a16="http://schemas.microsoft.com/office/drawing/2014/main" id="{7A04182A-93F0-40AE-85EF-979236A10466}"/>
            </a:ext>
          </a:extLst>
        </xdr:cNvPr>
        <xdr:cNvSpPr txBox="1"/>
      </xdr:nvSpPr>
      <xdr:spPr>
        <a:xfrm>
          <a:off x="4673600" y="103762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110853</xdr:rowOff>
    </xdr:from>
    <xdr:to>
      <xdr:col>24</xdr:col>
      <xdr:colOff>114300</xdr:colOff>
      <xdr:row>61</xdr:row>
      <xdr:rowOff>41003</xdr:rowOff>
    </xdr:to>
    <xdr:sp macro="" textlink="">
      <xdr:nvSpPr>
        <xdr:cNvPr id="180" name="フローチャート: 判断 179">
          <a:extLst>
            <a:ext uri="{FF2B5EF4-FFF2-40B4-BE49-F238E27FC236}">
              <a16:creationId xmlns:a16="http://schemas.microsoft.com/office/drawing/2014/main" id="{96429E65-CDA1-4C47-BB47-9D3FA5C479B1}"/>
            </a:ext>
          </a:extLst>
        </xdr:cNvPr>
        <xdr:cNvSpPr/>
      </xdr:nvSpPr>
      <xdr:spPr>
        <a:xfrm>
          <a:off x="4584700" y="1039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71665</xdr:rowOff>
    </xdr:from>
    <xdr:to>
      <xdr:col>20</xdr:col>
      <xdr:colOff>38100</xdr:colOff>
      <xdr:row>61</xdr:row>
      <xdr:rowOff>1815</xdr:rowOff>
    </xdr:to>
    <xdr:sp macro="" textlink="">
      <xdr:nvSpPr>
        <xdr:cNvPr id="181" name="フローチャート: 判断 180">
          <a:extLst>
            <a:ext uri="{FF2B5EF4-FFF2-40B4-BE49-F238E27FC236}">
              <a16:creationId xmlns:a16="http://schemas.microsoft.com/office/drawing/2014/main" id="{271F2149-F7BC-45E6-BBC3-B93788C6FAD4}"/>
            </a:ext>
          </a:extLst>
        </xdr:cNvPr>
        <xdr:cNvSpPr/>
      </xdr:nvSpPr>
      <xdr:spPr>
        <a:xfrm>
          <a:off x="3746500" y="10358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37374</xdr:rowOff>
    </xdr:from>
    <xdr:to>
      <xdr:col>15</xdr:col>
      <xdr:colOff>101600</xdr:colOff>
      <xdr:row>60</xdr:row>
      <xdr:rowOff>138974</xdr:rowOff>
    </xdr:to>
    <xdr:sp macro="" textlink="">
      <xdr:nvSpPr>
        <xdr:cNvPr id="182" name="フローチャート: 判断 181">
          <a:extLst>
            <a:ext uri="{FF2B5EF4-FFF2-40B4-BE49-F238E27FC236}">
              <a16:creationId xmlns:a16="http://schemas.microsoft.com/office/drawing/2014/main" id="{6F7C8C6B-7D09-49DF-AB22-C4FED506578D}"/>
            </a:ext>
          </a:extLst>
        </xdr:cNvPr>
        <xdr:cNvSpPr/>
      </xdr:nvSpPr>
      <xdr:spPr>
        <a:xfrm>
          <a:off x="2857500" y="1032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22678</xdr:rowOff>
    </xdr:from>
    <xdr:to>
      <xdr:col>10</xdr:col>
      <xdr:colOff>165100</xdr:colOff>
      <xdr:row>60</xdr:row>
      <xdr:rowOff>124278</xdr:rowOff>
    </xdr:to>
    <xdr:sp macro="" textlink="">
      <xdr:nvSpPr>
        <xdr:cNvPr id="183" name="フローチャート: 判断 182">
          <a:extLst>
            <a:ext uri="{FF2B5EF4-FFF2-40B4-BE49-F238E27FC236}">
              <a16:creationId xmlns:a16="http://schemas.microsoft.com/office/drawing/2014/main" id="{8CC5B8C9-475E-41A4-BB6C-0D3E58271D50}"/>
            </a:ext>
          </a:extLst>
        </xdr:cNvPr>
        <xdr:cNvSpPr/>
      </xdr:nvSpPr>
      <xdr:spPr>
        <a:xfrm>
          <a:off x="1968500" y="10309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153307</xdr:rowOff>
    </xdr:from>
    <xdr:to>
      <xdr:col>6</xdr:col>
      <xdr:colOff>38100</xdr:colOff>
      <xdr:row>60</xdr:row>
      <xdr:rowOff>83457</xdr:rowOff>
    </xdr:to>
    <xdr:sp macro="" textlink="">
      <xdr:nvSpPr>
        <xdr:cNvPr id="184" name="フローチャート: 判断 183">
          <a:extLst>
            <a:ext uri="{FF2B5EF4-FFF2-40B4-BE49-F238E27FC236}">
              <a16:creationId xmlns:a16="http://schemas.microsoft.com/office/drawing/2014/main" id="{17F96C9A-DDFB-4653-928E-0613B7D77AD2}"/>
            </a:ext>
          </a:extLst>
        </xdr:cNvPr>
        <xdr:cNvSpPr/>
      </xdr:nvSpPr>
      <xdr:spPr>
        <a:xfrm>
          <a:off x="1079500" y="1026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15665945-1CD8-4629-BC12-1FD91FC898F3}"/>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6245811B-F95B-4413-87E1-66F5EB13C26F}"/>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7FFF2AE1-FBFE-412B-BD73-1530F4524A6A}"/>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B7B4EB85-B1C0-494A-96C2-0A1B9C86F51C}"/>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2C4A4E63-1156-440B-979B-FA4397EA56B6}"/>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71665</xdr:rowOff>
    </xdr:from>
    <xdr:to>
      <xdr:col>24</xdr:col>
      <xdr:colOff>114300</xdr:colOff>
      <xdr:row>60</xdr:row>
      <xdr:rowOff>1815</xdr:rowOff>
    </xdr:to>
    <xdr:sp macro="" textlink="">
      <xdr:nvSpPr>
        <xdr:cNvPr id="190" name="楕円 189">
          <a:extLst>
            <a:ext uri="{FF2B5EF4-FFF2-40B4-BE49-F238E27FC236}">
              <a16:creationId xmlns:a16="http://schemas.microsoft.com/office/drawing/2014/main" id="{0D9D9A59-3B82-43C1-9D0A-5ADFA3FBF9FD}"/>
            </a:ext>
          </a:extLst>
        </xdr:cNvPr>
        <xdr:cNvSpPr/>
      </xdr:nvSpPr>
      <xdr:spPr>
        <a:xfrm>
          <a:off x="4584700" y="10187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94542</xdr:rowOff>
    </xdr:from>
    <xdr:ext cx="405111" cy="259045"/>
    <xdr:sp macro="" textlink="">
      <xdr:nvSpPr>
        <xdr:cNvPr id="191" name="【橋りょう・トンネル】&#10;有形固定資産減価償却率該当値テキスト">
          <a:extLst>
            <a:ext uri="{FF2B5EF4-FFF2-40B4-BE49-F238E27FC236}">
              <a16:creationId xmlns:a16="http://schemas.microsoft.com/office/drawing/2014/main" id="{7BA4CFCD-2571-4F91-8913-40628F20E8AE}"/>
            </a:ext>
          </a:extLst>
        </xdr:cNvPr>
        <xdr:cNvSpPr txBox="1"/>
      </xdr:nvSpPr>
      <xdr:spPr>
        <a:xfrm>
          <a:off x="4673600" y="10038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163104</xdr:rowOff>
    </xdr:from>
    <xdr:to>
      <xdr:col>20</xdr:col>
      <xdr:colOff>38100</xdr:colOff>
      <xdr:row>60</xdr:row>
      <xdr:rowOff>93254</xdr:rowOff>
    </xdr:to>
    <xdr:sp macro="" textlink="">
      <xdr:nvSpPr>
        <xdr:cNvPr id="192" name="楕円 191">
          <a:extLst>
            <a:ext uri="{FF2B5EF4-FFF2-40B4-BE49-F238E27FC236}">
              <a16:creationId xmlns:a16="http://schemas.microsoft.com/office/drawing/2014/main" id="{2D46DA4B-6C3C-4531-AAA2-AD5AF356A94F}"/>
            </a:ext>
          </a:extLst>
        </xdr:cNvPr>
        <xdr:cNvSpPr/>
      </xdr:nvSpPr>
      <xdr:spPr>
        <a:xfrm>
          <a:off x="3746500" y="10278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122465</xdr:rowOff>
    </xdr:from>
    <xdr:to>
      <xdr:col>24</xdr:col>
      <xdr:colOff>63500</xdr:colOff>
      <xdr:row>60</xdr:row>
      <xdr:rowOff>42454</xdr:rowOff>
    </xdr:to>
    <xdr:cxnSp macro="">
      <xdr:nvCxnSpPr>
        <xdr:cNvPr id="193" name="直線コネクタ 192">
          <a:extLst>
            <a:ext uri="{FF2B5EF4-FFF2-40B4-BE49-F238E27FC236}">
              <a16:creationId xmlns:a16="http://schemas.microsoft.com/office/drawing/2014/main" id="{05AD72A7-F600-4124-ACAA-0108D67EF919}"/>
            </a:ext>
          </a:extLst>
        </xdr:cNvPr>
        <xdr:cNvCxnSpPr/>
      </xdr:nvCxnSpPr>
      <xdr:spPr>
        <a:xfrm flipV="1">
          <a:off x="3797300" y="10238015"/>
          <a:ext cx="8382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117384</xdr:rowOff>
    </xdr:from>
    <xdr:to>
      <xdr:col>15</xdr:col>
      <xdr:colOff>101600</xdr:colOff>
      <xdr:row>61</xdr:row>
      <xdr:rowOff>47534</xdr:rowOff>
    </xdr:to>
    <xdr:sp macro="" textlink="">
      <xdr:nvSpPr>
        <xdr:cNvPr id="194" name="楕円 193">
          <a:extLst>
            <a:ext uri="{FF2B5EF4-FFF2-40B4-BE49-F238E27FC236}">
              <a16:creationId xmlns:a16="http://schemas.microsoft.com/office/drawing/2014/main" id="{2DDAA8EC-C303-4004-8F93-8D3EC2364652}"/>
            </a:ext>
          </a:extLst>
        </xdr:cNvPr>
        <xdr:cNvSpPr/>
      </xdr:nvSpPr>
      <xdr:spPr>
        <a:xfrm>
          <a:off x="2857500" y="10404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42454</xdr:rowOff>
    </xdr:from>
    <xdr:to>
      <xdr:col>19</xdr:col>
      <xdr:colOff>177800</xdr:colOff>
      <xdr:row>60</xdr:row>
      <xdr:rowOff>168184</xdr:rowOff>
    </xdr:to>
    <xdr:cxnSp macro="">
      <xdr:nvCxnSpPr>
        <xdr:cNvPr id="195" name="直線コネクタ 194">
          <a:extLst>
            <a:ext uri="{FF2B5EF4-FFF2-40B4-BE49-F238E27FC236}">
              <a16:creationId xmlns:a16="http://schemas.microsoft.com/office/drawing/2014/main" id="{AAB7DBAF-FE90-4F37-8137-444B5B6DD30D}"/>
            </a:ext>
          </a:extLst>
        </xdr:cNvPr>
        <xdr:cNvCxnSpPr/>
      </xdr:nvCxnSpPr>
      <xdr:spPr>
        <a:xfrm flipV="1">
          <a:off x="2908300" y="10329454"/>
          <a:ext cx="889000" cy="12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99423</xdr:rowOff>
    </xdr:from>
    <xdr:to>
      <xdr:col>10</xdr:col>
      <xdr:colOff>165100</xdr:colOff>
      <xdr:row>61</xdr:row>
      <xdr:rowOff>29573</xdr:rowOff>
    </xdr:to>
    <xdr:sp macro="" textlink="">
      <xdr:nvSpPr>
        <xdr:cNvPr id="196" name="楕円 195">
          <a:extLst>
            <a:ext uri="{FF2B5EF4-FFF2-40B4-BE49-F238E27FC236}">
              <a16:creationId xmlns:a16="http://schemas.microsoft.com/office/drawing/2014/main" id="{EC6CF31F-34EF-4146-99ED-68DA85BDFC11}"/>
            </a:ext>
          </a:extLst>
        </xdr:cNvPr>
        <xdr:cNvSpPr/>
      </xdr:nvSpPr>
      <xdr:spPr>
        <a:xfrm>
          <a:off x="1968500" y="10386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150223</xdr:rowOff>
    </xdr:from>
    <xdr:to>
      <xdr:col>15</xdr:col>
      <xdr:colOff>50800</xdr:colOff>
      <xdr:row>60</xdr:row>
      <xdr:rowOff>168184</xdr:rowOff>
    </xdr:to>
    <xdr:cxnSp macro="">
      <xdr:nvCxnSpPr>
        <xdr:cNvPr id="197" name="直線コネクタ 196">
          <a:extLst>
            <a:ext uri="{FF2B5EF4-FFF2-40B4-BE49-F238E27FC236}">
              <a16:creationId xmlns:a16="http://schemas.microsoft.com/office/drawing/2014/main" id="{47350521-4DF4-4AC5-AEB9-AC37B1143750}"/>
            </a:ext>
          </a:extLst>
        </xdr:cNvPr>
        <xdr:cNvCxnSpPr/>
      </xdr:nvCxnSpPr>
      <xdr:spPr>
        <a:xfrm>
          <a:off x="2019300" y="10437223"/>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73297</xdr:rowOff>
    </xdr:from>
    <xdr:to>
      <xdr:col>6</xdr:col>
      <xdr:colOff>38100</xdr:colOff>
      <xdr:row>61</xdr:row>
      <xdr:rowOff>3447</xdr:rowOff>
    </xdr:to>
    <xdr:sp macro="" textlink="">
      <xdr:nvSpPr>
        <xdr:cNvPr id="198" name="楕円 197">
          <a:extLst>
            <a:ext uri="{FF2B5EF4-FFF2-40B4-BE49-F238E27FC236}">
              <a16:creationId xmlns:a16="http://schemas.microsoft.com/office/drawing/2014/main" id="{EE13F57B-048F-45D9-835C-82BE6F2B8362}"/>
            </a:ext>
          </a:extLst>
        </xdr:cNvPr>
        <xdr:cNvSpPr/>
      </xdr:nvSpPr>
      <xdr:spPr>
        <a:xfrm>
          <a:off x="1079500" y="10360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124097</xdr:rowOff>
    </xdr:from>
    <xdr:to>
      <xdr:col>10</xdr:col>
      <xdr:colOff>114300</xdr:colOff>
      <xdr:row>60</xdr:row>
      <xdr:rowOff>150223</xdr:rowOff>
    </xdr:to>
    <xdr:cxnSp macro="">
      <xdr:nvCxnSpPr>
        <xdr:cNvPr id="199" name="直線コネクタ 198">
          <a:extLst>
            <a:ext uri="{FF2B5EF4-FFF2-40B4-BE49-F238E27FC236}">
              <a16:creationId xmlns:a16="http://schemas.microsoft.com/office/drawing/2014/main" id="{BF6C2C4F-21F8-4001-8EF2-AE4C0B03E11F}"/>
            </a:ext>
          </a:extLst>
        </xdr:cNvPr>
        <xdr:cNvCxnSpPr/>
      </xdr:nvCxnSpPr>
      <xdr:spPr>
        <a:xfrm>
          <a:off x="1130300" y="10411097"/>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164392</xdr:rowOff>
    </xdr:from>
    <xdr:ext cx="405111" cy="259045"/>
    <xdr:sp macro="" textlink="">
      <xdr:nvSpPr>
        <xdr:cNvPr id="200" name="n_1aveValue【橋りょう・トンネル】&#10;有形固定資産減価償却率">
          <a:extLst>
            <a:ext uri="{FF2B5EF4-FFF2-40B4-BE49-F238E27FC236}">
              <a16:creationId xmlns:a16="http://schemas.microsoft.com/office/drawing/2014/main" id="{5EF8D663-87BA-4F7B-ABAC-4E23C07E3A89}"/>
            </a:ext>
          </a:extLst>
        </xdr:cNvPr>
        <xdr:cNvSpPr txBox="1"/>
      </xdr:nvSpPr>
      <xdr:spPr>
        <a:xfrm>
          <a:off x="3582044" y="10451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155501</xdr:rowOff>
    </xdr:from>
    <xdr:ext cx="405111" cy="259045"/>
    <xdr:sp macro="" textlink="">
      <xdr:nvSpPr>
        <xdr:cNvPr id="201" name="n_2aveValue【橋りょう・トンネル】&#10;有形固定資産減価償却率">
          <a:extLst>
            <a:ext uri="{FF2B5EF4-FFF2-40B4-BE49-F238E27FC236}">
              <a16:creationId xmlns:a16="http://schemas.microsoft.com/office/drawing/2014/main" id="{AE6EB75C-BE2B-4631-B501-732DC73127E7}"/>
            </a:ext>
          </a:extLst>
        </xdr:cNvPr>
        <xdr:cNvSpPr txBox="1"/>
      </xdr:nvSpPr>
      <xdr:spPr>
        <a:xfrm>
          <a:off x="2705744" y="10099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140805</xdr:rowOff>
    </xdr:from>
    <xdr:ext cx="405111" cy="259045"/>
    <xdr:sp macro="" textlink="">
      <xdr:nvSpPr>
        <xdr:cNvPr id="202" name="n_3aveValue【橋りょう・トンネル】&#10;有形固定資産減価償却率">
          <a:extLst>
            <a:ext uri="{FF2B5EF4-FFF2-40B4-BE49-F238E27FC236}">
              <a16:creationId xmlns:a16="http://schemas.microsoft.com/office/drawing/2014/main" id="{A0E10008-502E-42E4-B11B-149F831753A2}"/>
            </a:ext>
          </a:extLst>
        </xdr:cNvPr>
        <xdr:cNvSpPr txBox="1"/>
      </xdr:nvSpPr>
      <xdr:spPr>
        <a:xfrm>
          <a:off x="1816744" y="10084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99984</xdr:rowOff>
    </xdr:from>
    <xdr:ext cx="405111" cy="259045"/>
    <xdr:sp macro="" textlink="">
      <xdr:nvSpPr>
        <xdr:cNvPr id="203" name="n_4aveValue【橋りょう・トンネル】&#10;有形固定資産減価償却率">
          <a:extLst>
            <a:ext uri="{FF2B5EF4-FFF2-40B4-BE49-F238E27FC236}">
              <a16:creationId xmlns:a16="http://schemas.microsoft.com/office/drawing/2014/main" id="{C69CFD1C-71CD-4BD9-9114-D79A68D547AE}"/>
            </a:ext>
          </a:extLst>
        </xdr:cNvPr>
        <xdr:cNvSpPr txBox="1"/>
      </xdr:nvSpPr>
      <xdr:spPr>
        <a:xfrm>
          <a:off x="927744" y="10044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109781</xdr:rowOff>
    </xdr:from>
    <xdr:ext cx="405111" cy="259045"/>
    <xdr:sp macro="" textlink="">
      <xdr:nvSpPr>
        <xdr:cNvPr id="204" name="n_1mainValue【橋りょう・トンネル】&#10;有形固定資産減価償却率">
          <a:extLst>
            <a:ext uri="{FF2B5EF4-FFF2-40B4-BE49-F238E27FC236}">
              <a16:creationId xmlns:a16="http://schemas.microsoft.com/office/drawing/2014/main" id="{F7837193-1982-4132-8C07-BAD66A4201C6}"/>
            </a:ext>
          </a:extLst>
        </xdr:cNvPr>
        <xdr:cNvSpPr txBox="1"/>
      </xdr:nvSpPr>
      <xdr:spPr>
        <a:xfrm>
          <a:off x="3582044" y="10053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38661</xdr:rowOff>
    </xdr:from>
    <xdr:ext cx="405111" cy="259045"/>
    <xdr:sp macro="" textlink="">
      <xdr:nvSpPr>
        <xdr:cNvPr id="205" name="n_2mainValue【橋りょう・トンネル】&#10;有形固定資産減価償却率">
          <a:extLst>
            <a:ext uri="{FF2B5EF4-FFF2-40B4-BE49-F238E27FC236}">
              <a16:creationId xmlns:a16="http://schemas.microsoft.com/office/drawing/2014/main" id="{04958489-E6D2-4BF1-81AC-FAD733612081}"/>
            </a:ext>
          </a:extLst>
        </xdr:cNvPr>
        <xdr:cNvSpPr txBox="1"/>
      </xdr:nvSpPr>
      <xdr:spPr>
        <a:xfrm>
          <a:off x="2705744" y="10497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20700</xdr:rowOff>
    </xdr:from>
    <xdr:ext cx="405111" cy="259045"/>
    <xdr:sp macro="" textlink="">
      <xdr:nvSpPr>
        <xdr:cNvPr id="206" name="n_3mainValue【橋りょう・トンネル】&#10;有形固定資産減価償却率">
          <a:extLst>
            <a:ext uri="{FF2B5EF4-FFF2-40B4-BE49-F238E27FC236}">
              <a16:creationId xmlns:a16="http://schemas.microsoft.com/office/drawing/2014/main" id="{59C99BFE-4F2D-4296-BE83-C6BDE62409BB}"/>
            </a:ext>
          </a:extLst>
        </xdr:cNvPr>
        <xdr:cNvSpPr txBox="1"/>
      </xdr:nvSpPr>
      <xdr:spPr>
        <a:xfrm>
          <a:off x="1816744" y="10479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166024</xdr:rowOff>
    </xdr:from>
    <xdr:ext cx="405111" cy="259045"/>
    <xdr:sp macro="" textlink="">
      <xdr:nvSpPr>
        <xdr:cNvPr id="207" name="n_4mainValue【橋りょう・トンネル】&#10;有形固定資産減価償却率">
          <a:extLst>
            <a:ext uri="{FF2B5EF4-FFF2-40B4-BE49-F238E27FC236}">
              <a16:creationId xmlns:a16="http://schemas.microsoft.com/office/drawing/2014/main" id="{050F21DF-2F84-4BDD-BE38-EFDDBFEB3B46}"/>
            </a:ext>
          </a:extLst>
        </xdr:cNvPr>
        <xdr:cNvSpPr txBox="1"/>
      </xdr:nvSpPr>
      <xdr:spPr>
        <a:xfrm>
          <a:off x="927744" y="104530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a:extLst>
            <a:ext uri="{FF2B5EF4-FFF2-40B4-BE49-F238E27FC236}">
              <a16:creationId xmlns:a16="http://schemas.microsoft.com/office/drawing/2014/main" id="{15A0F965-C267-43A3-A388-5FBB6945557A}"/>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a:extLst>
            <a:ext uri="{FF2B5EF4-FFF2-40B4-BE49-F238E27FC236}">
              <a16:creationId xmlns:a16="http://schemas.microsoft.com/office/drawing/2014/main" id="{E18E436B-2308-45C3-89CF-C10EA689F2B3}"/>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a:extLst>
            <a:ext uri="{FF2B5EF4-FFF2-40B4-BE49-F238E27FC236}">
              <a16:creationId xmlns:a16="http://schemas.microsoft.com/office/drawing/2014/main" id="{43816765-EF82-43C4-AB39-CAD4C4FFB474}"/>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a:extLst>
            <a:ext uri="{FF2B5EF4-FFF2-40B4-BE49-F238E27FC236}">
              <a16:creationId xmlns:a16="http://schemas.microsoft.com/office/drawing/2014/main" id="{BB17E6EE-6B73-4A12-9675-CD08020B2A34}"/>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a:extLst>
            <a:ext uri="{FF2B5EF4-FFF2-40B4-BE49-F238E27FC236}">
              <a16:creationId xmlns:a16="http://schemas.microsoft.com/office/drawing/2014/main" id="{5718CF7A-8F67-4056-831B-1570088D762E}"/>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a:extLst>
            <a:ext uri="{FF2B5EF4-FFF2-40B4-BE49-F238E27FC236}">
              <a16:creationId xmlns:a16="http://schemas.microsoft.com/office/drawing/2014/main" id="{ACDE0454-0E9E-4428-8DEA-5D468B0722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a:extLst>
            <a:ext uri="{FF2B5EF4-FFF2-40B4-BE49-F238E27FC236}">
              <a16:creationId xmlns:a16="http://schemas.microsoft.com/office/drawing/2014/main" id="{1E391118-42F6-4D66-BFC4-201DD035C128}"/>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a:extLst>
            <a:ext uri="{FF2B5EF4-FFF2-40B4-BE49-F238E27FC236}">
              <a16:creationId xmlns:a16="http://schemas.microsoft.com/office/drawing/2014/main" id="{05499792-C0F2-4091-9D73-6899567F9A7F}"/>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a:extLst>
            <a:ext uri="{FF2B5EF4-FFF2-40B4-BE49-F238E27FC236}">
              <a16:creationId xmlns:a16="http://schemas.microsoft.com/office/drawing/2014/main" id="{55125D62-AD33-4AF3-906D-B14820DDE728}"/>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a:extLst>
            <a:ext uri="{FF2B5EF4-FFF2-40B4-BE49-F238E27FC236}">
              <a16:creationId xmlns:a16="http://schemas.microsoft.com/office/drawing/2014/main" id="{F79B9D00-53CC-46E7-86AB-F3940D84E2C4}"/>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a:extLst>
            <a:ext uri="{FF2B5EF4-FFF2-40B4-BE49-F238E27FC236}">
              <a16:creationId xmlns:a16="http://schemas.microsoft.com/office/drawing/2014/main" id="{E5ED0464-6024-4813-BE23-2FFAC1941C21}"/>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9" name="テキスト ボックス 218">
          <a:extLst>
            <a:ext uri="{FF2B5EF4-FFF2-40B4-BE49-F238E27FC236}">
              <a16:creationId xmlns:a16="http://schemas.microsoft.com/office/drawing/2014/main" id="{CC99EC1D-447A-405D-9B45-07FCA816B207}"/>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a:extLst>
            <a:ext uri="{FF2B5EF4-FFF2-40B4-BE49-F238E27FC236}">
              <a16:creationId xmlns:a16="http://schemas.microsoft.com/office/drawing/2014/main" id="{2B96C7FC-B035-4BFC-BA2F-8962378911B2}"/>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21" name="テキスト ボックス 220">
          <a:extLst>
            <a:ext uri="{FF2B5EF4-FFF2-40B4-BE49-F238E27FC236}">
              <a16:creationId xmlns:a16="http://schemas.microsoft.com/office/drawing/2014/main" id="{63BCFDFA-F3A2-49BB-9DDC-9F9F9303156F}"/>
            </a:ext>
          </a:extLst>
        </xdr:cNvPr>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a:extLst>
            <a:ext uri="{FF2B5EF4-FFF2-40B4-BE49-F238E27FC236}">
              <a16:creationId xmlns:a16="http://schemas.microsoft.com/office/drawing/2014/main" id="{4DCEC13C-DF51-464E-B304-3B08B409C3D3}"/>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3" name="テキスト ボックス 222">
          <a:extLst>
            <a:ext uri="{FF2B5EF4-FFF2-40B4-BE49-F238E27FC236}">
              <a16:creationId xmlns:a16="http://schemas.microsoft.com/office/drawing/2014/main" id="{87612958-4BF3-43D2-BF7F-D38BD33E5369}"/>
            </a:ext>
          </a:extLst>
        </xdr:cNvPr>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a:extLst>
            <a:ext uri="{FF2B5EF4-FFF2-40B4-BE49-F238E27FC236}">
              <a16:creationId xmlns:a16="http://schemas.microsoft.com/office/drawing/2014/main" id="{F0F38B9A-4C29-45B8-BEEA-2EFDD9BF9587}"/>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5" name="テキスト ボックス 224">
          <a:extLst>
            <a:ext uri="{FF2B5EF4-FFF2-40B4-BE49-F238E27FC236}">
              <a16:creationId xmlns:a16="http://schemas.microsoft.com/office/drawing/2014/main" id="{F4C9B370-FBE6-4A84-97EC-9F6B349B9381}"/>
            </a:ext>
          </a:extLst>
        </xdr:cNvPr>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a:extLst>
            <a:ext uri="{FF2B5EF4-FFF2-40B4-BE49-F238E27FC236}">
              <a16:creationId xmlns:a16="http://schemas.microsoft.com/office/drawing/2014/main" id="{6A78025B-CC6C-461D-968F-4FD54E2C7DCF}"/>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7" name="テキスト ボックス 226">
          <a:extLst>
            <a:ext uri="{FF2B5EF4-FFF2-40B4-BE49-F238E27FC236}">
              <a16:creationId xmlns:a16="http://schemas.microsoft.com/office/drawing/2014/main" id="{B2F9B65C-11EE-4482-B189-F716E64A5BF5}"/>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a:extLst>
            <a:ext uri="{FF2B5EF4-FFF2-40B4-BE49-F238E27FC236}">
              <a16:creationId xmlns:a16="http://schemas.microsoft.com/office/drawing/2014/main" id="{50E63B87-E812-48E7-A845-EC2797462021}"/>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229" name="テキスト ボックス 228">
          <a:extLst>
            <a:ext uri="{FF2B5EF4-FFF2-40B4-BE49-F238E27FC236}">
              <a16:creationId xmlns:a16="http://schemas.microsoft.com/office/drawing/2014/main" id="{5A3C0983-C1E2-4C7D-9056-4DAB5F44D189}"/>
            </a:ext>
          </a:extLst>
        </xdr:cNvPr>
        <xdr:cNvSpPr txBox="1"/>
      </xdr:nvSpPr>
      <xdr:spPr>
        <a:xfrm>
          <a:off x="5854308" y="900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橋りょう・トンネル】&#10;一人当たり有形固定資産（償却資産）額グラフ枠">
          <a:extLst>
            <a:ext uri="{FF2B5EF4-FFF2-40B4-BE49-F238E27FC236}">
              <a16:creationId xmlns:a16="http://schemas.microsoft.com/office/drawing/2014/main" id="{7802A487-4831-43AE-A5CB-AE011A67E2A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70948</xdr:rowOff>
    </xdr:from>
    <xdr:to>
      <xdr:col>54</xdr:col>
      <xdr:colOff>189865</xdr:colOff>
      <xdr:row>64</xdr:row>
      <xdr:rowOff>70791</xdr:rowOff>
    </xdr:to>
    <xdr:cxnSp macro="">
      <xdr:nvCxnSpPr>
        <xdr:cNvPr id="231" name="直線コネクタ 230">
          <a:extLst>
            <a:ext uri="{FF2B5EF4-FFF2-40B4-BE49-F238E27FC236}">
              <a16:creationId xmlns:a16="http://schemas.microsoft.com/office/drawing/2014/main" id="{B7BB2E78-D8BE-4F9E-9046-FBDA53767B3E}"/>
            </a:ext>
          </a:extLst>
        </xdr:cNvPr>
        <xdr:cNvCxnSpPr/>
      </xdr:nvCxnSpPr>
      <xdr:spPr>
        <a:xfrm flipV="1">
          <a:off x="10476865" y="9500698"/>
          <a:ext cx="0" cy="1542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74618</xdr:rowOff>
    </xdr:from>
    <xdr:ext cx="534377" cy="259045"/>
    <xdr:sp macro="" textlink="">
      <xdr:nvSpPr>
        <xdr:cNvPr id="232" name="【橋りょう・トンネル】&#10;一人当たり有形固定資産（償却資産）額最小値テキスト">
          <a:extLst>
            <a:ext uri="{FF2B5EF4-FFF2-40B4-BE49-F238E27FC236}">
              <a16:creationId xmlns:a16="http://schemas.microsoft.com/office/drawing/2014/main" id="{94181A9A-9652-4425-A0F5-A7A72060722A}"/>
            </a:ext>
          </a:extLst>
        </xdr:cNvPr>
        <xdr:cNvSpPr txBox="1"/>
      </xdr:nvSpPr>
      <xdr:spPr>
        <a:xfrm>
          <a:off x="10515600" y="11047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70791</xdr:rowOff>
    </xdr:from>
    <xdr:to>
      <xdr:col>55</xdr:col>
      <xdr:colOff>88900</xdr:colOff>
      <xdr:row>64</xdr:row>
      <xdr:rowOff>70791</xdr:rowOff>
    </xdr:to>
    <xdr:cxnSp macro="">
      <xdr:nvCxnSpPr>
        <xdr:cNvPr id="233" name="直線コネクタ 232">
          <a:extLst>
            <a:ext uri="{FF2B5EF4-FFF2-40B4-BE49-F238E27FC236}">
              <a16:creationId xmlns:a16="http://schemas.microsoft.com/office/drawing/2014/main" id="{09ABF71F-3C78-4AFE-88A8-FEB768EDC2DA}"/>
            </a:ext>
          </a:extLst>
        </xdr:cNvPr>
        <xdr:cNvCxnSpPr/>
      </xdr:nvCxnSpPr>
      <xdr:spPr>
        <a:xfrm>
          <a:off x="10388600" y="11043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17625</xdr:rowOff>
    </xdr:from>
    <xdr:ext cx="690189" cy="259045"/>
    <xdr:sp macro="" textlink="">
      <xdr:nvSpPr>
        <xdr:cNvPr id="234" name="【橋りょう・トンネル】&#10;一人当たり有形固定資産（償却資産）額最大値テキスト">
          <a:extLst>
            <a:ext uri="{FF2B5EF4-FFF2-40B4-BE49-F238E27FC236}">
              <a16:creationId xmlns:a16="http://schemas.microsoft.com/office/drawing/2014/main" id="{AB0BE00B-AA1F-443B-B1EB-3442D4993CCE}"/>
            </a:ext>
          </a:extLst>
        </xdr:cNvPr>
        <xdr:cNvSpPr txBox="1"/>
      </xdr:nvSpPr>
      <xdr:spPr>
        <a:xfrm>
          <a:off x="10515600" y="927592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8,127,570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70948</xdr:rowOff>
    </xdr:from>
    <xdr:to>
      <xdr:col>55</xdr:col>
      <xdr:colOff>88900</xdr:colOff>
      <xdr:row>55</xdr:row>
      <xdr:rowOff>70948</xdr:rowOff>
    </xdr:to>
    <xdr:cxnSp macro="">
      <xdr:nvCxnSpPr>
        <xdr:cNvPr id="235" name="直線コネクタ 234">
          <a:extLst>
            <a:ext uri="{FF2B5EF4-FFF2-40B4-BE49-F238E27FC236}">
              <a16:creationId xmlns:a16="http://schemas.microsoft.com/office/drawing/2014/main" id="{E9A870C9-18EB-43E8-987B-2A0A8E69B650}"/>
            </a:ext>
          </a:extLst>
        </xdr:cNvPr>
        <xdr:cNvCxnSpPr/>
      </xdr:nvCxnSpPr>
      <xdr:spPr>
        <a:xfrm>
          <a:off x="10388600" y="9500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60141</xdr:rowOff>
    </xdr:from>
    <xdr:ext cx="599010" cy="259045"/>
    <xdr:sp macro="" textlink="">
      <xdr:nvSpPr>
        <xdr:cNvPr id="236" name="【橋りょう・トンネル】&#10;一人当たり有形固定資産（償却資産）額平均値テキスト">
          <a:extLst>
            <a:ext uri="{FF2B5EF4-FFF2-40B4-BE49-F238E27FC236}">
              <a16:creationId xmlns:a16="http://schemas.microsoft.com/office/drawing/2014/main" id="{0953ADB8-D05F-42AD-887C-4A756AAE3FAF}"/>
            </a:ext>
          </a:extLst>
        </xdr:cNvPr>
        <xdr:cNvSpPr txBox="1"/>
      </xdr:nvSpPr>
      <xdr:spPr>
        <a:xfrm>
          <a:off x="10515600" y="106900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837,723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37264</xdr:rowOff>
    </xdr:from>
    <xdr:to>
      <xdr:col>55</xdr:col>
      <xdr:colOff>50800</xdr:colOff>
      <xdr:row>63</xdr:row>
      <xdr:rowOff>138864</xdr:rowOff>
    </xdr:to>
    <xdr:sp macro="" textlink="">
      <xdr:nvSpPr>
        <xdr:cNvPr id="237" name="フローチャート: 判断 236">
          <a:extLst>
            <a:ext uri="{FF2B5EF4-FFF2-40B4-BE49-F238E27FC236}">
              <a16:creationId xmlns:a16="http://schemas.microsoft.com/office/drawing/2014/main" id="{40CB917D-AA94-43B1-8A7D-386ED11139D2}"/>
            </a:ext>
          </a:extLst>
        </xdr:cNvPr>
        <xdr:cNvSpPr/>
      </xdr:nvSpPr>
      <xdr:spPr>
        <a:xfrm>
          <a:off x="10426700" y="10838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16965</xdr:rowOff>
    </xdr:from>
    <xdr:to>
      <xdr:col>50</xdr:col>
      <xdr:colOff>165100</xdr:colOff>
      <xdr:row>63</xdr:row>
      <xdr:rowOff>118565</xdr:rowOff>
    </xdr:to>
    <xdr:sp macro="" textlink="">
      <xdr:nvSpPr>
        <xdr:cNvPr id="238" name="フローチャート: 判断 237">
          <a:extLst>
            <a:ext uri="{FF2B5EF4-FFF2-40B4-BE49-F238E27FC236}">
              <a16:creationId xmlns:a16="http://schemas.microsoft.com/office/drawing/2014/main" id="{8ACD1625-2303-4C4E-B2B6-A3D78DBFC91C}"/>
            </a:ext>
          </a:extLst>
        </xdr:cNvPr>
        <xdr:cNvSpPr/>
      </xdr:nvSpPr>
      <xdr:spPr>
        <a:xfrm>
          <a:off x="9588500" y="10818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21119</xdr:rowOff>
    </xdr:from>
    <xdr:to>
      <xdr:col>46</xdr:col>
      <xdr:colOff>38100</xdr:colOff>
      <xdr:row>63</xdr:row>
      <xdr:rowOff>122719</xdr:rowOff>
    </xdr:to>
    <xdr:sp macro="" textlink="">
      <xdr:nvSpPr>
        <xdr:cNvPr id="239" name="フローチャート: 判断 238">
          <a:extLst>
            <a:ext uri="{FF2B5EF4-FFF2-40B4-BE49-F238E27FC236}">
              <a16:creationId xmlns:a16="http://schemas.microsoft.com/office/drawing/2014/main" id="{47BD6C05-C8F3-446E-9EDA-78E906F0EE37}"/>
            </a:ext>
          </a:extLst>
        </xdr:cNvPr>
        <xdr:cNvSpPr/>
      </xdr:nvSpPr>
      <xdr:spPr>
        <a:xfrm>
          <a:off x="8699500" y="10822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55104</xdr:rowOff>
    </xdr:from>
    <xdr:to>
      <xdr:col>41</xdr:col>
      <xdr:colOff>101600</xdr:colOff>
      <xdr:row>63</xdr:row>
      <xdr:rowOff>156704</xdr:rowOff>
    </xdr:to>
    <xdr:sp macro="" textlink="">
      <xdr:nvSpPr>
        <xdr:cNvPr id="240" name="フローチャート: 判断 239">
          <a:extLst>
            <a:ext uri="{FF2B5EF4-FFF2-40B4-BE49-F238E27FC236}">
              <a16:creationId xmlns:a16="http://schemas.microsoft.com/office/drawing/2014/main" id="{E4A49663-0166-418F-A3AF-0C7FEFC2F325}"/>
            </a:ext>
          </a:extLst>
        </xdr:cNvPr>
        <xdr:cNvSpPr/>
      </xdr:nvSpPr>
      <xdr:spPr>
        <a:xfrm>
          <a:off x="7810500" y="10856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60019</xdr:rowOff>
    </xdr:from>
    <xdr:to>
      <xdr:col>36</xdr:col>
      <xdr:colOff>165100</xdr:colOff>
      <xdr:row>63</xdr:row>
      <xdr:rowOff>161619</xdr:rowOff>
    </xdr:to>
    <xdr:sp macro="" textlink="">
      <xdr:nvSpPr>
        <xdr:cNvPr id="241" name="フローチャート: 判断 240">
          <a:extLst>
            <a:ext uri="{FF2B5EF4-FFF2-40B4-BE49-F238E27FC236}">
              <a16:creationId xmlns:a16="http://schemas.microsoft.com/office/drawing/2014/main" id="{31C996F0-25A7-4FBD-8F51-DAF29F7855E9}"/>
            </a:ext>
          </a:extLst>
        </xdr:cNvPr>
        <xdr:cNvSpPr/>
      </xdr:nvSpPr>
      <xdr:spPr>
        <a:xfrm>
          <a:off x="6921500" y="10861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8FAE9964-57CE-488C-B771-667A696E3B94}"/>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495DD9D4-A601-4389-B1E1-7AF1B9D5FF1B}"/>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7B9EBEF9-F34F-4258-B687-F67540CCFA2A}"/>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D889F8A0-36F2-4227-A5FC-E93A7CBB1766}"/>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91C9E0B3-C197-4B36-BD0A-C78B491853CC}"/>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167301</xdr:rowOff>
    </xdr:from>
    <xdr:to>
      <xdr:col>55</xdr:col>
      <xdr:colOff>50800</xdr:colOff>
      <xdr:row>64</xdr:row>
      <xdr:rowOff>97451</xdr:rowOff>
    </xdr:to>
    <xdr:sp macro="" textlink="">
      <xdr:nvSpPr>
        <xdr:cNvPr id="247" name="楕円 246">
          <a:extLst>
            <a:ext uri="{FF2B5EF4-FFF2-40B4-BE49-F238E27FC236}">
              <a16:creationId xmlns:a16="http://schemas.microsoft.com/office/drawing/2014/main" id="{1E04E300-5FB2-4396-8204-77C2D8C9CDED}"/>
            </a:ext>
          </a:extLst>
        </xdr:cNvPr>
        <xdr:cNvSpPr/>
      </xdr:nvSpPr>
      <xdr:spPr>
        <a:xfrm>
          <a:off x="10426700" y="10968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82228</xdr:rowOff>
    </xdr:from>
    <xdr:ext cx="599010" cy="259045"/>
    <xdr:sp macro="" textlink="">
      <xdr:nvSpPr>
        <xdr:cNvPr id="248" name="【橋りょう・トンネル】&#10;一人当たり有形固定資産（償却資産）額該当値テキスト">
          <a:extLst>
            <a:ext uri="{FF2B5EF4-FFF2-40B4-BE49-F238E27FC236}">
              <a16:creationId xmlns:a16="http://schemas.microsoft.com/office/drawing/2014/main" id="{F460DFF3-CA83-402C-8441-B01AE9A640CA}"/>
            </a:ext>
          </a:extLst>
        </xdr:cNvPr>
        <xdr:cNvSpPr txBox="1"/>
      </xdr:nvSpPr>
      <xdr:spPr>
        <a:xfrm>
          <a:off x="10515600" y="108835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274</xdr:rowOff>
    </xdr:from>
    <xdr:to>
      <xdr:col>50</xdr:col>
      <xdr:colOff>165100</xdr:colOff>
      <xdr:row>64</xdr:row>
      <xdr:rowOff>101874</xdr:rowOff>
    </xdr:to>
    <xdr:sp macro="" textlink="">
      <xdr:nvSpPr>
        <xdr:cNvPr id="249" name="楕円 248">
          <a:extLst>
            <a:ext uri="{FF2B5EF4-FFF2-40B4-BE49-F238E27FC236}">
              <a16:creationId xmlns:a16="http://schemas.microsoft.com/office/drawing/2014/main" id="{E85E0C74-CEB4-42D0-9922-B52B647C1746}"/>
            </a:ext>
          </a:extLst>
        </xdr:cNvPr>
        <xdr:cNvSpPr/>
      </xdr:nvSpPr>
      <xdr:spPr>
        <a:xfrm>
          <a:off x="9588500" y="10973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46651</xdr:rowOff>
    </xdr:from>
    <xdr:to>
      <xdr:col>55</xdr:col>
      <xdr:colOff>0</xdr:colOff>
      <xdr:row>64</xdr:row>
      <xdr:rowOff>51074</xdr:rowOff>
    </xdr:to>
    <xdr:cxnSp macro="">
      <xdr:nvCxnSpPr>
        <xdr:cNvPr id="250" name="直線コネクタ 249">
          <a:extLst>
            <a:ext uri="{FF2B5EF4-FFF2-40B4-BE49-F238E27FC236}">
              <a16:creationId xmlns:a16="http://schemas.microsoft.com/office/drawing/2014/main" id="{614D4F8C-E90C-4503-A590-6FA7D023B0E0}"/>
            </a:ext>
          </a:extLst>
        </xdr:cNvPr>
        <xdr:cNvCxnSpPr/>
      </xdr:nvCxnSpPr>
      <xdr:spPr>
        <a:xfrm flipV="1">
          <a:off x="9639300" y="11019451"/>
          <a:ext cx="838200" cy="4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4137</xdr:rowOff>
    </xdr:from>
    <xdr:to>
      <xdr:col>46</xdr:col>
      <xdr:colOff>38100</xdr:colOff>
      <xdr:row>64</xdr:row>
      <xdr:rowOff>105737</xdr:rowOff>
    </xdr:to>
    <xdr:sp macro="" textlink="">
      <xdr:nvSpPr>
        <xdr:cNvPr id="251" name="楕円 250">
          <a:extLst>
            <a:ext uri="{FF2B5EF4-FFF2-40B4-BE49-F238E27FC236}">
              <a16:creationId xmlns:a16="http://schemas.microsoft.com/office/drawing/2014/main" id="{8FB4F190-0924-44F5-ACC3-FA32BDB48F62}"/>
            </a:ext>
          </a:extLst>
        </xdr:cNvPr>
        <xdr:cNvSpPr/>
      </xdr:nvSpPr>
      <xdr:spPr>
        <a:xfrm>
          <a:off x="8699500" y="10976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51074</xdr:rowOff>
    </xdr:from>
    <xdr:to>
      <xdr:col>50</xdr:col>
      <xdr:colOff>114300</xdr:colOff>
      <xdr:row>64</xdr:row>
      <xdr:rowOff>54937</xdr:rowOff>
    </xdr:to>
    <xdr:cxnSp macro="">
      <xdr:nvCxnSpPr>
        <xdr:cNvPr id="252" name="直線コネクタ 251">
          <a:extLst>
            <a:ext uri="{FF2B5EF4-FFF2-40B4-BE49-F238E27FC236}">
              <a16:creationId xmlns:a16="http://schemas.microsoft.com/office/drawing/2014/main" id="{8998B186-7818-4A5A-B710-DEB6CE29DDAA}"/>
            </a:ext>
          </a:extLst>
        </xdr:cNvPr>
        <xdr:cNvCxnSpPr/>
      </xdr:nvCxnSpPr>
      <xdr:spPr>
        <a:xfrm flipV="1">
          <a:off x="8750300" y="11023874"/>
          <a:ext cx="889000" cy="3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4596</xdr:rowOff>
    </xdr:from>
    <xdr:to>
      <xdr:col>41</xdr:col>
      <xdr:colOff>101600</xdr:colOff>
      <xdr:row>64</xdr:row>
      <xdr:rowOff>106196</xdr:rowOff>
    </xdr:to>
    <xdr:sp macro="" textlink="">
      <xdr:nvSpPr>
        <xdr:cNvPr id="253" name="楕円 252">
          <a:extLst>
            <a:ext uri="{FF2B5EF4-FFF2-40B4-BE49-F238E27FC236}">
              <a16:creationId xmlns:a16="http://schemas.microsoft.com/office/drawing/2014/main" id="{4B3BFA54-88BE-45E3-A963-840CD60E715C}"/>
            </a:ext>
          </a:extLst>
        </xdr:cNvPr>
        <xdr:cNvSpPr/>
      </xdr:nvSpPr>
      <xdr:spPr>
        <a:xfrm>
          <a:off x="7810500" y="10977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54937</xdr:rowOff>
    </xdr:from>
    <xdr:to>
      <xdr:col>45</xdr:col>
      <xdr:colOff>177800</xdr:colOff>
      <xdr:row>64</xdr:row>
      <xdr:rowOff>55396</xdr:rowOff>
    </xdr:to>
    <xdr:cxnSp macro="">
      <xdr:nvCxnSpPr>
        <xdr:cNvPr id="254" name="直線コネクタ 253">
          <a:extLst>
            <a:ext uri="{FF2B5EF4-FFF2-40B4-BE49-F238E27FC236}">
              <a16:creationId xmlns:a16="http://schemas.microsoft.com/office/drawing/2014/main" id="{6B5CCAEC-976B-4C0D-84D5-97A1A7BA7F47}"/>
            </a:ext>
          </a:extLst>
        </xdr:cNvPr>
        <xdr:cNvCxnSpPr/>
      </xdr:nvCxnSpPr>
      <xdr:spPr>
        <a:xfrm flipV="1">
          <a:off x="7861300" y="11027737"/>
          <a:ext cx="889000" cy="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64</xdr:row>
      <xdr:rowOff>4956</xdr:rowOff>
    </xdr:from>
    <xdr:to>
      <xdr:col>36</xdr:col>
      <xdr:colOff>165100</xdr:colOff>
      <xdr:row>64</xdr:row>
      <xdr:rowOff>106556</xdr:rowOff>
    </xdr:to>
    <xdr:sp macro="" textlink="">
      <xdr:nvSpPr>
        <xdr:cNvPr id="255" name="楕円 254">
          <a:extLst>
            <a:ext uri="{FF2B5EF4-FFF2-40B4-BE49-F238E27FC236}">
              <a16:creationId xmlns:a16="http://schemas.microsoft.com/office/drawing/2014/main" id="{65A55D70-76B4-47E1-B2D9-E7952BB5C772}"/>
            </a:ext>
          </a:extLst>
        </xdr:cNvPr>
        <xdr:cNvSpPr/>
      </xdr:nvSpPr>
      <xdr:spPr>
        <a:xfrm>
          <a:off x="6921500" y="10977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55396</xdr:rowOff>
    </xdr:from>
    <xdr:to>
      <xdr:col>41</xdr:col>
      <xdr:colOff>50800</xdr:colOff>
      <xdr:row>64</xdr:row>
      <xdr:rowOff>55756</xdr:rowOff>
    </xdr:to>
    <xdr:cxnSp macro="">
      <xdr:nvCxnSpPr>
        <xdr:cNvPr id="256" name="直線コネクタ 255">
          <a:extLst>
            <a:ext uri="{FF2B5EF4-FFF2-40B4-BE49-F238E27FC236}">
              <a16:creationId xmlns:a16="http://schemas.microsoft.com/office/drawing/2014/main" id="{B3FE0741-4570-4A90-8F61-2F13046E8A70}"/>
            </a:ext>
          </a:extLst>
        </xdr:cNvPr>
        <xdr:cNvCxnSpPr/>
      </xdr:nvCxnSpPr>
      <xdr:spPr>
        <a:xfrm flipV="1">
          <a:off x="6972300" y="11028196"/>
          <a:ext cx="889000" cy="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135092</xdr:rowOff>
    </xdr:from>
    <xdr:ext cx="599010" cy="259045"/>
    <xdr:sp macro="" textlink="">
      <xdr:nvSpPr>
        <xdr:cNvPr id="257" name="n_1aveValue【橋りょう・トンネル】&#10;一人当たり有形固定資産（償却資産）額">
          <a:extLst>
            <a:ext uri="{FF2B5EF4-FFF2-40B4-BE49-F238E27FC236}">
              <a16:creationId xmlns:a16="http://schemas.microsoft.com/office/drawing/2014/main" id="{CB4BDA39-D418-4C9B-AFB2-CB96982C9969}"/>
            </a:ext>
          </a:extLst>
        </xdr:cNvPr>
        <xdr:cNvSpPr txBox="1"/>
      </xdr:nvSpPr>
      <xdr:spPr>
        <a:xfrm>
          <a:off x="9327095" y="105935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944,279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139246</xdr:rowOff>
    </xdr:from>
    <xdr:ext cx="599010" cy="259045"/>
    <xdr:sp macro="" textlink="">
      <xdr:nvSpPr>
        <xdr:cNvPr id="258" name="n_2aveValue【橋りょう・トンネル】&#10;一人当たり有形固定資産（償却資産）額">
          <a:extLst>
            <a:ext uri="{FF2B5EF4-FFF2-40B4-BE49-F238E27FC236}">
              <a16:creationId xmlns:a16="http://schemas.microsoft.com/office/drawing/2014/main" id="{ECFE56D8-2A8B-4DFB-A2C1-1D93F2744F82}"/>
            </a:ext>
          </a:extLst>
        </xdr:cNvPr>
        <xdr:cNvSpPr txBox="1"/>
      </xdr:nvSpPr>
      <xdr:spPr>
        <a:xfrm>
          <a:off x="8450795" y="10597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1781</xdr:rowOff>
    </xdr:from>
    <xdr:ext cx="599010" cy="259045"/>
    <xdr:sp macro="" textlink="">
      <xdr:nvSpPr>
        <xdr:cNvPr id="259" name="n_3aveValue【橋りょう・トンネル】&#10;一人当たり有形固定資産（償却資産）額">
          <a:extLst>
            <a:ext uri="{FF2B5EF4-FFF2-40B4-BE49-F238E27FC236}">
              <a16:creationId xmlns:a16="http://schemas.microsoft.com/office/drawing/2014/main" id="{BBFE6804-B4CF-4E1F-AEDC-BF921E996AAB}"/>
            </a:ext>
          </a:extLst>
        </xdr:cNvPr>
        <xdr:cNvSpPr txBox="1"/>
      </xdr:nvSpPr>
      <xdr:spPr>
        <a:xfrm>
          <a:off x="7561795" y="10631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6696</xdr:rowOff>
    </xdr:from>
    <xdr:ext cx="599010" cy="259045"/>
    <xdr:sp macro="" textlink="">
      <xdr:nvSpPr>
        <xdr:cNvPr id="260" name="n_4aveValue【橋りょう・トンネル】&#10;一人当たり有形固定資産（償却資産）額">
          <a:extLst>
            <a:ext uri="{FF2B5EF4-FFF2-40B4-BE49-F238E27FC236}">
              <a16:creationId xmlns:a16="http://schemas.microsoft.com/office/drawing/2014/main" id="{7C32F65A-CD5C-4DD4-8401-3A0CE11D6C8D}"/>
            </a:ext>
          </a:extLst>
        </xdr:cNvPr>
        <xdr:cNvSpPr txBox="1"/>
      </xdr:nvSpPr>
      <xdr:spPr>
        <a:xfrm>
          <a:off x="6672795" y="10636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93001</xdr:rowOff>
    </xdr:from>
    <xdr:ext cx="599010" cy="259045"/>
    <xdr:sp macro="" textlink="">
      <xdr:nvSpPr>
        <xdr:cNvPr id="261" name="n_1mainValue【橋りょう・トンネル】&#10;一人当たり有形固定資産（償却資産）額">
          <a:extLst>
            <a:ext uri="{FF2B5EF4-FFF2-40B4-BE49-F238E27FC236}">
              <a16:creationId xmlns:a16="http://schemas.microsoft.com/office/drawing/2014/main" id="{34FEDB96-348C-49C4-983F-F045A2E749F1}"/>
            </a:ext>
          </a:extLst>
        </xdr:cNvPr>
        <xdr:cNvSpPr txBox="1"/>
      </xdr:nvSpPr>
      <xdr:spPr>
        <a:xfrm>
          <a:off x="9327095" y="11065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96864</xdr:rowOff>
    </xdr:from>
    <xdr:ext cx="599010" cy="259045"/>
    <xdr:sp macro="" textlink="">
      <xdr:nvSpPr>
        <xdr:cNvPr id="262" name="n_2mainValue【橋りょう・トンネル】&#10;一人当たり有形固定資産（償却資産）額">
          <a:extLst>
            <a:ext uri="{FF2B5EF4-FFF2-40B4-BE49-F238E27FC236}">
              <a16:creationId xmlns:a16="http://schemas.microsoft.com/office/drawing/2014/main" id="{1D7E0BB7-ACB0-4C58-B9E3-2134B46444F0}"/>
            </a:ext>
          </a:extLst>
        </xdr:cNvPr>
        <xdr:cNvSpPr txBox="1"/>
      </xdr:nvSpPr>
      <xdr:spPr>
        <a:xfrm>
          <a:off x="8450795" y="11069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97323</xdr:rowOff>
    </xdr:from>
    <xdr:ext cx="599010" cy="259045"/>
    <xdr:sp macro="" textlink="">
      <xdr:nvSpPr>
        <xdr:cNvPr id="263" name="n_3mainValue【橋りょう・トンネル】&#10;一人当たり有形固定資産（償却資産）額">
          <a:extLst>
            <a:ext uri="{FF2B5EF4-FFF2-40B4-BE49-F238E27FC236}">
              <a16:creationId xmlns:a16="http://schemas.microsoft.com/office/drawing/2014/main" id="{47283E9B-BFBF-4E5D-B7C0-50F5DB587D2D}"/>
            </a:ext>
          </a:extLst>
        </xdr:cNvPr>
        <xdr:cNvSpPr txBox="1"/>
      </xdr:nvSpPr>
      <xdr:spPr>
        <a:xfrm>
          <a:off x="7561795" y="11070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64</xdr:row>
      <xdr:rowOff>97683</xdr:rowOff>
    </xdr:from>
    <xdr:ext cx="599010" cy="259045"/>
    <xdr:sp macro="" textlink="">
      <xdr:nvSpPr>
        <xdr:cNvPr id="264" name="n_4mainValue【橋りょう・トンネル】&#10;一人当たり有形固定資産（償却資産）額">
          <a:extLst>
            <a:ext uri="{FF2B5EF4-FFF2-40B4-BE49-F238E27FC236}">
              <a16:creationId xmlns:a16="http://schemas.microsoft.com/office/drawing/2014/main" id="{2AE07AB9-C15C-4AF9-8BF6-CB9F717CB120}"/>
            </a:ext>
          </a:extLst>
        </xdr:cNvPr>
        <xdr:cNvSpPr txBox="1"/>
      </xdr:nvSpPr>
      <xdr:spPr>
        <a:xfrm>
          <a:off x="6672795" y="11070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a:extLst>
            <a:ext uri="{FF2B5EF4-FFF2-40B4-BE49-F238E27FC236}">
              <a16:creationId xmlns:a16="http://schemas.microsoft.com/office/drawing/2014/main" id="{78C11604-E33E-4697-B836-112F9F357B86}"/>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a:extLst>
            <a:ext uri="{FF2B5EF4-FFF2-40B4-BE49-F238E27FC236}">
              <a16:creationId xmlns:a16="http://schemas.microsoft.com/office/drawing/2014/main" id="{8542926E-3B5E-43E7-9E5D-530E098B95D9}"/>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a:extLst>
            <a:ext uri="{FF2B5EF4-FFF2-40B4-BE49-F238E27FC236}">
              <a16:creationId xmlns:a16="http://schemas.microsoft.com/office/drawing/2014/main" id="{4761FC6B-63B4-4057-B690-1CFDFF0AD92A}"/>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a:extLst>
            <a:ext uri="{FF2B5EF4-FFF2-40B4-BE49-F238E27FC236}">
              <a16:creationId xmlns:a16="http://schemas.microsoft.com/office/drawing/2014/main" id="{54C0CDE1-92F8-4804-86C4-C5AF363B1B8B}"/>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a:extLst>
            <a:ext uri="{FF2B5EF4-FFF2-40B4-BE49-F238E27FC236}">
              <a16:creationId xmlns:a16="http://schemas.microsoft.com/office/drawing/2014/main" id="{ACF562B9-8D5B-4406-8092-01E1FDE5FEDE}"/>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a:extLst>
            <a:ext uri="{FF2B5EF4-FFF2-40B4-BE49-F238E27FC236}">
              <a16:creationId xmlns:a16="http://schemas.microsoft.com/office/drawing/2014/main" id="{107020CB-752E-4652-84AC-0A94D3EEAD0F}"/>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a:extLst>
            <a:ext uri="{FF2B5EF4-FFF2-40B4-BE49-F238E27FC236}">
              <a16:creationId xmlns:a16="http://schemas.microsoft.com/office/drawing/2014/main" id="{A826BD84-62CB-4243-B577-4A2C50B7352D}"/>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a:extLst>
            <a:ext uri="{FF2B5EF4-FFF2-40B4-BE49-F238E27FC236}">
              <a16:creationId xmlns:a16="http://schemas.microsoft.com/office/drawing/2014/main" id="{2953DCF6-59E3-4E89-9A48-C6EF3F69DB4B}"/>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a:extLst>
            <a:ext uri="{FF2B5EF4-FFF2-40B4-BE49-F238E27FC236}">
              <a16:creationId xmlns:a16="http://schemas.microsoft.com/office/drawing/2014/main" id="{60819D33-C174-4476-B07E-C5C0E3072D12}"/>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a:extLst>
            <a:ext uri="{FF2B5EF4-FFF2-40B4-BE49-F238E27FC236}">
              <a16:creationId xmlns:a16="http://schemas.microsoft.com/office/drawing/2014/main" id="{F22744FA-D933-4FA2-8784-2E8111366F43}"/>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a:extLst>
            <a:ext uri="{FF2B5EF4-FFF2-40B4-BE49-F238E27FC236}">
              <a16:creationId xmlns:a16="http://schemas.microsoft.com/office/drawing/2014/main" id="{60AFD92E-08E1-4E14-9F38-2861182EA2C2}"/>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6" name="直線コネクタ 275">
          <a:extLst>
            <a:ext uri="{FF2B5EF4-FFF2-40B4-BE49-F238E27FC236}">
              <a16:creationId xmlns:a16="http://schemas.microsoft.com/office/drawing/2014/main" id="{A3654F6A-CB39-403E-8F74-2AB4B2D083B4}"/>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7" name="テキスト ボックス 276">
          <a:extLst>
            <a:ext uri="{FF2B5EF4-FFF2-40B4-BE49-F238E27FC236}">
              <a16:creationId xmlns:a16="http://schemas.microsoft.com/office/drawing/2014/main" id="{57D73F90-A200-4EE9-8501-D9768F1419FB}"/>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8" name="直線コネクタ 277">
          <a:extLst>
            <a:ext uri="{FF2B5EF4-FFF2-40B4-BE49-F238E27FC236}">
              <a16:creationId xmlns:a16="http://schemas.microsoft.com/office/drawing/2014/main" id="{0CDFFEBB-E85D-43F7-ACBC-802443673732}"/>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9" name="テキスト ボックス 278">
          <a:extLst>
            <a:ext uri="{FF2B5EF4-FFF2-40B4-BE49-F238E27FC236}">
              <a16:creationId xmlns:a16="http://schemas.microsoft.com/office/drawing/2014/main" id="{A463AEDA-43C8-4F8A-8D33-19CFCD1B8A57}"/>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80" name="直線コネクタ 279">
          <a:extLst>
            <a:ext uri="{FF2B5EF4-FFF2-40B4-BE49-F238E27FC236}">
              <a16:creationId xmlns:a16="http://schemas.microsoft.com/office/drawing/2014/main" id="{D4DCCCA7-0790-4649-B4C4-04183B366404}"/>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1" name="テキスト ボックス 280">
          <a:extLst>
            <a:ext uri="{FF2B5EF4-FFF2-40B4-BE49-F238E27FC236}">
              <a16:creationId xmlns:a16="http://schemas.microsoft.com/office/drawing/2014/main" id="{B51F6ED2-69C2-4C4E-A0F0-7EDA31AA843C}"/>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2" name="直線コネクタ 281">
          <a:extLst>
            <a:ext uri="{FF2B5EF4-FFF2-40B4-BE49-F238E27FC236}">
              <a16:creationId xmlns:a16="http://schemas.microsoft.com/office/drawing/2014/main" id="{F344B345-900B-4957-A33E-1DF1857A6FAF}"/>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3" name="テキスト ボックス 282">
          <a:extLst>
            <a:ext uri="{FF2B5EF4-FFF2-40B4-BE49-F238E27FC236}">
              <a16:creationId xmlns:a16="http://schemas.microsoft.com/office/drawing/2014/main" id="{08552364-A206-4C63-B3E7-A0E419769A06}"/>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4" name="直線コネクタ 283">
          <a:extLst>
            <a:ext uri="{FF2B5EF4-FFF2-40B4-BE49-F238E27FC236}">
              <a16:creationId xmlns:a16="http://schemas.microsoft.com/office/drawing/2014/main" id="{242C184F-D08E-4910-A51B-1708F6DA2F04}"/>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5" name="テキスト ボックス 284">
          <a:extLst>
            <a:ext uri="{FF2B5EF4-FFF2-40B4-BE49-F238E27FC236}">
              <a16:creationId xmlns:a16="http://schemas.microsoft.com/office/drawing/2014/main" id="{EE2FD7AB-4ED0-4973-80F8-694BC22189DE}"/>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6" name="直線コネクタ 285">
          <a:extLst>
            <a:ext uri="{FF2B5EF4-FFF2-40B4-BE49-F238E27FC236}">
              <a16:creationId xmlns:a16="http://schemas.microsoft.com/office/drawing/2014/main" id="{7C17C585-3BD8-4D28-ADE5-CEC5866AACF7}"/>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7" name="テキスト ボックス 286">
          <a:extLst>
            <a:ext uri="{FF2B5EF4-FFF2-40B4-BE49-F238E27FC236}">
              <a16:creationId xmlns:a16="http://schemas.microsoft.com/office/drawing/2014/main" id="{E188F777-FEF4-4BE2-AA6B-89362E078A2C}"/>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8" name="直線コネクタ 287">
          <a:extLst>
            <a:ext uri="{FF2B5EF4-FFF2-40B4-BE49-F238E27FC236}">
              <a16:creationId xmlns:a16="http://schemas.microsoft.com/office/drawing/2014/main" id="{3BD32CD5-8E9B-44ED-8BB3-04E766D40EE3}"/>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9" name="【公営住宅】&#10;有形固定資産減価償却率グラフ枠">
          <a:extLst>
            <a:ext uri="{FF2B5EF4-FFF2-40B4-BE49-F238E27FC236}">
              <a16:creationId xmlns:a16="http://schemas.microsoft.com/office/drawing/2014/main" id="{30E1BF35-19AC-4B2C-AF46-6F86900A501E}"/>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72389</xdr:rowOff>
    </xdr:from>
    <xdr:to>
      <xdr:col>24</xdr:col>
      <xdr:colOff>62865</xdr:colOff>
      <xdr:row>86</xdr:row>
      <xdr:rowOff>168729</xdr:rowOff>
    </xdr:to>
    <xdr:cxnSp macro="">
      <xdr:nvCxnSpPr>
        <xdr:cNvPr id="290" name="直線コネクタ 289">
          <a:extLst>
            <a:ext uri="{FF2B5EF4-FFF2-40B4-BE49-F238E27FC236}">
              <a16:creationId xmlns:a16="http://schemas.microsoft.com/office/drawing/2014/main" id="{D3BED23F-84F2-4592-B575-9A1D7A664D50}"/>
            </a:ext>
          </a:extLst>
        </xdr:cNvPr>
        <xdr:cNvCxnSpPr/>
      </xdr:nvCxnSpPr>
      <xdr:spPr>
        <a:xfrm flipV="1">
          <a:off x="4634865" y="13445489"/>
          <a:ext cx="0" cy="1467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1" name="【公営住宅】&#10;有形固定資産減価償却率最小値テキスト">
          <a:extLst>
            <a:ext uri="{FF2B5EF4-FFF2-40B4-BE49-F238E27FC236}">
              <a16:creationId xmlns:a16="http://schemas.microsoft.com/office/drawing/2014/main" id="{6A365108-06A4-45DB-97BA-3D129A20D80C}"/>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2" name="直線コネクタ 291">
          <a:extLst>
            <a:ext uri="{FF2B5EF4-FFF2-40B4-BE49-F238E27FC236}">
              <a16:creationId xmlns:a16="http://schemas.microsoft.com/office/drawing/2014/main" id="{066AF6DF-81FC-4095-9079-8650E9F7B54F}"/>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19066</xdr:rowOff>
    </xdr:from>
    <xdr:ext cx="405111" cy="259045"/>
    <xdr:sp macro="" textlink="">
      <xdr:nvSpPr>
        <xdr:cNvPr id="293" name="【公営住宅】&#10;有形固定資産減価償却率最大値テキスト">
          <a:extLst>
            <a:ext uri="{FF2B5EF4-FFF2-40B4-BE49-F238E27FC236}">
              <a16:creationId xmlns:a16="http://schemas.microsoft.com/office/drawing/2014/main" id="{1155EF94-98B5-4008-93B1-ACCD09F07C0B}"/>
            </a:ext>
          </a:extLst>
        </xdr:cNvPr>
        <xdr:cNvSpPr txBox="1"/>
      </xdr:nvSpPr>
      <xdr:spPr>
        <a:xfrm>
          <a:off x="4673600" y="13220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72389</xdr:rowOff>
    </xdr:from>
    <xdr:to>
      <xdr:col>24</xdr:col>
      <xdr:colOff>152400</xdr:colOff>
      <xdr:row>78</xdr:row>
      <xdr:rowOff>72389</xdr:rowOff>
    </xdr:to>
    <xdr:cxnSp macro="">
      <xdr:nvCxnSpPr>
        <xdr:cNvPr id="294" name="直線コネクタ 293">
          <a:extLst>
            <a:ext uri="{FF2B5EF4-FFF2-40B4-BE49-F238E27FC236}">
              <a16:creationId xmlns:a16="http://schemas.microsoft.com/office/drawing/2014/main" id="{44D74F15-CEF3-48F3-AFAB-11A4865189C8}"/>
            </a:ext>
          </a:extLst>
        </xdr:cNvPr>
        <xdr:cNvCxnSpPr/>
      </xdr:nvCxnSpPr>
      <xdr:spPr>
        <a:xfrm>
          <a:off x="4546600" y="13445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78757</xdr:rowOff>
    </xdr:from>
    <xdr:ext cx="405111" cy="259045"/>
    <xdr:sp macro="" textlink="">
      <xdr:nvSpPr>
        <xdr:cNvPr id="295" name="【公営住宅】&#10;有形固定資産減価償却率平均値テキスト">
          <a:extLst>
            <a:ext uri="{FF2B5EF4-FFF2-40B4-BE49-F238E27FC236}">
              <a16:creationId xmlns:a16="http://schemas.microsoft.com/office/drawing/2014/main" id="{5A608141-AA60-4F42-9AC8-EF541B0C55C8}"/>
            </a:ext>
          </a:extLst>
        </xdr:cNvPr>
        <xdr:cNvSpPr txBox="1"/>
      </xdr:nvSpPr>
      <xdr:spPr>
        <a:xfrm>
          <a:off x="4673600" y="141376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55880</xdr:rowOff>
    </xdr:from>
    <xdr:to>
      <xdr:col>24</xdr:col>
      <xdr:colOff>114300</xdr:colOff>
      <xdr:row>83</xdr:row>
      <xdr:rowOff>157480</xdr:rowOff>
    </xdr:to>
    <xdr:sp macro="" textlink="">
      <xdr:nvSpPr>
        <xdr:cNvPr id="296" name="フローチャート: 判断 295">
          <a:extLst>
            <a:ext uri="{FF2B5EF4-FFF2-40B4-BE49-F238E27FC236}">
              <a16:creationId xmlns:a16="http://schemas.microsoft.com/office/drawing/2014/main" id="{C195E4F4-D87F-40F2-8701-FCB9EDCB3020}"/>
            </a:ext>
          </a:extLst>
        </xdr:cNvPr>
        <xdr:cNvSpPr/>
      </xdr:nvSpPr>
      <xdr:spPr>
        <a:xfrm>
          <a:off x="45847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52614</xdr:rowOff>
    </xdr:from>
    <xdr:to>
      <xdr:col>20</xdr:col>
      <xdr:colOff>38100</xdr:colOff>
      <xdr:row>83</xdr:row>
      <xdr:rowOff>154214</xdr:rowOff>
    </xdr:to>
    <xdr:sp macro="" textlink="">
      <xdr:nvSpPr>
        <xdr:cNvPr id="297" name="フローチャート: 判断 296">
          <a:extLst>
            <a:ext uri="{FF2B5EF4-FFF2-40B4-BE49-F238E27FC236}">
              <a16:creationId xmlns:a16="http://schemas.microsoft.com/office/drawing/2014/main" id="{E6B83E7A-2917-48F2-A1EE-440006E84A6C}"/>
            </a:ext>
          </a:extLst>
        </xdr:cNvPr>
        <xdr:cNvSpPr/>
      </xdr:nvSpPr>
      <xdr:spPr>
        <a:xfrm>
          <a:off x="3746500" y="1428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37919</xdr:rowOff>
    </xdr:from>
    <xdr:to>
      <xdr:col>15</xdr:col>
      <xdr:colOff>101600</xdr:colOff>
      <xdr:row>83</xdr:row>
      <xdr:rowOff>139519</xdr:rowOff>
    </xdr:to>
    <xdr:sp macro="" textlink="">
      <xdr:nvSpPr>
        <xdr:cNvPr id="298" name="フローチャート: 判断 297">
          <a:extLst>
            <a:ext uri="{FF2B5EF4-FFF2-40B4-BE49-F238E27FC236}">
              <a16:creationId xmlns:a16="http://schemas.microsoft.com/office/drawing/2014/main" id="{24BBD427-DA8D-487F-A08A-B113CAEC23DD}"/>
            </a:ext>
          </a:extLst>
        </xdr:cNvPr>
        <xdr:cNvSpPr/>
      </xdr:nvSpPr>
      <xdr:spPr>
        <a:xfrm>
          <a:off x="2857500" y="1426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29755</xdr:rowOff>
    </xdr:from>
    <xdr:to>
      <xdr:col>10</xdr:col>
      <xdr:colOff>165100</xdr:colOff>
      <xdr:row>83</xdr:row>
      <xdr:rowOff>131355</xdr:rowOff>
    </xdr:to>
    <xdr:sp macro="" textlink="">
      <xdr:nvSpPr>
        <xdr:cNvPr id="299" name="フローチャート: 判断 298">
          <a:extLst>
            <a:ext uri="{FF2B5EF4-FFF2-40B4-BE49-F238E27FC236}">
              <a16:creationId xmlns:a16="http://schemas.microsoft.com/office/drawing/2014/main" id="{5DE0D4DA-B917-429E-B0C5-FB7425A4B6F0}"/>
            </a:ext>
          </a:extLst>
        </xdr:cNvPr>
        <xdr:cNvSpPr/>
      </xdr:nvSpPr>
      <xdr:spPr>
        <a:xfrm>
          <a:off x="1968500" y="14260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23223</xdr:rowOff>
    </xdr:from>
    <xdr:to>
      <xdr:col>6</xdr:col>
      <xdr:colOff>38100</xdr:colOff>
      <xdr:row>83</xdr:row>
      <xdr:rowOff>124823</xdr:rowOff>
    </xdr:to>
    <xdr:sp macro="" textlink="">
      <xdr:nvSpPr>
        <xdr:cNvPr id="300" name="フローチャート: 判断 299">
          <a:extLst>
            <a:ext uri="{FF2B5EF4-FFF2-40B4-BE49-F238E27FC236}">
              <a16:creationId xmlns:a16="http://schemas.microsoft.com/office/drawing/2014/main" id="{F029B88C-2A76-4A1E-9A97-3B3A4FB7F897}"/>
            </a:ext>
          </a:extLst>
        </xdr:cNvPr>
        <xdr:cNvSpPr/>
      </xdr:nvSpPr>
      <xdr:spPr>
        <a:xfrm>
          <a:off x="1079500" y="1425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EF8F506E-CC7D-451C-8B24-A6ECAB61C49E}"/>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187291AB-787A-4348-9584-3CBE47E87127}"/>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096E1FB5-E147-414B-BF19-2260B49EBC2B}"/>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2CFA1AEB-F6AE-41DC-86E7-033BB1CF864D}"/>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AFDB7251-A59A-427F-B622-1C510AD7F6D6}"/>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126093</xdr:rowOff>
    </xdr:from>
    <xdr:to>
      <xdr:col>24</xdr:col>
      <xdr:colOff>114300</xdr:colOff>
      <xdr:row>86</xdr:row>
      <xdr:rowOff>56243</xdr:rowOff>
    </xdr:to>
    <xdr:sp macro="" textlink="">
      <xdr:nvSpPr>
        <xdr:cNvPr id="306" name="楕円 305">
          <a:extLst>
            <a:ext uri="{FF2B5EF4-FFF2-40B4-BE49-F238E27FC236}">
              <a16:creationId xmlns:a16="http://schemas.microsoft.com/office/drawing/2014/main" id="{6ACF68C5-C98A-45FE-8B33-CE1F3571B111}"/>
            </a:ext>
          </a:extLst>
        </xdr:cNvPr>
        <xdr:cNvSpPr/>
      </xdr:nvSpPr>
      <xdr:spPr>
        <a:xfrm>
          <a:off x="4584700" y="1469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104520</xdr:rowOff>
    </xdr:from>
    <xdr:ext cx="405111" cy="259045"/>
    <xdr:sp macro="" textlink="">
      <xdr:nvSpPr>
        <xdr:cNvPr id="307" name="【公営住宅】&#10;有形固定資産減価償却率該当値テキスト">
          <a:extLst>
            <a:ext uri="{FF2B5EF4-FFF2-40B4-BE49-F238E27FC236}">
              <a16:creationId xmlns:a16="http://schemas.microsoft.com/office/drawing/2014/main" id="{3718ACA2-EA23-4E17-A22D-79E2CB906D10}"/>
            </a:ext>
          </a:extLst>
        </xdr:cNvPr>
        <xdr:cNvSpPr txBox="1"/>
      </xdr:nvSpPr>
      <xdr:spPr>
        <a:xfrm>
          <a:off x="4673600" y="14677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108131</xdr:rowOff>
    </xdr:from>
    <xdr:to>
      <xdr:col>20</xdr:col>
      <xdr:colOff>38100</xdr:colOff>
      <xdr:row>86</xdr:row>
      <xdr:rowOff>38281</xdr:rowOff>
    </xdr:to>
    <xdr:sp macro="" textlink="">
      <xdr:nvSpPr>
        <xdr:cNvPr id="308" name="楕円 307">
          <a:extLst>
            <a:ext uri="{FF2B5EF4-FFF2-40B4-BE49-F238E27FC236}">
              <a16:creationId xmlns:a16="http://schemas.microsoft.com/office/drawing/2014/main" id="{80F09D08-6AC7-4174-91E8-42BC0266D723}"/>
            </a:ext>
          </a:extLst>
        </xdr:cNvPr>
        <xdr:cNvSpPr/>
      </xdr:nvSpPr>
      <xdr:spPr>
        <a:xfrm>
          <a:off x="3746500" y="14681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158931</xdr:rowOff>
    </xdr:from>
    <xdr:to>
      <xdr:col>24</xdr:col>
      <xdr:colOff>63500</xdr:colOff>
      <xdr:row>86</xdr:row>
      <xdr:rowOff>5443</xdr:rowOff>
    </xdr:to>
    <xdr:cxnSp macro="">
      <xdr:nvCxnSpPr>
        <xdr:cNvPr id="309" name="直線コネクタ 308">
          <a:extLst>
            <a:ext uri="{FF2B5EF4-FFF2-40B4-BE49-F238E27FC236}">
              <a16:creationId xmlns:a16="http://schemas.microsoft.com/office/drawing/2014/main" id="{66891488-D3DA-4CFC-B6E9-A96E9EAD0437}"/>
            </a:ext>
          </a:extLst>
        </xdr:cNvPr>
        <xdr:cNvCxnSpPr/>
      </xdr:nvCxnSpPr>
      <xdr:spPr>
        <a:xfrm>
          <a:off x="3797300" y="14732181"/>
          <a:ext cx="8382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85</xdr:row>
      <xdr:rowOff>86905</xdr:rowOff>
    </xdr:from>
    <xdr:to>
      <xdr:col>15</xdr:col>
      <xdr:colOff>101600</xdr:colOff>
      <xdr:row>86</xdr:row>
      <xdr:rowOff>17055</xdr:rowOff>
    </xdr:to>
    <xdr:sp macro="" textlink="">
      <xdr:nvSpPr>
        <xdr:cNvPr id="310" name="楕円 309">
          <a:extLst>
            <a:ext uri="{FF2B5EF4-FFF2-40B4-BE49-F238E27FC236}">
              <a16:creationId xmlns:a16="http://schemas.microsoft.com/office/drawing/2014/main" id="{001BFFB7-A520-44E7-B75E-3EB2F7BE1603}"/>
            </a:ext>
          </a:extLst>
        </xdr:cNvPr>
        <xdr:cNvSpPr/>
      </xdr:nvSpPr>
      <xdr:spPr>
        <a:xfrm>
          <a:off x="2857500" y="14660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137705</xdr:rowOff>
    </xdr:from>
    <xdr:to>
      <xdr:col>19</xdr:col>
      <xdr:colOff>177800</xdr:colOff>
      <xdr:row>85</xdr:row>
      <xdr:rowOff>158931</xdr:rowOff>
    </xdr:to>
    <xdr:cxnSp macro="">
      <xdr:nvCxnSpPr>
        <xdr:cNvPr id="311" name="直線コネクタ 310">
          <a:extLst>
            <a:ext uri="{FF2B5EF4-FFF2-40B4-BE49-F238E27FC236}">
              <a16:creationId xmlns:a16="http://schemas.microsoft.com/office/drawing/2014/main" id="{B400E849-A5D7-4965-9872-88007128DFA6}"/>
            </a:ext>
          </a:extLst>
        </xdr:cNvPr>
        <xdr:cNvCxnSpPr/>
      </xdr:nvCxnSpPr>
      <xdr:spPr>
        <a:xfrm>
          <a:off x="2908300" y="14710955"/>
          <a:ext cx="889000" cy="21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85</xdr:row>
      <xdr:rowOff>64044</xdr:rowOff>
    </xdr:from>
    <xdr:to>
      <xdr:col>10</xdr:col>
      <xdr:colOff>165100</xdr:colOff>
      <xdr:row>85</xdr:row>
      <xdr:rowOff>165644</xdr:rowOff>
    </xdr:to>
    <xdr:sp macro="" textlink="">
      <xdr:nvSpPr>
        <xdr:cNvPr id="312" name="楕円 311">
          <a:extLst>
            <a:ext uri="{FF2B5EF4-FFF2-40B4-BE49-F238E27FC236}">
              <a16:creationId xmlns:a16="http://schemas.microsoft.com/office/drawing/2014/main" id="{48D3403D-599C-49D0-A655-7F8258B3BAC5}"/>
            </a:ext>
          </a:extLst>
        </xdr:cNvPr>
        <xdr:cNvSpPr/>
      </xdr:nvSpPr>
      <xdr:spPr>
        <a:xfrm>
          <a:off x="1968500" y="14637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85</xdr:row>
      <xdr:rowOff>114844</xdr:rowOff>
    </xdr:from>
    <xdr:to>
      <xdr:col>15</xdr:col>
      <xdr:colOff>50800</xdr:colOff>
      <xdr:row>85</xdr:row>
      <xdr:rowOff>137705</xdr:rowOff>
    </xdr:to>
    <xdr:cxnSp macro="">
      <xdr:nvCxnSpPr>
        <xdr:cNvPr id="313" name="直線コネクタ 312">
          <a:extLst>
            <a:ext uri="{FF2B5EF4-FFF2-40B4-BE49-F238E27FC236}">
              <a16:creationId xmlns:a16="http://schemas.microsoft.com/office/drawing/2014/main" id="{AF283D5E-417D-4B31-90BD-BE8767A4810B}"/>
            </a:ext>
          </a:extLst>
        </xdr:cNvPr>
        <xdr:cNvCxnSpPr/>
      </xdr:nvCxnSpPr>
      <xdr:spPr>
        <a:xfrm>
          <a:off x="2019300" y="14688094"/>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85</xdr:row>
      <xdr:rowOff>31387</xdr:rowOff>
    </xdr:from>
    <xdr:to>
      <xdr:col>6</xdr:col>
      <xdr:colOff>38100</xdr:colOff>
      <xdr:row>85</xdr:row>
      <xdr:rowOff>132987</xdr:rowOff>
    </xdr:to>
    <xdr:sp macro="" textlink="">
      <xdr:nvSpPr>
        <xdr:cNvPr id="314" name="楕円 313">
          <a:extLst>
            <a:ext uri="{FF2B5EF4-FFF2-40B4-BE49-F238E27FC236}">
              <a16:creationId xmlns:a16="http://schemas.microsoft.com/office/drawing/2014/main" id="{144ED729-85F9-4E4B-89A5-CACE460A9988}"/>
            </a:ext>
          </a:extLst>
        </xdr:cNvPr>
        <xdr:cNvSpPr/>
      </xdr:nvSpPr>
      <xdr:spPr>
        <a:xfrm>
          <a:off x="1079500" y="14604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85</xdr:row>
      <xdr:rowOff>82187</xdr:rowOff>
    </xdr:from>
    <xdr:to>
      <xdr:col>10</xdr:col>
      <xdr:colOff>114300</xdr:colOff>
      <xdr:row>85</xdr:row>
      <xdr:rowOff>114844</xdr:rowOff>
    </xdr:to>
    <xdr:cxnSp macro="">
      <xdr:nvCxnSpPr>
        <xdr:cNvPr id="315" name="直線コネクタ 314">
          <a:extLst>
            <a:ext uri="{FF2B5EF4-FFF2-40B4-BE49-F238E27FC236}">
              <a16:creationId xmlns:a16="http://schemas.microsoft.com/office/drawing/2014/main" id="{CC7D7A80-9C6F-452F-AF66-1783192ED28A}"/>
            </a:ext>
          </a:extLst>
        </xdr:cNvPr>
        <xdr:cNvCxnSpPr/>
      </xdr:nvCxnSpPr>
      <xdr:spPr>
        <a:xfrm>
          <a:off x="1130300" y="1465543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170741</xdr:rowOff>
    </xdr:from>
    <xdr:ext cx="405111" cy="259045"/>
    <xdr:sp macro="" textlink="">
      <xdr:nvSpPr>
        <xdr:cNvPr id="316" name="n_1aveValue【公営住宅】&#10;有形固定資産減価償却率">
          <a:extLst>
            <a:ext uri="{FF2B5EF4-FFF2-40B4-BE49-F238E27FC236}">
              <a16:creationId xmlns:a16="http://schemas.microsoft.com/office/drawing/2014/main" id="{C53F1E34-AE82-4C2F-B395-36830EB70F73}"/>
            </a:ext>
          </a:extLst>
        </xdr:cNvPr>
        <xdr:cNvSpPr txBox="1"/>
      </xdr:nvSpPr>
      <xdr:spPr>
        <a:xfrm>
          <a:off x="3582044" y="14058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156046</xdr:rowOff>
    </xdr:from>
    <xdr:ext cx="405111" cy="259045"/>
    <xdr:sp macro="" textlink="">
      <xdr:nvSpPr>
        <xdr:cNvPr id="317" name="n_2aveValue【公営住宅】&#10;有形固定資産減価償却率">
          <a:extLst>
            <a:ext uri="{FF2B5EF4-FFF2-40B4-BE49-F238E27FC236}">
              <a16:creationId xmlns:a16="http://schemas.microsoft.com/office/drawing/2014/main" id="{77DD0277-365F-4CBC-A2AE-F22360F41B39}"/>
            </a:ext>
          </a:extLst>
        </xdr:cNvPr>
        <xdr:cNvSpPr txBox="1"/>
      </xdr:nvSpPr>
      <xdr:spPr>
        <a:xfrm>
          <a:off x="2705744" y="140434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147882</xdr:rowOff>
    </xdr:from>
    <xdr:ext cx="405111" cy="259045"/>
    <xdr:sp macro="" textlink="">
      <xdr:nvSpPr>
        <xdr:cNvPr id="318" name="n_3aveValue【公営住宅】&#10;有形固定資産減価償却率">
          <a:extLst>
            <a:ext uri="{FF2B5EF4-FFF2-40B4-BE49-F238E27FC236}">
              <a16:creationId xmlns:a16="http://schemas.microsoft.com/office/drawing/2014/main" id="{27946B2E-4F5F-4E93-96C5-70BC5A95AFF7}"/>
            </a:ext>
          </a:extLst>
        </xdr:cNvPr>
        <xdr:cNvSpPr txBox="1"/>
      </xdr:nvSpPr>
      <xdr:spPr>
        <a:xfrm>
          <a:off x="1816744" y="14035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141350</xdr:rowOff>
    </xdr:from>
    <xdr:ext cx="405111" cy="259045"/>
    <xdr:sp macro="" textlink="">
      <xdr:nvSpPr>
        <xdr:cNvPr id="319" name="n_4aveValue【公営住宅】&#10;有形固定資産減価償却率">
          <a:extLst>
            <a:ext uri="{FF2B5EF4-FFF2-40B4-BE49-F238E27FC236}">
              <a16:creationId xmlns:a16="http://schemas.microsoft.com/office/drawing/2014/main" id="{B147D2CD-5077-4CBB-A242-780650437C94}"/>
            </a:ext>
          </a:extLst>
        </xdr:cNvPr>
        <xdr:cNvSpPr txBox="1"/>
      </xdr:nvSpPr>
      <xdr:spPr>
        <a:xfrm>
          <a:off x="927744" y="140288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86</xdr:row>
      <xdr:rowOff>29408</xdr:rowOff>
    </xdr:from>
    <xdr:ext cx="405111" cy="259045"/>
    <xdr:sp macro="" textlink="">
      <xdr:nvSpPr>
        <xdr:cNvPr id="320" name="n_1mainValue【公営住宅】&#10;有形固定資産減価償却率">
          <a:extLst>
            <a:ext uri="{FF2B5EF4-FFF2-40B4-BE49-F238E27FC236}">
              <a16:creationId xmlns:a16="http://schemas.microsoft.com/office/drawing/2014/main" id="{52387978-BEA3-47D4-BBF4-6981EFB9EC70}"/>
            </a:ext>
          </a:extLst>
        </xdr:cNvPr>
        <xdr:cNvSpPr txBox="1"/>
      </xdr:nvSpPr>
      <xdr:spPr>
        <a:xfrm>
          <a:off x="3582044" y="14774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86</xdr:row>
      <xdr:rowOff>8182</xdr:rowOff>
    </xdr:from>
    <xdr:ext cx="405111" cy="259045"/>
    <xdr:sp macro="" textlink="">
      <xdr:nvSpPr>
        <xdr:cNvPr id="321" name="n_2mainValue【公営住宅】&#10;有形固定資産減価償却率">
          <a:extLst>
            <a:ext uri="{FF2B5EF4-FFF2-40B4-BE49-F238E27FC236}">
              <a16:creationId xmlns:a16="http://schemas.microsoft.com/office/drawing/2014/main" id="{54DD3252-7FBB-4241-BF16-60D0F7E3712E}"/>
            </a:ext>
          </a:extLst>
        </xdr:cNvPr>
        <xdr:cNvSpPr txBox="1"/>
      </xdr:nvSpPr>
      <xdr:spPr>
        <a:xfrm>
          <a:off x="2705744" y="14752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156771</xdr:rowOff>
    </xdr:from>
    <xdr:ext cx="405111" cy="259045"/>
    <xdr:sp macro="" textlink="">
      <xdr:nvSpPr>
        <xdr:cNvPr id="322" name="n_3mainValue【公営住宅】&#10;有形固定資産減価償却率">
          <a:extLst>
            <a:ext uri="{FF2B5EF4-FFF2-40B4-BE49-F238E27FC236}">
              <a16:creationId xmlns:a16="http://schemas.microsoft.com/office/drawing/2014/main" id="{D1681B72-4B67-4285-B540-51C68E23D1B3}"/>
            </a:ext>
          </a:extLst>
        </xdr:cNvPr>
        <xdr:cNvSpPr txBox="1"/>
      </xdr:nvSpPr>
      <xdr:spPr>
        <a:xfrm>
          <a:off x="1816744" y="14730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85</xdr:row>
      <xdr:rowOff>124114</xdr:rowOff>
    </xdr:from>
    <xdr:ext cx="405111" cy="259045"/>
    <xdr:sp macro="" textlink="">
      <xdr:nvSpPr>
        <xdr:cNvPr id="323" name="n_4mainValue【公営住宅】&#10;有形固定資産減価償却率">
          <a:extLst>
            <a:ext uri="{FF2B5EF4-FFF2-40B4-BE49-F238E27FC236}">
              <a16:creationId xmlns:a16="http://schemas.microsoft.com/office/drawing/2014/main" id="{66FA3352-656D-4DBC-B3E9-A56F0A3D44D1}"/>
            </a:ext>
          </a:extLst>
        </xdr:cNvPr>
        <xdr:cNvSpPr txBox="1"/>
      </xdr:nvSpPr>
      <xdr:spPr>
        <a:xfrm>
          <a:off x="927744" y="14697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a:extLst>
            <a:ext uri="{FF2B5EF4-FFF2-40B4-BE49-F238E27FC236}">
              <a16:creationId xmlns:a16="http://schemas.microsoft.com/office/drawing/2014/main" id="{F850A039-0322-4510-B6CD-2A3701CA9396}"/>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a:extLst>
            <a:ext uri="{FF2B5EF4-FFF2-40B4-BE49-F238E27FC236}">
              <a16:creationId xmlns:a16="http://schemas.microsoft.com/office/drawing/2014/main" id="{A772A2CE-38CA-4D61-95DC-03D40F563218}"/>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a:extLst>
            <a:ext uri="{FF2B5EF4-FFF2-40B4-BE49-F238E27FC236}">
              <a16:creationId xmlns:a16="http://schemas.microsoft.com/office/drawing/2014/main" id="{E5B70366-F97F-4FEE-A9A4-8AF5D9B592A1}"/>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a:extLst>
            <a:ext uri="{FF2B5EF4-FFF2-40B4-BE49-F238E27FC236}">
              <a16:creationId xmlns:a16="http://schemas.microsoft.com/office/drawing/2014/main" id="{9BF812D5-527E-457D-949A-8DBA492D002D}"/>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a:extLst>
            <a:ext uri="{FF2B5EF4-FFF2-40B4-BE49-F238E27FC236}">
              <a16:creationId xmlns:a16="http://schemas.microsoft.com/office/drawing/2014/main" id="{009E9ED4-B739-40EB-9872-C50A4F3C2D8A}"/>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a:extLst>
            <a:ext uri="{FF2B5EF4-FFF2-40B4-BE49-F238E27FC236}">
              <a16:creationId xmlns:a16="http://schemas.microsoft.com/office/drawing/2014/main" id="{29A7FE47-6ADB-4977-A235-E7E74F9B46F7}"/>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a:extLst>
            <a:ext uri="{FF2B5EF4-FFF2-40B4-BE49-F238E27FC236}">
              <a16:creationId xmlns:a16="http://schemas.microsoft.com/office/drawing/2014/main" id="{D90303D0-C55C-45C8-B634-83F74DFC18E5}"/>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a:extLst>
            <a:ext uri="{FF2B5EF4-FFF2-40B4-BE49-F238E27FC236}">
              <a16:creationId xmlns:a16="http://schemas.microsoft.com/office/drawing/2014/main" id="{550D89D0-DA44-48F3-8A9F-A5663FC9D2F6}"/>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a:extLst>
            <a:ext uri="{FF2B5EF4-FFF2-40B4-BE49-F238E27FC236}">
              <a16:creationId xmlns:a16="http://schemas.microsoft.com/office/drawing/2014/main" id="{75DECCEE-10B0-4F18-828B-FD30EC25EE3A}"/>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a:extLst>
            <a:ext uri="{FF2B5EF4-FFF2-40B4-BE49-F238E27FC236}">
              <a16:creationId xmlns:a16="http://schemas.microsoft.com/office/drawing/2014/main" id="{6D00F08B-77E6-451B-B532-D6E7CD2A360C}"/>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4" name="直線コネクタ 333">
          <a:extLst>
            <a:ext uri="{FF2B5EF4-FFF2-40B4-BE49-F238E27FC236}">
              <a16:creationId xmlns:a16="http://schemas.microsoft.com/office/drawing/2014/main" id="{3CB756D9-3035-4407-9F47-F862B5909C5B}"/>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5" name="テキスト ボックス 334">
          <a:extLst>
            <a:ext uri="{FF2B5EF4-FFF2-40B4-BE49-F238E27FC236}">
              <a16:creationId xmlns:a16="http://schemas.microsoft.com/office/drawing/2014/main" id="{A04964A9-37C9-4D19-B4A6-F38179743A45}"/>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6" name="直線コネクタ 335">
          <a:extLst>
            <a:ext uri="{FF2B5EF4-FFF2-40B4-BE49-F238E27FC236}">
              <a16:creationId xmlns:a16="http://schemas.microsoft.com/office/drawing/2014/main" id="{8743E5B1-4AE1-4A26-AD35-07357EE2BE26}"/>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7" name="テキスト ボックス 336">
          <a:extLst>
            <a:ext uri="{FF2B5EF4-FFF2-40B4-BE49-F238E27FC236}">
              <a16:creationId xmlns:a16="http://schemas.microsoft.com/office/drawing/2014/main" id="{B0E34867-6C9D-49BB-A143-8F8F5BB3A5AE}"/>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8" name="直線コネクタ 337">
          <a:extLst>
            <a:ext uri="{FF2B5EF4-FFF2-40B4-BE49-F238E27FC236}">
              <a16:creationId xmlns:a16="http://schemas.microsoft.com/office/drawing/2014/main" id="{93CB15BA-0E8A-4B00-A2D5-65F431B23B61}"/>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81</xdr:row>
      <xdr:rowOff>67327</xdr:rowOff>
    </xdr:from>
    <xdr:ext cx="531299" cy="259045"/>
    <xdr:sp macro="" textlink="">
      <xdr:nvSpPr>
        <xdr:cNvPr id="339" name="テキスト ボックス 338">
          <a:extLst>
            <a:ext uri="{FF2B5EF4-FFF2-40B4-BE49-F238E27FC236}">
              <a16:creationId xmlns:a16="http://schemas.microsoft.com/office/drawing/2014/main" id="{2862707F-19F4-421C-9787-986346CDF2D7}"/>
            </a:ext>
          </a:extLst>
        </xdr:cNvPr>
        <xdr:cNvSpPr txBox="1"/>
      </xdr:nvSpPr>
      <xdr:spPr>
        <a:xfrm>
          <a:off x="6072701" y="1395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40" name="直線コネクタ 339">
          <a:extLst>
            <a:ext uri="{FF2B5EF4-FFF2-40B4-BE49-F238E27FC236}">
              <a16:creationId xmlns:a16="http://schemas.microsoft.com/office/drawing/2014/main" id="{17E88E73-F2BC-45A0-9B82-28701207BCBF}"/>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79</xdr:row>
      <xdr:rowOff>29227</xdr:rowOff>
    </xdr:from>
    <xdr:ext cx="531299" cy="259045"/>
    <xdr:sp macro="" textlink="">
      <xdr:nvSpPr>
        <xdr:cNvPr id="341" name="テキスト ボックス 340">
          <a:extLst>
            <a:ext uri="{FF2B5EF4-FFF2-40B4-BE49-F238E27FC236}">
              <a16:creationId xmlns:a16="http://schemas.microsoft.com/office/drawing/2014/main" id="{BD458E39-9ACD-4C22-A6A0-BFA161207169}"/>
            </a:ext>
          </a:extLst>
        </xdr:cNvPr>
        <xdr:cNvSpPr txBox="1"/>
      </xdr:nvSpPr>
      <xdr:spPr>
        <a:xfrm>
          <a:off x="6072701" y="1357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2" name="直線コネクタ 341">
          <a:extLst>
            <a:ext uri="{FF2B5EF4-FFF2-40B4-BE49-F238E27FC236}">
              <a16:creationId xmlns:a16="http://schemas.microsoft.com/office/drawing/2014/main" id="{211E8CBD-EF06-453B-BE1C-7265DC7717FE}"/>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343" name="テキスト ボックス 342">
          <a:extLst>
            <a:ext uri="{FF2B5EF4-FFF2-40B4-BE49-F238E27FC236}">
              <a16:creationId xmlns:a16="http://schemas.microsoft.com/office/drawing/2014/main" id="{0E7C1304-C371-4AC2-8DC6-F0EA9FEBABCD}"/>
            </a:ext>
          </a:extLst>
        </xdr:cNvPr>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4" name="直線コネクタ 343">
          <a:extLst>
            <a:ext uri="{FF2B5EF4-FFF2-40B4-BE49-F238E27FC236}">
              <a16:creationId xmlns:a16="http://schemas.microsoft.com/office/drawing/2014/main" id="{B81E4AFE-9706-4775-A283-173FD6041C14}"/>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5" name="テキスト ボックス 344">
          <a:extLst>
            <a:ext uri="{FF2B5EF4-FFF2-40B4-BE49-F238E27FC236}">
              <a16:creationId xmlns:a16="http://schemas.microsoft.com/office/drawing/2014/main" id="{0A7C386C-2546-42BE-B507-13C18BB109D9}"/>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6" name="【公営住宅】&#10;一人当たり面積グラフ枠">
          <a:extLst>
            <a:ext uri="{FF2B5EF4-FFF2-40B4-BE49-F238E27FC236}">
              <a16:creationId xmlns:a16="http://schemas.microsoft.com/office/drawing/2014/main" id="{5552331C-66A1-41F5-9FF4-7BD697EF67B9}"/>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135331</xdr:rowOff>
    </xdr:from>
    <xdr:to>
      <xdr:col>54</xdr:col>
      <xdr:colOff>189865</xdr:colOff>
      <xdr:row>86</xdr:row>
      <xdr:rowOff>107138</xdr:rowOff>
    </xdr:to>
    <xdr:cxnSp macro="">
      <xdr:nvCxnSpPr>
        <xdr:cNvPr id="347" name="直線コネクタ 346">
          <a:extLst>
            <a:ext uri="{FF2B5EF4-FFF2-40B4-BE49-F238E27FC236}">
              <a16:creationId xmlns:a16="http://schemas.microsoft.com/office/drawing/2014/main" id="{A41F5654-3286-4F41-8FC1-7CED723BC7D8}"/>
            </a:ext>
          </a:extLst>
        </xdr:cNvPr>
        <xdr:cNvCxnSpPr/>
      </xdr:nvCxnSpPr>
      <xdr:spPr>
        <a:xfrm flipV="1">
          <a:off x="10476865" y="13508431"/>
          <a:ext cx="0" cy="13434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110965</xdr:rowOff>
    </xdr:from>
    <xdr:ext cx="469744" cy="259045"/>
    <xdr:sp macro="" textlink="">
      <xdr:nvSpPr>
        <xdr:cNvPr id="348" name="【公営住宅】&#10;一人当たり面積最小値テキスト">
          <a:extLst>
            <a:ext uri="{FF2B5EF4-FFF2-40B4-BE49-F238E27FC236}">
              <a16:creationId xmlns:a16="http://schemas.microsoft.com/office/drawing/2014/main" id="{02809F3F-87C4-4BD1-9FAE-2A6A30CECA80}"/>
            </a:ext>
          </a:extLst>
        </xdr:cNvPr>
        <xdr:cNvSpPr txBox="1"/>
      </xdr:nvSpPr>
      <xdr:spPr>
        <a:xfrm>
          <a:off x="10515600" y="14855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107138</xdr:rowOff>
    </xdr:from>
    <xdr:to>
      <xdr:col>55</xdr:col>
      <xdr:colOff>88900</xdr:colOff>
      <xdr:row>86</xdr:row>
      <xdr:rowOff>107138</xdr:rowOff>
    </xdr:to>
    <xdr:cxnSp macro="">
      <xdr:nvCxnSpPr>
        <xdr:cNvPr id="349" name="直線コネクタ 348">
          <a:extLst>
            <a:ext uri="{FF2B5EF4-FFF2-40B4-BE49-F238E27FC236}">
              <a16:creationId xmlns:a16="http://schemas.microsoft.com/office/drawing/2014/main" id="{C2156185-0691-4941-9F94-BAB189D39CD6}"/>
            </a:ext>
          </a:extLst>
        </xdr:cNvPr>
        <xdr:cNvCxnSpPr/>
      </xdr:nvCxnSpPr>
      <xdr:spPr>
        <a:xfrm>
          <a:off x="10388600" y="14851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82008</xdr:rowOff>
    </xdr:from>
    <xdr:ext cx="534377" cy="259045"/>
    <xdr:sp macro="" textlink="">
      <xdr:nvSpPr>
        <xdr:cNvPr id="350" name="【公営住宅】&#10;一人当たり面積最大値テキスト">
          <a:extLst>
            <a:ext uri="{FF2B5EF4-FFF2-40B4-BE49-F238E27FC236}">
              <a16:creationId xmlns:a16="http://schemas.microsoft.com/office/drawing/2014/main" id="{B3B7835B-0332-4B5A-91FC-A91E725A39CA}"/>
            </a:ext>
          </a:extLst>
        </xdr:cNvPr>
        <xdr:cNvSpPr txBox="1"/>
      </xdr:nvSpPr>
      <xdr:spPr>
        <a:xfrm>
          <a:off x="10515600" y="13283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135331</xdr:rowOff>
    </xdr:from>
    <xdr:to>
      <xdr:col>55</xdr:col>
      <xdr:colOff>88900</xdr:colOff>
      <xdr:row>78</xdr:row>
      <xdr:rowOff>135331</xdr:rowOff>
    </xdr:to>
    <xdr:cxnSp macro="">
      <xdr:nvCxnSpPr>
        <xdr:cNvPr id="351" name="直線コネクタ 350">
          <a:extLst>
            <a:ext uri="{FF2B5EF4-FFF2-40B4-BE49-F238E27FC236}">
              <a16:creationId xmlns:a16="http://schemas.microsoft.com/office/drawing/2014/main" id="{7F7DAB13-D80D-45E3-B070-4C76DF0409CA}"/>
            </a:ext>
          </a:extLst>
        </xdr:cNvPr>
        <xdr:cNvCxnSpPr/>
      </xdr:nvCxnSpPr>
      <xdr:spPr>
        <a:xfrm>
          <a:off x="10388600" y="13508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45535</xdr:rowOff>
    </xdr:from>
    <xdr:ext cx="469744" cy="259045"/>
    <xdr:sp macro="" textlink="">
      <xdr:nvSpPr>
        <xdr:cNvPr id="352" name="【公営住宅】&#10;一人当たり面積平均値テキスト">
          <a:extLst>
            <a:ext uri="{FF2B5EF4-FFF2-40B4-BE49-F238E27FC236}">
              <a16:creationId xmlns:a16="http://schemas.microsoft.com/office/drawing/2014/main" id="{86B39EB1-F93A-4CD3-A7E3-27079EDC22CF}"/>
            </a:ext>
          </a:extLst>
        </xdr:cNvPr>
        <xdr:cNvSpPr txBox="1"/>
      </xdr:nvSpPr>
      <xdr:spPr>
        <a:xfrm>
          <a:off x="10515600" y="144473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22658</xdr:rowOff>
    </xdr:from>
    <xdr:to>
      <xdr:col>55</xdr:col>
      <xdr:colOff>50800</xdr:colOff>
      <xdr:row>85</xdr:row>
      <xdr:rowOff>124258</xdr:rowOff>
    </xdr:to>
    <xdr:sp macro="" textlink="">
      <xdr:nvSpPr>
        <xdr:cNvPr id="353" name="フローチャート: 判断 352">
          <a:extLst>
            <a:ext uri="{FF2B5EF4-FFF2-40B4-BE49-F238E27FC236}">
              <a16:creationId xmlns:a16="http://schemas.microsoft.com/office/drawing/2014/main" id="{8BF35F32-8360-48E4-9FC7-83EDF3AF3CD1}"/>
            </a:ext>
          </a:extLst>
        </xdr:cNvPr>
        <xdr:cNvSpPr/>
      </xdr:nvSpPr>
      <xdr:spPr>
        <a:xfrm>
          <a:off x="10426700" y="14595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14427</xdr:rowOff>
    </xdr:from>
    <xdr:to>
      <xdr:col>50</xdr:col>
      <xdr:colOff>165100</xdr:colOff>
      <xdr:row>85</xdr:row>
      <xdr:rowOff>116027</xdr:rowOff>
    </xdr:to>
    <xdr:sp macro="" textlink="">
      <xdr:nvSpPr>
        <xdr:cNvPr id="354" name="フローチャート: 判断 353">
          <a:extLst>
            <a:ext uri="{FF2B5EF4-FFF2-40B4-BE49-F238E27FC236}">
              <a16:creationId xmlns:a16="http://schemas.microsoft.com/office/drawing/2014/main" id="{B3ED53A9-64D1-462E-A6E7-EBF124F43BA3}"/>
            </a:ext>
          </a:extLst>
        </xdr:cNvPr>
        <xdr:cNvSpPr/>
      </xdr:nvSpPr>
      <xdr:spPr>
        <a:xfrm>
          <a:off x="9588500" y="14587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9703</xdr:rowOff>
    </xdr:from>
    <xdr:to>
      <xdr:col>46</xdr:col>
      <xdr:colOff>38100</xdr:colOff>
      <xdr:row>85</xdr:row>
      <xdr:rowOff>111303</xdr:rowOff>
    </xdr:to>
    <xdr:sp macro="" textlink="">
      <xdr:nvSpPr>
        <xdr:cNvPr id="355" name="フローチャート: 判断 354">
          <a:extLst>
            <a:ext uri="{FF2B5EF4-FFF2-40B4-BE49-F238E27FC236}">
              <a16:creationId xmlns:a16="http://schemas.microsoft.com/office/drawing/2014/main" id="{9614FF8F-73FB-4BD2-A857-DD3CBF0ABC7B}"/>
            </a:ext>
          </a:extLst>
        </xdr:cNvPr>
        <xdr:cNvSpPr/>
      </xdr:nvSpPr>
      <xdr:spPr>
        <a:xfrm>
          <a:off x="8699500" y="14582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23876</xdr:rowOff>
    </xdr:from>
    <xdr:to>
      <xdr:col>41</xdr:col>
      <xdr:colOff>101600</xdr:colOff>
      <xdr:row>85</xdr:row>
      <xdr:rowOff>125476</xdr:rowOff>
    </xdr:to>
    <xdr:sp macro="" textlink="">
      <xdr:nvSpPr>
        <xdr:cNvPr id="356" name="フローチャート: 判断 355">
          <a:extLst>
            <a:ext uri="{FF2B5EF4-FFF2-40B4-BE49-F238E27FC236}">
              <a16:creationId xmlns:a16="http://schemas.microsoft.com/office/drawing/2014/main" id="{951013C3-E10C-456B-8E18-B9C80F4DDA51}"/>
            </a:ext>
          </a:extLst>
        </xdr:cNvPr>
        <xdr:cNvSpPr/>
      </xdr:nvSpPr>
      <xdr:spPr>
        <a:xfrm>
          <a:off x="7810500" y="14597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47422</xdr:rowOff>
    </xdr:from>
    <xdr:to>
      <xdr:col>36</xdr:col>
      <xdr:colOff>165100</xdr:colOff>
      <xdr:row>85</xdr:row>
      <xdr:rowOff>149022</xdr:rowOff>
    </xdr:to>
    <xdr:sp macro="" textlink="">
      <xdr:nvSpPr>
        <xdr:cNvPr id="357" name="フローチャート: 判断 356">
          <a:extLst>
            <a:ext uri="{FF2B5EF4-FFF2-40B4-BE49-F238E27FC236}">
              <a16:creationId xmlns:a16="http://schemas.microsoft.com/office/drawing/2014/main" id="{9BE6F731-A266-47E7-A27E-C16AAE5B8975}"/>
            </a:ext>
          </a:extLst>
        </xdr:cNvPr>
        <xdr:cNvSpPr/>
      </xdr:nvSpPr>
      <xdr:spPr>
        <a:xfrm>
          <a:off x="6921500" y="1462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946BE897-56A8-41E3-AB08-559A1B19E13C}"/>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1396347C-B902-4BA7-889E-64211A594238}"/>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AF1B28BD-606A-49EE-BF66-600612B2D175}"/>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1BF40773-E55F-499E-924F-1017AB511B4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2" name="テキスト ボックス 361">
          <a:extLst>
            <a:ext uri="{FF2B5EF4-FFF2-40B4-BE49-F238E27FC236}">
              <a16:creationId xmlns:a16="http://schemas.microsoft.com/office/drawing/2014/main" id="{46CED7B4-E883-4DD9-8F08-ECE7447BDCD4}"/>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54280</xdr:rowOff>
    </xdr:from>
    <xdr:to>
      <xdr:col>55</xdr:col>
      <xdr:colOff>50800</xdr:colOff>
      <xdr:row>85</xdr:row>
      <xdr:rowOff>155880</xdr:rowOff>
    </xdr:to>
    <xdr:sp macro="" textlink="">
      <xdr:nvSpPr>
        <xdr:cNvPr id="363" name="楕円 362">
          <a:extLst>
            <a:ext uri="{FF2B5EF4-FFF2-40B4-BE49-F238E27FC236}">
              <a16:creationId xmlns:a16="http://schemas.microsoft.com/office/drawing/2014/main" id="{42BB22A9-C645-46A8-972F-9813CF4561B0}"/>
            </a:ext>
          </a:extLst>
        </xdr:cNvPr>
        <xdr:cNvSpPr/>
      </xdr:nvSpPr>
      <xdr:spPr>
        <a:xfrm>
          <a:off x="10426700" y="14627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32707</xdr:rowOff>
    </xdr:from>
    <xdr:ext cx="469744" cy="259045"/>
    <xdr:sp macro="" textlink="">
      <xdr:nvSpPr>
        <xdr:cNvPr id="364" name="【公営住宅】&#10;一人当たり面積該当値テキスト">
          <a:extLst>
            <a:ext uri="{FF2B5EF4-FFF2-40B4-BE49-F238E27FC236}">
              <a16:creationId xmlns:a16="http://schemas.microsoft.com/office/drawing/2014/main" id="{A636967B-2867-457B-8CAC-4A0176D3C0C5}"/>
            </a:ext>
          </a:extLst>
        </xdr:cNvPr>
        <xdr:cNvSpPr txBox="1"/>
      </xdr:nvSpPr>
      <xdr:spPr>
        <a:xfrm>
          <a:off x="10515600" y="14605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57708</xdr:rowOff>
    </xdr:from>
    <xdr:to>
      <xdr:col>50</xdr:col>
      <xdr:colOff>165100</xdr:colOff>
      <xdr:row>85</xdr:row>
      <xdr:rowOff>159308</xdr:rowOff>
    </xdr:to>
    <xdr:sp macro="" textlink="">
      <xdr:nvSpPr>
        <xdr:cNvPr id="365" name="楕円 364">
          <a:extLst>
            <a:ext uri="{FF2B5EF4-FFF2-40B4-BE49-F238E27FC236}">
              <a16:creationId xmlns:a16="http://schemas.microsoft.com/office/drawing/2014/main" id="{0713B24B-E2AB-490B-A4F5-E8D80FC5A053}"/>
            </a:ext>
          </a:extLst>
        </xdr:cNvPr>
        <xdr:cNvSpPr/>
      </xdr:nvSpPr>
      <xdr:spPr>
        <a:xfrm>
          <a:off x="9588500" y="14630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105080</xdr:rowOff>
    </xdr:from>
    <xdr:to>
      <xdr:col>55</xdr:col>
      <xdr:colOff>0</xdr:colOff>
      <xdr:row>85</xdr:row>
      <xdr:rowOff>108508</xdr:rowOff>
    </xdr:to>
    <xdr:cxnSp macro="">
      <xdr:nvCxnSpPr>
        <xdr:cNvPr id="366" name="直線コネクタ 365">
          <a:extLst>
            <a:ext uri="{FF2B5EF4-FFF2-40B4-BE49-F238E27FC236}">
              <a16:creationId xmlns:a16="http://schemas.microsoft.com/office/drawing/2014/main" id="{A1FCFB1C-8957-42F9-B76E-600C66E8FEA3}"/>
            </a:ext>
          </a:extLst>
        </xdr:cNvPr>
        <xdr:cNvCxnSpPr/>
      </xdr:nvCxnSpPr>
      <xdr:spPr>
        <a:xfrm flipV="1">
          <a:off x="9639300" y="14678330"/>
          <a:ext cx="838200" cy="3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59995</xdr:rowOff>
    </xdr:from>
    <xdr:to>
      <xdr:col>46</xdr:col>
      <xdr:colOff>38100</xdr:colOff>
      <xdr:row>85</xdr:row>
      <xdr:rowOff>161595</xdr:rowOff>
    </xdr:to>
    <xdr:sp macro="" textlink="">
      <xdr:nvSpPr>
        <xdr:cNvPr id="367" name="楕円 366">
          <a:extLst>
            <a:ext uri="{FF2B5EF4-FFF2-40B4-BE49-F238E27FC236}">
              <a16:creationId xmlns:a16="http://schemas.microsoft.com/office/drawing/2014/main" id="{40396B65-E570-489C-B224-FDA18115032B}"/>
            </a:ext>
          </a:extLst>
        </xdr:cNvPr>
        <xdr:cNvSpPr/>
      </xdr:nvSpPr>
      <xdr:spPr>
        <a:xfrm>
          <a:off x="8699500" y="14633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108508</xdr:rowOff>
    </xdr:from>
    <xdr:to>
      <xdr:col>50</xdr:col>
      <xdr:colOff>114300</xdr:colOff>
      <xdr:row>85</xdr:row>
      <xdr:rowOff>110795</xdr:rowOff>
    </xdr:to>
    <xdr:cxnSp macro="">
      <xdr:nvCxnSpPr>
        <xdr:cNvPr id="368" name="直線コネクタ 367">
          <a:extLst>
            <a:ext uri="{FF2B5EF4-FFF2-40B4-BE49-F238E27FC236}">
              <a16:creationId xmlns:a16="http://schemas.microsoft.com/office/drawing/2014/main" id="{FA42648E-377F-4550-928D-493F5B3301FB}"/>
            </a:ext>
          </a:extLst>
        </xdr:cNvPr>
        <xdr:cNvCxnSpPr/>
      </xdr:nvCxnSpPr>
      <xdr:spPr>
        <a:xfrm flipV="1">
          <a:off x="8750300" y="14681758"/>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62357</xdr:rowOff>
    </xdr:from>
    <xdr:to>
      <xdr:col>41</xdr:col>
      <xdr:colOff>101600</xdr:colOff>
      <xdr:row>85</xdr:row>
      <xdr:rowOff>163957</xdr:rowOff>
    </xdr:to>
    <xdr:sp macro="" textlink="">
      <xdr:nvSpPr>
        <xdr:cNvPr id="369" name="楕円 368">
          <a:extLst>
            <a:ext uri="{FF2B5EF4-FFF2-40B4-BE49-F238E27FC236}">
              <a16:creationId xmlns:a16="http://schemas.microsoft.com/office/drawing/2014/main" id="{D42DB111-F409-4965-AB9F-B1D64F813409}"/>
            </a:ext>
          </a:extLst>
        </xdr:cNvPr>
        <xdr:cNvSpPr/>
      </xdr:nvSpPr>
      <xdr:spPr>
        <a:xfrm>
          <a:off x="7810500" y="14635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110795</xdr:rowOff>
    </xdr:from>
    <xdr:to>
      <xdr:col>45</xdr:col>
      <xdr:colOff>177800</xdr:colOff>
      <xdr:row>85</xdr:row>
      <xdr:rowOff>113157</xdr:rowOff>
    </xdr:to>
    <xdr:cxnSp macro="">
      <xdr:nvCxnSpPr>
        <xdr:cNvPr id="370" name="直線コネクタ 369">
          <a:extLst>
            <a:ext uri="{FF2B5EF4-FFF2-40B4-BE49-F238E27FC236}">
              <a16:creationId xmlns:a16="http://schemas.microsoft.com/office/drawing/2014/main" id="{086CD08D-BBC8-4A37-8335-8C00E376A7E1}"/>
            </a:ext>
          </a:extLst>
        </xdr:cNvPr>
        <xdr:cNvCxnSpPr/>
      </xdr:nvCxnSpPr>
      <xdr:spPr>
        <a:xfrm flipV="1">
          <a:off x="7861300" y="14684045"/>
          <a:ext cx="889000" cy="2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65405</xdr:rowOff>
    </xdr:from>
    <xdr:to>
      <xdr:col>36</xdr:col>
      <xdr:colOff>165100</xdr:colOff>
      <xdr:row>85</xdr:row>
      <xdr:rowOff>167005</xdr:rowOff>
    </xdr:to>
    <xdr:sp macro="" textlink="">
      <xdr:nvSpPr>
        <xdr:cNvPr id="371" name="楕円 370">
          <a:extLst>
            <a:ext uri="{FF2B5EF4-FFF2-40B4-BE49-F238E27FC236}">
              <a16:creationId xmlns:a16="http://schemas.microsoft.com/office/drawing/2014/main" id="{EA19FEE0-C88C-42B5-AEE1-2498F880D580}"/>
            </a:ext>
          </a:extLst>
        </xdr:cNvPr>
        <xdr:cNvSpPr/>
      </xdr:nvSpPr>
      <xdr:spPr>
        <a:xfrm>
          <a:off x="6921500" y="1463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113157</xdr:rowOff>
    </xdr:from>
    <xdr:to>
      <xdr:col>41</xdr:col>
      <xdr:colOff>50800</xdr:colOff>
      <xdr:row>85</xdr:row>
      <xdr:rowOff>116205</xdr:rowOff>
    </xdr:to>
    <xdr:cxnSp macro="">
      <xdr:nvCxnSpPr>
        <xdr:cNvPr id="372" name="直線コネクタ 371">
          <a:extLst>
            <a:ext uri="{FF2B5EF4-FFF2-40B4-BE49-F238E27FC236}">
              <a16:creationId xmlns:a16="http://schemas.microsoft.com/office/drawing/2014/main" id="{0333E13D-130D-42ED-BD59-4CB455B4E6C0}"/>
            </a:ext>
          </a:extLst>
        </xdr:cNvPr>
        <xdr:cNvCxnSpPr/>
      </xdr:nvCxnSpPr>
      <xdr:spPr>
        <a:xfrm flipV="1">
          <a:off x="6972300" y="14686407"/>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132554</xdr:rowOff>
    </xdr:from>
    <xdr:ext cx="469744" cy="259045"/>
    <xdr:sp macro="" textlink="">
      <xdr:nvSpPr>
        <xdr:cNvPr id="373" name="n_1aveValue【公営住宅】&#10;一人当たり面積">
          <a:extLst>
            <a:ext uri="{FF2B5EF4-FFF2-40B4-BE49-F238E27FC236}">
              <a16:creationId xmlns:a16="http://schemas.microsoft.com/office/drawing/2014/main" id="{B29C4BDD-6AD3-4425-A8D0-D50EB1D6076E}"/>
            </a:ext>
          </a:extLst>
        </xdr:cNvPr>
        <xdr:cNvSpPr txBox="1"/>
      </xdr:nvSpPr>
      <xdr:spPr>
        <a:xfrm>
          <a:off x="9391727" y="14362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127830</xdr:rowOff>
    </xdr:from>
    <xdr:ext cx="469744" cy="259045"/>
    <xdr:sp macro="" textlink="">
      <xdr:nvSpPr>
        <xdr:cNvPr id="374" name="n_2aveValue【公営住宅】&#10;一人当たり面積">
          <a:extLst>
            <a:ext uri="{FF2B5EF4-FFF2-40B4-BE49-F238E27FC236}">
              <a16:creationId xmlns:a16="http://schemas.microsoft.com/office/drawing/2014/main" id="{A8DB133C-E042-4437-BFF9-C3C1DD31DBAA}"/>
            </a:ext>
          </a:extLst>
        </xdr:cNvPr>
        <xdr:cNvSpPr txBox="1"/>
      </xdr:nvSpPr>
      <xdr:spPr>
        <a:xfrm>
          <a:off x="8515427" y="14358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142003</xdr:rowOff>
    </xdr:from>
    <xdr:ext cx="469744" cy="259045"/>
    <xdr:sp macro="" textlink="">
      <xdr:nvSpPr>
        <xdr:cNvPr id="375" name="n_3aveValue【公営住宅】&#10;一人当たり面積">
          <a:extLst>
            <a:ext uri="{FF2B5EF4-FFF2-40B4-BE49-F238E27FC236}">
              <a16:creationId xmlns:a16="http://schemas.microsoft.com/office/drawing/2014/main" id="{2B53069C-1B12-4FB1-BC43-E72ACC3D32A5}"/>
            </a:ext>
          </a:extLst>
        </xdr:cNvPr>
        <xdr:cNvSpPr txBox="1"/>
      </xdr:nvSpPr>
      <xdr:spPr>
        <a:xfrm>
          <a:off x="7626427" y="14372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165549</xdr:rowOff>
    </xdr:from>
    <xdr:ext cx="469744" cy="259045"/>
    <xdr:sp macro="" textlink="">
      <xdr:nvSpPr>
        <xdr:cNvPr id="376" name="n_4aveValue【公営住宅】&#10;一人当たり面積">
          <a:extLst>
            <a:ext uri="{FF2B5EF4-FFF2-40B4-BE49-F238E27FC236}">
              <a16:creationId xmlns:a16="http://schemas.microsoft.com/office/drawing/2014/main" id="{25453B74-B525-4DBC-B02D-EDA46D9248F8}"/>
            </a:ext>
          </a:extLst>
        </xdr:cNvPr>
        <xdr:cNvSpPr txBox="1"/>
      </xdr:nvSpPr>
      <xdr:spPr>
        <a:xfrm>
          <a:off x="6737427" y="14395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150435</xdr:rowOff>
    </xdr:from>
    <xdr:ext cx="469744" cy="259045"/>
    <xdr:sp macro="" textlink="">
      <xdr:nvSpPr>
        <xdr:cNvPr id="377" name="n_1mainValue【公営住宅】&#10;一人当たり面積">
          <a:extLst>
            <a:ext uri="{FF2B5EF4-FFF2-40B4-BE49-F238E27FC236}">
              <a16:creationId xmlns:a16="http://schemas.microsoft.com/office/drawing/2014/main" id="{3D06DA1D-D8FF-45B9-96CE-7C115AEB72E7}"/>
            </a:ext>
          </a:extLst>
        </xdr:cNvPr>
        <xdr:cNvSpPr txBox="1"/>
      </xdr:nvSpPr>
      <xdr:spPr>
        <a:xfrm>
          <a:off x="9391727" y="14723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152722</xdr:rowOff>
    </xdr:from>
    <xdr:ext cx="469744" cy="259045"/>
    <xdr:sp macro="" textlink="">
      <xdr:nvSpPr>
        <xdr:cNvPr id="378" name="n_2mainValue【公営住宅】&#10;一人当たり面積">
          <a:extLst>
            <a:ext uri="{FF2B5EF4-FFF2-40B4-BE49-F238E27FC236}">
              <a16:creationId xmlns:a16="http://schemas.microsoft.com/office/drawing/2014/main" id="{BC4AA155-5754-4771-A131-3A74EF03729D}"/>
            </a:ext>
          </a:extLst>
        </xdr:cNvPr>
        <xdr:cNvSpPr txBox="1"/>
      </xdr:nvSpPr>
      <xdr:spPr>
        <a:xfrm>
          <a:off x="8515427" y="14725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155084</xdr:rowOff>
    </xdr:from>
    <xdr:ext cx="469744" cy="259045"/>
    <xdr:sp macro="" textlink="">
      <xdr:nvSpPr>
        <xdr:cNvPr id="379" name="n_3mainValue【公営住宅】&#10;一人当たり面積">
          <a:extLst>
            <a:ext uri="{FF2B5EF4-FFF2-40B4-BE49-F238E27FC236}">
              <a16:creationId xmlns:a16="http://schemas.microsoft.com/office/drawing/2014/main" id="{246B3E87-DF91-4547-BBCA-127AF50DC98B}"/>
            </a:ext>
          </a:extLst>
        </xdr:cNvPr>
        <xdr:cNvSpPr txBox="1"/>
      </xdr:nvSpPr>
      <xdr:spPr>
        <a:xfrm>
          <a:off x="7626427" y="14728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158132</xdr:rowOff>
    </xdr:from>
    <xdr:ext cx="469744" cy="259045"/>
    <xdr:sp macro="" textlink="">
      <xdr:nvSpPr>
        <xdr:cNvPr id="380" name="n_4mainValue【公営住宅】&#10;一人当たり面積">
          <a:extLst>
            <a:ext uri="{FF2B5EF4-FFF2-40B4-BE49-F238E27FC236}">
              <a16:creationId xmlns:a16="http://schemas.microsoft.com/office/drawing/2014/main" id="{926D0267-BF6F-4668-9F38-675D4D3959F8}"/>
            </a:ext>
          </a:extLst>
        </xdr:cNvPr>
        <xdr:cNvSpPr txBox="1"/>
      </xdr:nvSpPr>
      <xdr:spPr>
        <a:xfrm>
          <a:off x="6737427" y="14731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1" name="正方形/長方形 380">
          <a:extLst>
            <a:ext uri="{FF2B5EF4-FFF2-40B4-BE49-F238E27FC236}">
              <a16:creationId xmlns:a16="http://schemas.microsoft.com/office/drawing/2014/main" id="{D7B33657-6D38-4F23-A044-7192861C69CB}"/>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2" name="正方形/長方形 381">
          <a:extLst>
            <a:ext uri="{FF2B5EF4-FFF2-40B4-BE49-F238E27FC236}">
              <a16:creationId xmlns:a16="http://schemas.microsoft.com/office/drawing/2014/main" id="{7E069D41-177F-46C5-85F1-871A71C95F32}"/>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3" name="正方形/長方形 382">
          <a:extLst>
            <a:ext uri="{FF2B5EF4-FFF2-40B4-BE49-F238E27FC236}">
              <a16:creationId xmlns:a16="http://schemas.microsoft.com/office/drawing/2014/main" id="{C218ACD0-53DC-42D0-8022-1605AC8CC2B5}"/>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4" name="正方形/長方形 383">
          <a:extLst>
            <a:ext uri="{FF2B5EF4-FFF2-40B4-BE49-F238E27FC236}">
              <a16:creationId xmlns:a16="http://schemas.microsoft.com/office/drawing/2014/main" id="{8EA81B08-7369-4CD8-94EE-D7596B118EAB}"/>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5" name="正方形/長方形 384">
          <a:extLst>
            <a:ext uri="{FF2B5EF4-FFF2-40B4-BE49-F238E27FC236}">
              <a16:creationId xmlns:a16="http://schemas.microsoft.com/office/drawing/2014/main" id="{02AD4F45-A251-4645-A1CF-E6F895900B74}"/>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6" name="正方形/長方形 385">
          <a:extLst>
            <a:ext uri="{FF2B5EF4-FFF2-40B4-BE49-F238E27FC236}">
              <a16:creationId xmlns:a16="http://schemas.microsoft.com/office/drawing/2014/main" id="{F1E7D7B0-5F7F-4405-9CBB-1F1B2B0A1E62}"/>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7" name="正方形/長方形 386">
          <a:extLst>
            <a:ext uri="{FF2B5EF4-FFF2-40B4-BE49-F238E27FC236}">
              <a16:creationId xmlns:a16="http://schemas.microsoft.com/office/drawing/2014/main" id="{61203456-6A34-4E6D-998A-08BBA316D3DC}"/>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8" name="正方形/長方形 387">
          <a:extLst>
            <a:ext uri="{FF2B5EF4-FFF2-40B4-BE49-F238E27FC236}">
              <a16:creationId xmlns:a16="http://schemas.microsoft.com/office/drawing/2014/main" id="{63FD2D92-28E8-43F2-B8E9-F28969F77242}"/>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9" name="正方形/長方形 388">
          <a:extLst>
            <a:ext uri="{FF2B5EF4-FFF2-40B4-BE49-F238E27FC236}">
              <a16:creationId xmlns:a16="http://schemas.microsoft.com/office/drawing/2014/main" id="{174A3F04-77EA-4DD1-A9D2-6D4582753F47}"/>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0" name="正方形/長方形 389">
          <a:extLst>
            <a:ext uri="{FF2B5EF4-FFF2-40B4-BE49-F238E27FC236}">
              <a16:creationId xmlns:a16="http://schemas.microsoft.com/office/drawing/2014/main" id="{7046C5A1-86CA-4D1F-BE44-BBA16900A81C}"/>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1" name="正方形/長方形 390">
          <a:extLst>
            <a:ext uri="{FF2B5EF4-FFF2-40B4-BE49-F238E27FC236}">
              <a16:creationId xmlns:a16="http://schemas.microsoft.com/office/drawing/2014/main" id="{D8C8B421-1C5B-4261-BF5A-22C908C906E7}"/>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2" name="正方形/長方形 391">
          <a:extLst>
            <a:ext uri="{FF2B5EF4-FFF2-40B4-BE49-F238E27FC236}">
              <a16:creationId xmlns:a16="http://schemas.microsoft.com/office/drawing/2014/main" id="{8562215D-C7C8-4E51-BE9C-78476DF05F88}"/>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3" name="正方形/長方形 392">
          <a:extLst>
            <a:ext uri="{FF2B5EF4-FFF2-40B4-BE49-F238E27FC236}">
              <a16:creationId xmlns:a16="http://schemas.microsoft.com/office/drawing/2014/main" id="{AE870D9D-A0E8-4408-98F7-E2F753D84A88}"/>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4" name="正方形/長方形 393">
          <a:extLst>
            <a:ext uri="{FF2B5EF4-FFF2-40B4-BE49-F238E27FC236}">
              <a16:creationId xmlns:a16="http://schemas.microsoft.com/office/drawing/2014/main" id="{9BCB7FBF-AC49-4705-8FBB-834417C0B451}"/>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5" name="正方形/長方形 394">
          <a:extLst>
            <a:ext uri="{FF2B5EF4-FFF2-40B4-BE49-F238E27FC236}">
              <a16:creationId xmlns:a16="http://schemas.microsoft.com/office/drawing/2014/main" id="{75E77C32-4DBB-419A-AC8E-ADD8CCC632D8}"/>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6" name="正方形/長方形 395">
          <a:extLst>
            <a:ext uri="{FF2B5EF4-FFF2-40B4-BE49-F238E27FC236}">
              <a16:creationId xmlns:a16="http://schemas.microsoft.com/office/drawing/2014/main" id="{B2713E37-8B9D-422C-AD34-95705F425D7A}"/>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7" name="正方形/長方形 396">
          <a:extLst>
            <a:ext uri="{FF2B5EF4-FFF2-40B4-BE49-F238E27FC236}">
              <a16:creationId xmlns:a16="http://schemas.microsoft.com/office/drawing/2014/main" id="{5DB453C6-6E19-4952-82C9-88677BAF98AA}"/>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8" name="正方形/長方形 397">
          <a:extLst>
            <a:ext uri="{FF2B5EF4-FFF2-40B4-BE49-F238E27FC236}">
              <a16:creationId xmlns:a16="http://schemas.microsoft.com/office/drawing/2014/main" id="{90118D91-0A51-455A-9000-54BD0A8C9D41}"/>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9" name="正方形/長方形 398">
          <a:extLst>
            <a:ext uri="{FF2B5EF4-FFF2-40B4-BE49-F238E27FC236}">
              <a16:creationId xmlns:a16="http://schemas.microsoft.com/office/drawing/2014/main" id="{0ABFF558-29FF-488B-BA53-2E419BE71F07}"/>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0" name="正方形/長方形 399">
          <a:extLst>
            <a:ext uri="{FF2B5EF4-FFF2-40B4-BE49-F238E27FC236}">
              <a16:creationId xmlns:a16="http://schemas.microsoft.com/office/drawing/2014/main" id="{ECCAFB54-21DE-4015-B397-21759F6428C1}"/>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1" name="正方形/長方形 400">
          <a:extLst>
            <a:ext uri="{FF2B5EF4-FFF2-40B4-BE49-F238E27FC236}">
              <a16:creationId xmlns:a16="http://schemas.microsoft.com/office/drawing/2014/main" id="{CC601122-9294-4D1A-80ED-5775824D4877}"/>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2" name="正方形/長方形 401">
          <a:extLst>
            <a:ext uri="{FF2B5EF4-FFF2-40B4-BE49-F238E27FC236}">
              <a16:creationId xmlns:a16="http://schemas.microsoft.com/office/drawing/2014/main" id="{F490A308-AA51-4914-9251-5F622DD62FD2}"/>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3" name="正方形/長方形 402">
          <a:extLst>
            <a:ext uri="{FF2B5EF4-FFF2-40B4-BE49-F238E27FC236}">
              <a16:creationId xmlns:a16="http://schemas.microsoft.com/office/drawing/2014/main" id="{800E4F2E-77AE-41B7-9949-AA74DAA23F65}"/>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4" name="正方形/長方形 403">
          <a:extLst>
            <a:ext uri="{FF2B5EF4-FFF2-40B4-BE49-F238E27FC236}">
              <a16:creationId xmlns:a16="http://schemas.microsoft.com/office/drawing/2014/main" id="{8D0E3029-78E1-44D5-AA57-B9C9A5CCDDA4}"/>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5" name="テキスト ボックス 404">
          <a:extLst>
            <a:ext uri="{FF2B5EF4-FFF2-40B4-BE49-F238E27FC236}">
              <a16:creationId xmlns:a16="http://schemas.microsoft.com/office/drawing/2014/main" id="{FF4B2D55-1E3A-45C3-A592-DE24BA073D61}"/>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6" name="直線コネクタ 405">
          <a:extLst>
            <a:ext uri="{FF2B5EF4-FFF2-40B4-BE49-F238E27FC236}">
              <a16:creationId xmlns:a16="http://schemas.microsoft.com/office/drawing/2014/main" id="{2E11F769-AC33-4CCE-82FB-B8F9343CA92E}"/>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7" name="テキスト ボックス 406">
          <a:extLst>
            <a:ext uri="{FF2B5EF4-FFF2-40B4-BE49-F238E27FC236}">
              <a16:creationId xmlns:a16="http://schemas.microsoft.com/office/drawing/2014/main" id="{74AED947-4FFD-4A3D-A33D-7EB9D68F331B}"/>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8" name="直線コネクタ 407">
          <a:extLst>
            <a:ext uri="{FF2B5EF4-FFF2-40B4-BE49-F238E27FC236}">
              <a16:creationId xmlns:a16="http://schemas.microsoft.com/office/drawing/2014/main" id="{9569D3DE-EEA6-4A4F-B348-1697D352DC1E}"/>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9" name="テキスト ボックス 408">
          <a:extLst>
            <a:ext uri="{FF2B5EF4-FFF2-40B4-BE49-F238E27FC236}">
              <a16:creationId xmlns:a16="http://schemas.microsoft.com/office/drawing/2014/main" id="{031B911D-D8AA-49F4-A7C9-0BD411157C98}"/>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10" name="直線コネクタ 409">
          <a:extLst>
            <a:ext uri="{FF2B5EF4-FFF2-40B4-BE49-F238E27FC236}">
              <a16:creationId xmlns:a16="http://schemas.microsoft.com/office/drawing/2014/main" id="{75AEDE20-28B9-4D40-BCB9-7C9FAC5C1B66}"/>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11" name="テキスト ボックス 410">
          <a:extLst>
            <a:ext uri="{FF2B5EF4-FFF2-40B4-BE49-F238E27FC236}">
              <a16:creationId xmlns:a16="http://schemas.microsoft.com/office/drawing/2014/main" id="{73C2EC58-F8D0-493E-875A-84ABDF58914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12" name="直線コネクタ 411">
          <a:extLst>
            <a:ext uri="{FF2B5EF4-FFF2-40B4-BE49-F238E27FC236}">
              <a16:creationId xmlns:a16="http://schemas.microsoft.com/office/drawing/2014/main" id="{75DBA7FF-5D26-4628-92E7-31A1B6BAB778}"/>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3" name="テキスト ボックス 412">
          <a:extLst>
            <a:ext uri="{FF2B5EF4-FFF2-40B4-BE49-F238E27FC236}">
              <a16:creationId xmlns:a16="http://schemas.microsoft.com/office/drawing/2014/main" id="{EA7F52AD-C796-47C4-BBDD-C4C865D06843}"/>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4" name="直線コネクタ 413">
          <a:extLst>
            <a:ext uri="{FF2B5EF4-FFF2-40B4-BE49-F238E27FC236}">
              <a16:creationId xmlns:a16="http://schemas.microsoft.com/office/drawing/2014/main" id="{2432BB39-2881-4AEA-8B8D-65955BD4AAF4}"/>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5" name="テキスト ボックス 414">
          <a:extLst>
            <a:ext uri="{FF2B5EF4-FFF2-40B4-BE49-F238E27FC236}">
              <a16:creationId xmlns:a16="http://schemas.microsoft.com/office/drawing/2014/main" id="{0C1AB825-B4DA-4C13-A243-2DA72909FCA9}"/>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6" name="直線コネクタ 415">
          <a:extLst>
            <a:ext uri="{FF2B5EF4-FFF2-40B4-BE49-F238E27FC236}">
              <a16:creationId xmlns:a16="http://schemas.microsoft.com/office/drawing/2014/main" id="{55446152-B596-43CA-9A39-E0F2473CD347}"/>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7" name="テキスト ボックス 416">
          <a:extLst>
            <a:ext uri="{FF2B5EF4-FFF2-40B4-BE49-F238E27FC236}">
              <a16:creationId xmlns:a16="http://schemas.microsoft.com/office/drawing/2014/main" id="{94EEC019-095F-4896-ABBF-558E1A9766A3}"/>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8" name="直線コネクタ 417">
          <a:extLst>
            <a:ext uri="{FF2B5EF4-FFF2-40B4-BE49-F238E27FC236}">
              <a16:creationId xmlns:a16="http://schemas.microsoft.com/office/drawing/2014/main" id="{A0D9F8E7-B1D0-46F6-BB15-307BAB7B1837}"/>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9" name="テキスト ボックス 418">
          <a:extLst>
            <a:ext uri="{FF2B5EF4-FFF2-40B4-BE49-F238E27FC236}">
              <a16:creationId xmlns:a16="http://schemas.microsoft.com/office/drawing/2014/main" id="{4F4F8AD7-1436-494C-87A7-1BC30F9E1186}"/>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20" name="直線コネクタ 419">
          <a:extLst>
            <a:ext uri="{FF2B5EF4-FFF2-40B4-BE49-F238E27FC236}">
              <a16:creationId xmlns:a16="http://schemas.microsoft.com/office/drawing/2014/main" id="{4AA69052-9370-4395-9D66-7D8102A4D1E1}"/>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21" name="【認定こども園・幼稚園・保育所】&#10;有形固定資産減価償却率グラフ枠">
          <a:extLst>
            <a:ext uri="{FF2B5EF4-FFF2-40B4-BE49-F238E27FC236}">
              <a16:creationId xmlns:a16="http://schemas.microsoft.com/office/drawing/2014/main" id="{497348B2-324B-41B7-A277-2FDDF1E4C836}"/>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128451</xdr:rowOff>
    </xdr:from>
    <xdr:to>
      <xdr:col>85</xdr:col>
      <xdr:colOff>126364</xdr:colOff>
      <xdr:row>42</xdr:row>
      <xdr:rowOff>92528</xdr:rowOff>
    </xdr:to>
    <xdr:cxnSp macro="">
      <xdr:nvCxnSpPr>
        <xdr:cNvPr id="422" name="直線コネクタ 421">
          <a:extLst>
            <a:ext uri="{FF2B5EF4-FFF2-40B4-BE49-F238E27FC236}">
              <a16:creationId xmlns:a16="http://schemas.microsoft.com/office/drawing/2014/main" id="{3CE3016C-BB39-480C-933E-76BB4E19FECA}"/>
            </a:ext>
          </a:extLst>
        </xdr:cNvPr>
        <xdr:cNvCxnSpPr/>
      </xdr:nvCxnSpPr>
      <xdr:spPr>
        <a:xfrm flipV="1">
          <a:off x="16318864" y="5786301"/>
          <a:ext cx="0" cy="1507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23" name="【認定こども園・幼稚園・保育所】&#10;有形固定資産減価償却率最小値テキスト">
          <a:extLst>
            <a:ext uri="{FF2B5EF4-FFF2-40B4-BE49-F238E27FC236}">
              <a16:creationId xmlns:a16="http://schemas.microsoft.com/office/drawing/2014/main" id="{2036D91C-A762-476A-AB4C-11F47D9F9BD2}"/>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24" name="直線コネクタ 423">
          <a:extLst>
            <a:ext uri="{FF2B5EF4-FFF2-40B4-BE49-F238E27FC236}">
              <a16:creationId xmlns:a16="http://schemas.microsoft.com/office/drawing/2014/main" id="{A30B2A69-45A7-4DA6-8F5A-9A86EEE02E49}"/>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75128</xdr:rowOff>
    </xdr:from>
    <xdr:ext cx="340478" cy="259045"/>
    <xdr:sp macro="" textlink="">
      <xdr:nvSpPr>
        <xdr:cNvPr id="425" name="【認定こども園・幼稚園・保育所】&#10;有形固定資産減価償却率最大値テキスト">
          <a:extLst>
            <a:ext uri="{FF2B5EF4-FFF2-40B4-BE49-F238E27FC236}">
              <a16:creationId xmlns:a16="http://schemas.microsoft.com/office/drawing/2014/main" id="{4D6342BA-895E-439B-B82A-7D6EBE4EDCF5}"/>
            </a:ext>
          </a:extLst>
        </xdr:cNvPr>
        <xdr:cNvSpPr txBox="1"/>
      </xdr:nvSpPr>
      <xdr:spPr>
        <a:xfrm>
          <a:off x="16357600" y="556152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128451</xdr:rowOff>
    </xdr:from>
    <xdr:to>
      <xdr:col>86</xdr:col>
      <xdr:colOff>25400</xdr:colOff>
      <xdr:row>33</xdr:row>
      <xdr:rowOff>128451</xdr:rowOff>
    </xdr:to>
    <xdr:cxnSp macro="">
      <xdr:nvCxnSpPr>
        <xdr:cNvPr id="426" name="直線コネクタ 425">
          <a:extLst>
            <a:ext uri="{FF2B5EF4-FFF2-40B4-BE49-F238E27FC236}">
              <a16:creationId xmlns:a16="http://schemas.microsoft.com/office/drawing/2014/main" id="{F2DC468F-9C79-4DC6-B51B-CF7AEF5565F3}"/>
            </a:ext>
          </a:extLst>
        </xdr:cNvPr>
        <xdr:cNvCxnSpPr/>
      </xdr:nvCxnSpPr>
      <xdr:spPr>
        <a:xfrm>
          <a:off x="16230600" y="5786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72770</xdr:rowOff>
    </xdr:from>
    <xdr:ext cx="405111" cy="259045"/>
    <xdr:sp macro="" textlink="">
      <xdr:nvSpPr>
        <xdr:cNvPr id="427" name="【認定こども園・幼稚園・保育所】&#10;有形固定資産減価償却率平均値テキスト">
          <a:extLst>
            <a:ext uri="{FF2B5EF4-FFF2-40B4-BE49-F238E27FC236}">
              <a16:creationId xmlns:a16="http://schemas.microsoft.com/office/drawing/2014/main" id="{CACBA2C4-B833-4558-ACA8-8F60B45D1E72}"/>
            </a:ext>
          </a:extLst>
        </xdr:cNvPr>
        <xdr:cNvSpPr txBox="1"/>
      </xdr:nvSpPr>
      <xdr:spPr>
        <a:xfrm>
          <a:off x="16357600" y="62449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49893</xdr:rowOff>
    </xdr:from>
    <xdr:to>
      <xdr:col>85</xdr:col>
      <xdr:colOff>177800</xdr:colOff>
      <xdr:row>37</xdr:row>
      <xdr:rowOff>151493</xdr:rowOff>
    </xdr:to>
    <xdr:sp macro="" textlink="">
      <xdr:nvSpPr>
        <xdr:cNvPr id="428" name="フローチャート: 判断 427">
          <a:extLst>
            <a:ext uri="{FF2B5EF4-FFF2-40B4-BE49-F238E27FC236}">
              <a16:creationId xmlns:a16="http://schemas.microsoft.com/office/drawing/2014/main" id="{8C68AAA1-965D-4D16-93B6-B3BE8F0947E9}"/>
            </a:ext>
          </a:extLst>
        </xdr:cNvPr>
        <xdr:cNvSpPr/>
      </xdr:nvSpPr>
      <xdr:spPr>
        <a:xfrm>
          <a:off x="16268700" y="639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31931</xdr:rowOff>
    </xdr:from>
    <xdr:to>
      <xdr:col>81</xdr:col>
      <xdr:colOff>101600</xdr:colOff>
      <xdr:row>37</xdr:row>
      <xdr:rowOff>133531</xdr:rowOff>
    </xdr:to>
    <xdr:sp macro="" textlink="">
      <xdr:nvSpPr>
        <xdr:cNvPr id="429" name="フローチャート: 判断 428">
          <a:extLst>
            <a:ext uri="{FF2B5EF4-FFF2-40B4-BE49-F238E27FC236}">
              <a16:creationId xmlns:a16="http://schemas.microsoft.com/office/drawing/2014/main" id="{7304B628-776D-449C-B80B-D3A7B59750D2}"/>
            </a:ext>
          </a:extLst>
        </xdr:cNvPr>
        <xdr:cNvSpPr/>
      </xdr:nvSpPr>
      <xdr:spPr>
        <a:xfrm>
          <a:off x="15430500" y="637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89081</xdr:rowOff>
    </xdr:from>
    <xdr:to>
      <xdr:col>76</xdr:col>
      <xdr:colOff>165100</xdr:colOff>
      <xdr:row>38</xdr:row>
      <xdr:rowOff>19231</xdr:rowOff>
    </xdr:to>
    <xdr:sp macro="" textlink="">
      <xdr:nvSpPr>
        <xdr:cNvPr id="430" name="フローチャート: 判断 429">
          <a:extLst>
            <a:ext uri="{FF2B5EF4-FFF2-40B4-BE49-F238E27FC236}">
              <a16:creationId xmlns:a16="http://schemas.microsoft.com/office/drawing/2014/main" id="{026FA868-2970-4731-AF04-5E6A91CEB017}"/>
            </a:ext>
          </a:extLst>
        </xdr:cNvPr>
        <xdr:cNvSpPr/>
      </xdr:nvSpPr>
      <xdr:spPr>
        <a:xfrm>
          <a:off x="14541500" y="643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84183</xdr:rowOff>
    </xdr:from>
    <xdr:to>
      <xdr:col>72</xdr:col>
      <xdr:colOff>38100</xdr:colOff>
      <xdr:row>38</xdr:row>
      <xdr:rowOff>14332</xdr:rowOff>
    </xdr:to>
    <xdr:sp macro="" textlink="">
      <xdr:nvSpPr>
        <xdr:cNvPr id="431" name="フローチャート: 判断 430">
          <a:extLst>
            <a:ext uri="{FF2B5EF4-FFF2-40B4-BE49-F238E27FC236}">
              <a16:creationId xmlns:a16="http://schemas.microsoft.com/office/drawing/2014/main" id="{B93E86D1-C829-401B-8499-9978C7792C0C}"/>
            </a:ext>
          </a:extLst>
        </xdr:cNvPr>
        <xdr:cNvSpPr/>
      </xdr:nvSpPr>
      <xdr:spPr>
        <a:xfrm>
          <a:off x="13652500" y="642783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113574</xdr:rowOff>
    </xdr:from>
    <xdr:to>
      <xdr:col>67</xdr:col>
      <xdr:colOff>101600</xdr:colOff>
      <xdr:row>38</xdr:row>
      <xdr:rowOff>43724</xdr:rowOff>
    </xdr:to>
    <xdr:sp macro="" textlink="">
      <xdr:nvSpPr>
        <xdr:cNvPr id="432" name="フローチャート: 判断 431">
          <a:extLst>
            <a:ext uri="{FF2B5EF4-FFF2-40B4-BE49-F238E27FC236}">
              <a16:creationId xmlns:a16="http://schemas.microsoft.com/office/drawing/2014/main" id="{99B59A7D-BF9E-434E-85AE-408E59BCDA2B}"/>
            </a:ext>
          </a:extLst>
        </xdr:cNvPr>
        <xdr:cNvSpPr/>
      </xdr:nvSpPr>
      <xdr:spPr>
        <a:xfrm>
          <a:off x="12763500" y="645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8E87D32B-6C6D-4A1A-B6E3-755D75CBFA32}"/>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FCD9697C-DEB7-496D-8658-328E9557473E}"/>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5" name="テキスト ボックス 434">
          <a:extLst>
            <a:ext uri="{FF2B5EF4-FFF2-40B4-BE49-F238E27FC236}">
              <a16:creationId xmlns:a16="http://schemas.microsoft.com/office/drawing/2014/main" id="{682C90F1-1074-4EB0-BDE9-AA386F27EF18}"/>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6" name="テキスト ボックス 435">
          <a:extLst>
            <a:ext uri="{FF2B5EF4-FFF2-40B4-BE49-F238E27FC236}">
              <a16:creationId xmlns:a16="http://schemas.microsoft.com/office/drawing/2014/main" id="{4D1BDB0E-38C2-44E2-B829-5319C752322C}"/>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7" name="テキスト ボックス 436">
          <a:extLst>
            <a:ext uri="{FF2B5EF4-FFF2-40B4-BE49-F238E27FC236}">
              <a16:creationId xmlns:a16="http://schemas.microsoft.com/office/drawing/2014/main" id="{1CE0FD11-BEAA-434A-9C5E-0A77553720C9}"/>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162560</xdr:rowOff>
    </xdr:from>
    <xdr:to>
      <xdr:col>85</xdr:col>
      <xdr:colOff>177800</xdr:colOff>
      <xdr:row>38</xdr:row>
      <xdr:rowOff>92710</xdr:rowOff>
    </xdr:to>
    <xdr:sp macro="" textlink="">
      <xdr:nvSpPr>
        <xdr:cNvPr id="438" name="楕円 437">
          <a:extLst>
            <a:ext uri="{FF2B5EF4-FFF2-40B4-BE49-F238E27FC236}">
              <a16:creationId xmlns:a16="http://schemas.microsoft.com/office/drawing/2014/main" id="{0170DBC4-A590-4D52-8086-C5E24D7C9303}"/>
            </a:ext>
          </a:extLst>
        </xdr:cNvPr>
        <xdr:cNvSpPr/>
      </xdr:nvSpPr>
      <xdr:spPr>
        <a:xfrm>
          <a:off x="16268700" y="650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140987</xdr:rowOff>
    </xdr:from>
    <xdr:ext cx="405111" cy="259045"/>
    <xdr:sp macro="" textlink="">
      <xdr:nvSpPr>
        <xdr:cNvPr id="439" name="【認定こども園・幼稚園・保育所】&#10;有形固定資産減価償却率該当値テキスト">
          <a:extLst>
            <a:ext uri="{FF2B5EF4-FFF2-40B4-BE49-F238E27FC236}">
              <a16:creationId xmlns:a16="http://schemas.microsoft.com/office/drawing/2014/main" id="{8C4D7A82-D722-43FE-A72E-B6D8BDE02F96}"/>
            </a:ext>
          </a:extLst>
        </xdr:cNvPr>
        <xdr:cNvSpPr txBox="1"/>
      </xdr:nvSpPr>
      <xdr:spPr>
        <a:xfrm>
          <a:off x="16357600" y="6484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92347</xdr:rowOff>
    </xdr:from>
    <xdr:to>
      <xdr:col>81</xdr:col>
      <xdr:colOff>101600</xdr:colOff>
      <xdr:row>38</xdr:row>
      <xdr:rowOff>22497</xdr:rowOff>
    </xdr:to>
    <xdr:sp macro="" textlink="">
      <xdr:nvSpPr>
        <xdr:cNvPr id="440" name="楕円 439">
          <a:extLst>
            <a:ext uri="{FF2B5EF4-FFF2-40B4-BE49-F238E27FC236}">
              <a16:creationId xmlns:a16="http://schemas.microsoft.com/office/drawing/2014/main" id="{8883BF49-FC0B-472F-A0AD-885B02DBD5C6}"/>
            </a:ext>
          </a:extLst>
        </xdr:cNvPr>
        <xdr:cNvSpPr/>
      </xdr:nvSpPr>
      <xdr:spPr>
        <a:xfrm>
          <a:off x="15430500" y="6435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143147</xdr:rowOff>
    </xdr:from>
    <xdr:to>
      <xdr:col>85</xdr:col>
      <xdr:colOff>127000</xdr:colOff>
      <xdr:row>38</xdr:row>
      <xdr:rowOff>41910</xdr:rowOff>
    </xdr:to>
    <xdr:cxnSp macro="">
      <xdr:nvCxnSpPr>
        <xdr:cNvPr id="441" name="直線コネクタ 440">
          <a:extLst>
            <a:ext uri="{FF2B5EF4-FFF2-40B4-BE49-F238E27FC236}">
              <a16:creationId xmlns:a16="http://schemas.microsoft.com/office/drawing/2014/main" id="{623A0190-14A1-4459-94DC-10F879D1BD38}"/>
            </a:ext>
          </a:extLst>
        </xdr:cNvPr>
        <xdr:cNvCxnSpPr/>
      </xdr:nvCxnSpPr>
      <xdr:spPr>
        <a:xfrm>
          <a:off x="15481300" y="6486797"/>
          <a:ext cx="838200" cy="70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17236</xdr:rowOff>
    </xdr:from>
    <xdr:to>
      <xdr:col>76</xdr:col>
      <xdr:colOff>165100</xdr:colOff>
      <xdr:row>37</xdr:row>
      <xdr:rowOff>118836</xdr:rowOff>
    </xdr:to>
    <xdr:sp macro="" textlink="">
      <xdr:nvSpPr>
        <xdr:cNvPr id="442" name="楕円 441">
          <a:extLst>
            <a:ext uri="{FF2B5EF4-FFF2-40B4-BE49-F238E27FC236}">
              <a16:creationId xmlns:a16="http://schemas.microsoft.com/office/drawing/2014/main" id="{283B8EE4-E0B7-43E7-8560-F287088A7FD0}"/>
            </a:ext>
          </a:extLst>
        </xdr:cNvPr>
        <xdr:cNvSpPr/>
      </xdr:nvSpPr>
      <xdr:spPr>
        <a:xfrm>
          <a:off x="14541500" y="6360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68036</xdr:rowOff>
    </xdr:from>
    <xdr:to>
      <xdr:col>81</xdr:col>
      <xdr:colOff>50800</xdr:colOff>
      <xdr:row>37</xdr:row>
      <xdr:rowOff>143147</xdr:rowOff>
    </xdr:to>
    <xdr:cxnSp macro="">
      <xdr:nvCxnSpPr>
        <xdr:cNvPr id="443" name="直線コネクタ 442">
          <a:extLst>
            <a:ext uri="{FF2B5EF4-FFF2-40B4-BE49-F238E27FC236}">
              <a16:creationId xmlns:a16="http://schemas.microsoft.com/office/drawing/2014/main" id="{5404588B-7FB9-4EC9-89E3-13FF50619386}"/>
            </a:ext>
          </a:extLst>
        </xdr:cNvPr>
        <xdr:cNvCxnSpPr/>
      </xdr:nvCxnSpPr>
      <xdr:spPr>
        <a:xfrm>
          <a:off x="14592300" y="6411686"/>
          <a:ext cx="889000" cy="75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113574</xdr:rowOff>
    </xdr:from>
    <xdr:to>
      <xdr:col>72</xdr:col>
      <xdr:colOff>38100</xdr:colOff>
      <xdr:row>37</xdr:row>
      <xdr:rowOff>43724</xdr:rowOff>
    </xdr:to>
    <xdr:sp macro="" textlink="">
      <xdr:nvSpPr>
        <xdr:cNvPr id="444" name="楕円 443">
          <a:extLst>
            <a:ext uri="{FF2B5EF4-FFF2-40B4-BE49-F238E27FC236}">
              <a16:creationId xmlns:a16="http://schemas.microsoft.com/office/drawing/2014/main" id="{80A18F6A-1931-4094-90C9-3FE6B7D9DFC7}"/>
            </a:ext>
          </a:extLst>
        </xdr:cNvPr>
        <xdr:cNvSpPr/>
      </xdr:nvSpPr>
      <xdr:spPr>
        <a:xfrm>
          <a:off x="13652500" y="6285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164374</xdr:rowOff>
    </xdr:from>
    <xdr:to>
      <xdr:col>76</xdr:col>
      <xdr:colOff>114300</xdr:colOff>
      <xdr:row>37</xdr:row>
      <xdr:rowOff>68036</xdr:rowOff>
    </xdr:to>
    <xdr:cxnSp macro="">
      <xdr:nvCxnSpPr>
        <xdr:cNvPr id="445" name="直線コネクタ 444">
          <a:extLst>
            <a:ext uri="{FF2B5EF4-FFF2-40B4-BE49-F238E27FC236}">
              <a16:creationId xmlns:a16="http://schemas.microsoft.com/office/drawing/2014/main" id="{DD633449-11C0-4031-A81A-C8A1F111DAC8}"/>
            </a:ext>
          </a:extLst>
        </xdr:cNvPr>
        <xdr:cNvCxnSpPr/>
      </xdr:nvCxnSpPr>
      <xdr:spPr>
        <a:xfrm>
          <a:off x="13703300" y="6336574"/>
          <a:ext cx="889000" cy="7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38463</xdr:rowOff>
    </xdr:from>
    <xdr:to>
      <xdr:col>67</xdr:col>
      <xdr:colOff>101600</xdr:colOff>
      <xdr:row>36</xdr:row>
      <xdr:rowOff>140063</xdr:rowOff>
    </xdr:to>
    <xdr:sp macro="" textlink="">
      <xdr:nvSpPr>
        <xdr:cNvPr id="446" name="楕円 445">
          <a:extLst>
            <a:ext uri="{FF2B5EF4-FFF2-40B4-BE49-F238E27FC236}">
              <a16:creationId xmlns:a16="http://schemas.microsoft.com/office/drawing/2014/main" id="{68A495BA-7709-4368-B2BB-29DF155D25CE}"/>
            </a:ext>
          </a:extLst>
        </xdr:cNvPr>
        <xdr:cNvSpPr/>
      </xdr:nvSpPr>
      <xdr:spPr>
        <a:xfrm>
          <a:off x="12763500" y="6210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89263</xdr:rowOff>
    </xdr:from>
    <xdr:to>
      <xdr:col>71</xdr:col>
      <xdr:colOff>177800</xdr:colOff>
      <xdr:row>36</xdr:row>
      <xdr:rowOff>164374</xdr:rowOff>
    </xdr:to>
    <xdr:cxnSp macro="">
      <xdr:nvCxnSpPr>
        <xdr:cNvPr id="447" name="直線コネクタ 446">
          <a:extLst>
            <a:ext uri="{FF2B5EF4-FFF2-40B4-BE49-F238E27FC236}">
              <a16:creationId xmlns:a16="http://schemas.microsoft.com/office/drawing/2014/main" id="{8927B3DA-084A-4DB8-9068-C8A4CE3734FA}"/>
            </a:ext>
          </a:extLst>
        </xdr:cNvPr>
        <xdr:cNvCxnSpPr/>
      </xdr:nvCxnSpPr>
      <xdr:spPr>
        <a:xfrm>
          <a:off x="12814300" y="6261463"/>
          <a:ext cx="889000" cy="75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150058</xdr:rowOff>
    </xdr:from>
    <xdr:ext cx="405111" cy="259045"/>
    <xdr:sp macro="" textlink="">
      <xdr:nvSpPr>
        <xdr:cNvPr id="448" name="n_1aveValue【認定こども園・幼稚園・保育所】&#10;有形固定資産減価償却率">
          <a:extLst>
            <a:ext uri="{FF2B5EF4-FFF2-40B4-BE49-F238E27FC236}">
              <a16:creationId xmlns:a16="http://schemas.microsoft.com/office/drawing/2014/main" id="{FFC27609-B2C3-4665-BF0A-20C8C7471E7B}"/>
            </a:ext>
          </a:extLst>
        </xdr:cNvPr>
        <xdr:cNvSpPr txBox="1"/>
      </xdr:nvSpPr>
      <xdr:spPr>
        <a:xfrm>
          <a:off x="15266044" y="6150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10358</xdr:rowOff>
    </xdr:from>
    <xdr:ext cx="405111" cy="259045"/>
    <xdr:sp macro="" textlink="">
      <xdr:nvSpPr>
        <xdr:cNvPr id="449" name="n_2aveValue【認定こども園・幼稚園・保育所】&#10;有形固定資産減価償却率">
          <a:extLst>
            <a:ext uri="{FF2B5EF4-FFF2-40B4-BE49-F238E27FC236}">
              <a16:creationId xmlns:a16="http://schemas.microsoft.com/office/drawing/2014/main" id="{1593A233-7095-4742-AD54-4F3FE95B7C41}"/>
            </a:ext>
          </a:extLst>
        </xdr:cNvPr>
        <xdr:cNvSpPr txBox="1"/>
      </xdr:nvSpPr>
      <xdr:spPr>
        <a:xfrm>
          <a:off x="14389744" y="6525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5460</xdr:rowOff>
    </xdr:from>
    <xdr:ext cx="405111" cy="259045"/>
    <xdr:sp macro="" textlink="">
      <xdr:nvSpPr>
        <xdr:cNvPr id="450" name="n_3aveValue【認定こども園・幼稚園・保育所】&#10;有形固定資産減価償却率">
          <a:extLst>
            <a:ext uri="{FF2B5EF4-FFF2-40B4-BE49-F238E27FC236}">
              <a16:creationId xmlns:a16="http://schemas.microsoft.com/office/drawing/2014/main" id="{62A335E2-D278-47A6-B946-AB46CBFD35C7}"/>
            </a:ext>
          </a:extLst>
        </xdr:cNvPr>
        <xdr:cNvSpPr txBox="1"/>
      </xdr:nvSpPr>
      <xdr:spPr>
        <a:xfrm>
          <a:off x="13500744" y="65205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34851</xdr:rowOff>
    </xdr:from>
    <xdr:ext cx="405111" cy="259045"/>
    <xdr:sp macro="" textlink="">
      <xdr:nvSpPr>
        <xdr:cNvPr id="451" name="n_4aveValue【認定こども園・幼稚園・保育所】&#10;有形固定資産減価償却率">
          <a:extLst>
            <a:ext uri="{FF2B5EF4-FFF2-40B4-BE49-F238E27FC236}">
              <a16:creationId xmlns:a16="http://schemas.microsoft.com/office/drawing/2014/main" id="{2C07D961-D857-44AF-A756-0BF653E61360}"/>
            </a:ext>
          </a:extLst>
        </xdr:cNvPr>
        <xdr:cNvSpPr txBox="1"/>
      </xdr:nvSpPr>
      <xdr:spPr>
        <a:xfrm>
          <a:off x="12611744" y="6549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13624</xdr:rowOff>
    </xdr:from>
    <xdr:ext cx="405111" cy="259045"/>
    <xdr:sp macro="" textlink="">
      <xdr:nvSpPr>
        <xdr:cNvPr id="452" name="n_1mainValue【認定こども園・幼稚園・保育所】&#10;有形固定資産減価償却率">
          <a:extLst>
            <a:ext uri="{FF2B5EF4-FFF2-40B4-BE49-F238E27FC236}">
              <a16:creationId xmlns:a16="http://schemas.microsoft.com/office/drawing/2014/main" id="{98869E3C-0A63-4C33-B0E0-C0E19F3DB880}"/>
            </a:ext>
          </a:extLst>
        </xdr:cNvPr>
        <xdr:cNvSpPr txBox="1"/>
      </xdr:nvSpPr>
      <xdr:spPr>
        <a:xfrm>
          <a:off x="15266044" y="65287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135363</xdr:rowOff>
    </xdr:from>
    <xdr:ext cx="405111" cy="259045"/>
    <xdr:sp macro="" textlink="">
      <xdr:nvSpPr>
        <xdr:cNvPr id="453" name="n_2mainValue【認定こども園・幼稚園・保育所】&#10;有形固定資産減価償却率">
          <a:extLst>
            <a:ext uri="{FF2B5EF4-FFF2-40B4-BE49-F238E27FC236}">
              <a16:creationId xmlns:a16="http://schemas.microsoft.com/office/drawing/2014/main" id="{DDCB9D68-B85D-4848-9218-446ED3C7B0FC}"/>
            </a:ext>
          </a:extLst>
        </xdr:cNvPr>
        <xdr:cNvSpPr txBox="1"/>
      </xdr:nvSpPr>
      <xdr:spPr>
        <a:xfrm>
          <a:off x="14389744" y="6136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60251</xdr:rowOff>
    </xdr:from>
    <xdr:ext cx="405111" cy="259045"/>
    <xdr:sp macro="" textlink="">
      <xdr:nvSpPr>
        <xdr:cNvPr id="454" name="n_3mainValue【認定こども園・幼稚園・保育所】&#10;有形固定資産減価償却率">
          <a:extLst>
            <a:ext uri="{FF2B5EF4-FFF2-40B4-BE49-F238E27FC236}">
              <a16:creationId xmlns:a16="http://schemas.microsoft.com/office/drawing/2014/main" id="{8DD53A40-BC26-4F0D-81B1-C1EDB509EEC2}"/>
            </a:ext>
          </a:extLst>
        </xdr:cNvPr>
        <xdr:cNvSpPr txBox="1"/>
      </xdr:nvSpPr>
      <xdr:spPr>
        <a:xfrm>
          <a:off x="13500744" y="6061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156590</xdr:rowOff>
    </xdr:from>
    <xdr:ext cx="405111" cy="259045"/>
    <xdr:sp macro="" textlink="">
      <xdr:nvSpPr>
        <xdr:cNvPr id="455" name="n_4mainValue【認定こども園・幼稚園・保育所】&#10;有形固定資産減価償却率">
          <a:extLst>
            <a:ext uri="{FF2B5EF4-FFF2-40B4-BE49-F238E27FC236}">
              <a16:creationId xmlns:a16="http://schemas.microsoft.com/office/drawing/2014/main" id="{C3F24E18-6890-49B6-A817-D1478CF0F785}"/>
            </a:ext>
          </a:extLst>
        </xdr:cNvPr>
        <xdr:cNvSpPr txBox="1"/>
      </xdr:nvSpPr>
      <xdr:spPr>
        <a:xfrm>
          <a:off x="12611744" y="5985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6" name="正方形/長方形 455">
          <a:extLst>
            <a:ext uri="{FF2B5EF4-FFF2-40B4-BE49-F238E27FC236}">
              <a16:creationId xmlns:a16="http://schemas.microsoft.com/office/drawing/2014/main" id="{9CC7783B-F7FF-4E2B-91AB-3E6E4B4F8D78}"/>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7" name="正方形/長方形 456">
          <a:extLst>
            <a:ext uri="{FF2B5EF4-FFF2-40B4-BE49-F238E27FC236}">
              <a16:creationId xmlns:a16="http://schemas.microsoft.com/office/drawing/2014/main" id="{40649E99-EC65-4E7A-8EDE-E3E94F9787DD}"/>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8" name="正方形/長方形 457">
          <a:extLst>
            <a:ext uri="{FF2B5EF4-FFF2-40B4-BE49-F238E27FC236}">
              <a16:creationId xmlns:a16="http://schemas.microsoft.com/office/drawing/2014/main" id="{F0289FE0-E5D1-4469-AE06-061B46272085}"/>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9" name="正方形/長方形 458">
          <a:extLst>
            <a:ext uri="{FF2B5EF4-FFF2-40B4-BE49-F238E27FC236}">
              <a16:creationId xmlns:a16="http://schemas.microsoft.com/office/drawing/2014/main" id="{1E892EE6-29F8-4357-87A8-D92CE17B8F5E}"/>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0" name="正方形/長方形 459">
          <a:extLst>
            <a:ext uri="{FF2B5EF4-FFF2-40B4-BE49-F238E27FC236}">
              <a16:creationId xmlns:a16="http://schemas.microsoft.com/office/drawing/2014/main" id="{392631A4-1F5C-430B-ACDA-5BF401553F21}"/>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1" name="正方形/長方形 460">
          <a:extLst>
            <a:ext uri="{FF2B5EF4-FFF2-40B4-BE49-F238E27FC236}">
              <a16:creationId xmlns:a16="http://schemas.microsoft.com/office/drawing/2014/main" id="{4A6C8944-E5F6-4AB8-B8CF-9B1293873A55}"/>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2" name="正方形/長方形 461">
          <a:extLst>
            <a:ext uri="{FF2B5EF4-FFF2-40B4-BE49-F238E27FC236}">
              <a16:creationId xmlns:a16="http://schemas.microsoft.com/office/drawing/2014/main" id="{92DCD509-2F6C-4BAB-B2A8-5627B17B5D96}"/>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3" name="正方形/長方形 462">
          <a:extLst>
            <a:ext uri="{FF2B5EF4-FFF2-40B4-BE49-F238E27FC236}">
              <a16:creationId xmlns:a16="http://schemas.microsoft.com/office/drawing/2014/main" id="{B4B1FC25-96B0-400D-A9CA-AC9077B97BC7}"/>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4" name="テキスト ボックス 463">
          <a:extLst>
            <a:ext uri="{FF2B5EF4-FFF2-40B4-BE49-F238E27FC236}">
              <a16:creationId xmlns:a16="http://schemas.microsoft.com/office/drawing/2014/main" id="{BA778193-F2AB-4EFC-AB18-F5E344A00313}"/>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5" name="直線コネクタ 464">
          <a:extLst>
            <a:ext uri="{FF2B5EF4-FFF2-40B4-BE49-F238E27FC236}">
              <a16:creationId xmlns:a16="http://schemas.microsoft.com/office/drawing/2014/main" id="{0C08523D-CB6E-46AD-A1D2-51499BCBFB3B}"/>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6" name="直線コネクタ 465">
          <a:extLst>
            <a:ext uri="{FF2B5EF4-FFF2-40B4-BE49-F238E27FC236}">
              <a16:creationId xmlns:a16="http://schemas.microsoft.com/office/drawing/2014/main" id="{A2E1BFF0-52FB-435B-AAF3-F6F47DA02EAC}"/>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7" name="テキスト ボックス 466">
          <a:extLst>
            <a:ext uri="{FF2B5EF4-FFF2-40B4-BE49-F238E27FC236}">
              <a16:creationId xmlns:a16="http://schemas.microsoft.com/office/drawing/2014/main" id="{4CC1BBF4-C9B9-4168-94D4-5E690877C6FB}"/>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8" name="直線コネクタ 467">
          <a:extLst>
            <a:ext uri="{FF2B5EF4-FFF2-40B4-BE49-F238E27FC236}">
              <a16:creationId xmlns:a16="http://schemas.microsoft.com/office/drawing/2014/main" id="{2BC534A5-F9E0-4F76-8730-B1165AA34415}"/>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9" name="テキスト ボックス 468">
          <a:extLst>
            <a:ext uri="{FF2B5EF4-FFF2-40B4-BE49-F238E27FC236}">
              <a16:creationId xmlns:a16="http://schemas.microsoft.com/office/drawing/2014/main" id="{8BDCE325-D474-4122-8FE5-3EFB34A2E372}"/>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70" name="直線コネクタ 469">
          <a:extLst>
            <a:ext uri="{FF2B5EF4-FFF2-40B4-BE49-F238E27FC236}">
              <a16:creationId xmlns:a16="http://schemas.microsoft.com/office/drawing/2014/main" id="{CBA74607-9BF5-40DF-8347-E40A575A0A2C}"/>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71" name="テキスト ボックス 470">
          <a:extLst>
            <a:ext uri="{FF2B5EF4-FFF2-40B4-BE49-F238E27FC236}">
              <a16:creationId xmlns:a16="http://schemas.microsoft.com/office/drawing/2014/main" id="{00BFE5FC-4A78-4C93-AA45-CA17AC3D314B}"/>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72" name="直線コネクタ 471">
          <a:extLst>
            <a:ext uri="{FF2B5EF4-FFF2-40B4-BE49-F238E27FC236}">
              <a16:creationId xmlns:a16="http://schemas.microsoft.com/office/drawing/2014/main" id="{E2982601-5CA1-4981-B95B-381AAF7736AB}"/>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73" name="テキスト ボックス 472">
          <a:extLst>
            <a:ext uri="{FF2B5EF4-FFF2-40B4-BE49-F238E27FC236}">
              <a16:creationId xmlns:a16="http://schemas.microsoft.com/office/drawing/2014/main" id="{F7BE1721-F73E-47ED-B545-18E8ADCE4951}"/>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4" name="直線コネクタ 473">
          <a:extLst>
            <a:ext uri="{FF2B5EF4-FFF2-40B4-BE49-F238E27FC236}">
              <a16:creationId xmlns:a16="http://schemas.microsoft.com/office/drawing/2014/main" id="{478A0192-B7AC-4297-A303-D8809368A251}"/>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5" name="テキスト ボックス 474">
          <a:extLst>
            <a:ext uri="{FF2B5EF4-FFF2-40B4-BE49-F238E27FC236}">
              <a16:creationId xmlns:a16="http://schemas.microsoft.com/office/drawing/2014/main" id="{0DF5F038-2962-4D7C-8938-38A54D9255EB}"/>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6" name="【認定こども園・幼稚園・保育所】&#10;一人当たり面積グラフ枠">
          <a:extLst>
            <a:ext uri="{FF2B5EF4-FFF2-40B4-BE49-F238E27FC236}">
              <a16:creationId xmlns:a16="http://schemas.microsoft.com/office/drawing/2014/main" id="{A4622361-93DE-4E53-9AC9-9970D310FD86}"/>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44653</xdr:rowOff>
    </xdr:from>
    <xdr:to>
      <xdr:col>116</xdr:col>
      <xdr:colOff>62864</xdr:colOff>
      <xdr:row>41</xdr:row>
      <xdr:rowOff>112319</xdr:rowOff>
    </xdr:to>
    <xdr:cxnSp macro="">
      <xdr:nvCxnSpPr>
        <xdr:cNvPr id="477" name="直線コネクタ 476">
          <a:extLst>
            <a:ext uri="{FF2B5EF4-FFF2-40B4-BE49-F238E27FC236}">
              <a16:creationId xmlns:a16="http://schemas.microsoft.com/office/drawing/2014/main" id="{27D38963-FBD4-4104-852A-D7673F54E2FE}"/>
            </a:ext>
          </a:extLst>
        </xdr:cNvPr>
        <xdr:cNvCxnSpPr/>
      </xdr:nvCxnSpPr>
      <xdr:spPr>
        <a:xfrm flipV="1">
          <a:off x="22160864" y="5702503"/>
          <a:ext cx="0" cy="1439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116146</xdr:rowOff>
    </xdr:from>
    <xdr:ext cx="469744" cy="259045"/>
    <xdr:sp macro="" textlink="">
      <xdr:nvSpPr>
        <xdr:cNvPr id="478" name="【認定こども園・幼稚園・保育所】&#10;一人当たり面積最小値テキスト">
          <a:extLst>
            <a:ext uri="{FF2B5EF4-FFF2-40B4-BE49-F238E27FC236}">
              <a16:creationId xmlns:a16="http://schemas.microsoft.com/office/drawing/2014/main" id="{4E30CFF6-BB8A-4709-8706-9251A986EB59}"/>
            </a:ext>
          </a:extLst>
        </xdr:cNvPr>
        <xdr:cNvSpPr txBox="1"/>
      </xdr:nvSpPr>
      <xdr:spPr>
        <a:xfrm>
          <a:off x="22199600" y="7145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112319</xdr:rowOff>
    </xdr:from>
    <xdr:to>
      <xdr:col>116</xdr:col>
      <xdr:colOff>152400</xdr:colOff>
      <xdr:row>41</xdr:row>
      <xdr:rowOff>112319</xdr:rowOff>
    </xdr:to>
    <xdr:cxnSp macro="">
      <xdr:nvCxnSpPr>
        <xdr:cNvPr id="479" name="直線コネクタ 478">
          <a:extLst>
            <a:ext uri="{FF2B5EF4-FFF2-40B4-BE49-F238E27FC236}">
              <a16:creationId xmlns:a16="http://schemas.microsoft.com/office/drawing/2014/main" id="{1F531B4B-D6A1-4BD8-B7AD-A1918C077941}"/>
            </a:ext>
          </a:extLst>
        </xdr:cNvPr>
        <xdr:cNvCxnSpPr/>
      </xdr:nvCxnSpPr>
      <xdr:spPr>
        <a:xfrm>
          <a:off x="22072600" y="7141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162780</xdr:rowOff>
    </xdr:from>
    <xdr:ext cx="469744" cy="259045"/>
    <xdr:sp macro="" textlink="">
      <xdr:nvSpPr>
        <xdr:cNvPr id="480" name="【認定こども園・幼稚園・保育所】&#10;一人当たり面積最大値テキスト">
          <a:extLst>
            <a:ext uri="{FF2B5EF4-FFF2-40B4-BE49-F238E27FC236}">
              <a16:creationId xmlns:a16="http://schemas.microsoft.com/office/drawing/2014/main" id="{25ED6325-9A3D-463D-8CAE-93AAC1E888C9}"/>
            </a:ext>
          </a:extLst>
        </xdr:cNvPr>
        <xdr:cNvSpPr txBox="1"/>
      </xdr:nvSpPr>
      <xdr:spPr>
        <a:xfrm>
          <a:off x="22199600" y="5477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44653</xdr:rowOff>
    </xdr:from>
    <xdr:to>
      <xdr:col>116</xdr:col>
      <xdr:colOff>152400</xdr:colOff>
      <xdr:row>33</xdr:row>
      <xdr:rowOff>44653</xdr:rowOff>
    </xdr:to>
    <xdr:cxnSp macro="">
      <xdr:nvCxnSpPr>
        <xdr:cNvPr id="481" name="直線コネクタ 480">
          <a:extLst>
            <a:ext uri="{FF2B5EF4-FFF2-40B4-BE49-F238E27FC236}">
              <a16:creationId xmlns:a16="http://schemas.microsoft.com/office/drawing/2014/main" id="{D48E1B57-6076-4EF3-905A-5EA6CCCDFB5A}"/>
            </a:ext>
          </a:extLst>
        </xdr:cNvPr>
        <xdr:cNvCxnSpPr/>
      </xdr:nvCxnSpPr>
      <xdr:spPr>
        <a:xfrm>
          <a:off x="22072600" y="5702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140174</xdr:rowOff>
    </xdr:from>
    <xdr:ext cx="469744" cy="259045"/>
    <xdr:sp macro="" textlink="">
      <xdr:nvSpPr>
        <xdr:cNvPr id="482" name="【認定こども園・幼稚園・保育所】&#10;一人当たり面積平均値テキスト">
          <a:extLst>
            <a:ext uri="{FF2B5EF4-FFF2-40B4-BE49-F238E27FC236}">
              <a16:creationId xmlns:a16="http://schemas.microsoft.com/office/drawing/2014/main" id="{A461D6E3-1546-478F-A6E7-99157E8D98FA}"/>
            </a:ext>
          </a:extLst>
        </xdr:cNvPr>
        <xdr:cNvSpPr txBox="1"/>
      </xdr:nvSpPr>
      <xdr:spPr>
        <a:xfrm>
          <a:off x="22199600" y="66552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117297</xdr:rowOff>
    </xdr:from>
    <xdr:to>
      <xdr:col>116</xdr:col>
      <xdr:colOff>114300</xdr:colOff>
      <xdr:row>40</xdr:row>
      <xdr:rowOff>47447</xdr:rowOff>
    </xdr:to>
    <xdr:sp macro="" textlink="">
      <xdr:nvSpPr>
        <xdr:cNvPr id="483" name="フローチャート: 判断 482">
          <a:extLst>
            <a:ext uri="{FF2B5EF4-FFF2-40B4-BE49-F238E27FC236}">
              <a16:creationId xmlns:a16="http://schemas.microsoft.com/office/drawing/2014/main" id="{4B342C25-941B-4579-B45A-92C12D05316F}"/>
            </a:ext>
          </a:extLst>
        </xdr:cNvPr>
        <xdr:cNvSpPr/>
      </xdr:nvSpPr>
      <xdr:spPr>
        <a:xfrm>
          <a:off x="22110700" y="6803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115468</xdr:rowOff>
    </xdr:from>
    <xdr:to>
      <xdr:col>112</xdr:col>
      <xdr:colOff>38100</xdr:colOff>
      <xdr:row>40</xdr:row>
      <xdr:rowOff>45618</xdr:rowOff>
    </xdr:to>
    <xdr:sp macro="" textlink="">
      <xdr:nvSpPr>
        <xdr:cNvPr id="484" name="フローチャート: 判断 483">
          <a:extLst>
            <a:ext uri="{FF2B5EF4-FFF2-40B4-BE49-F238E27FC236}">
              <a16:creationId xmlns:a16="http://schemas.microsoft.com/office/drawing/2014/main" id="{979AF593-358D-4194-BB8D-1116ED54EEC0}"/>
            </a:ext>
          </a:extLst>
        </xdr:cNvPr>
        <xdr:cNvSpPr/>
      </xdr:nvSpPr>
      <xdr:spPr>
        <a:xfrm>
          <a:off x="21272500" y="6802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35</xdr:row>
      <xdr:rowOff>171247</xdr:rowOff>
    </xdr:from>
    <xdr:to>
      <xdr:col>107</xdr:col>
      <xdr:colOff>101600</xdr:colOff>
      <xdr:row>36</xdr:row>
      <xdr:rowOff>101397</xdr:rowOff>
    </xdr:to>
    <xdr:sp macro="" textlink="">
      <xdr:nvSpPr>
        <xdr:cNvPr id="485" name="フローチャート: 判断 484">
          <a:extLst>
            <a:ext uri="{FF2B5EF4-FFF2-40B4-BE49-F238E27FC236}">
              <a16:creationId xmlns:a16="http://schemas.microsoft.com/office/drawing/2014/main" id="{22F17748-59F2-48EC-B9B3-9C91BC8396E6}"/>
            </a:ext>
          </a:extLst>
        </xdr:cNvPr>
        <xdr:cNvSpPr/>
      </xdr:nvSpPr>
      <xdr:spPr>
        <a:xfrm>
          <a:off x="20383500" y="6171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149301</xdr:rowOff>
    </xdr:from>
    <xdr:to>
      <xdr:col>102</xdr:col>
      <xdr:colOff>165100</xdr:colOff>
      <xdr:row>40</xdr:row>
      <xdr:rowOff>79451</xdr:rowOff>
    </xdr:to>
    <xdr:sp macro="" textlink="">
      <xdr:nvSpPr>
        <xdr:cNvPr id="486" name="フローチャート: 判断 485">
          <a:extLst>
            <a:ext uri="{FF2B5EF4-FFF2-40B4-BE49-F238E27FC236}">
              <a16:creationId xmlns:a16="http://schemas.microsoft.com/office/drawing/2014/main" id="{1B1F171E-EDE8-4E75-A0C2-F5496FA4DA04}"/>
            </a:ext>
          </a:extLst>
        </xdr:cNvPr>
        <xdr:cNvSpPr/>
      </xdr:nvSpPr>
      <xdr:spPr>
        <a:xfrm>
          <a:off x="19494500" y="6835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120955</xdr:rowOff>
    </xdr:from>
    <xdr:to>
      <xdr:col>98</xdr:col>
      <xdr:colOff>38100</xdr:colOff>
      <xdr:row>40</xdr:row>
      <xdr:rowOff>51105</xdr:rowOff>
    </xdr:to>
    <xdr:sp macro="" textlink="">
      <xdr:nvSpPr>
        <xdr:cNvPr id="487" name="フローチャート: 判断 486">
          <a:extLst>
            <a:ext uri="{FF2B5EF4-FFF2-40B4-BE49-F238E27FC236}">
              <a16:creationId xmlns:a16="http://schemas.microsoft.com/office/drawing/2014/main" id="{66EEB7D4-5475-4371-8CFF-B221C800F282}"/>
            </a:ext>
          </a:extLst>
        </xdr:cNvPr>
        <xdr:cNvSpPr/>
      </xdr:nvSpPr>
      <xdr:spPr>
        <a:xfrm>
          <a:off x="18605500" y="6807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5569B635-7762-4E73-B47A-FF734D1E42B6}"/>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138A1B6D-3C48-4CC3-9125-5034362D4E75}"/>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39DB7C75-48E0-4AF2-900B-BD3E33A0C0E6}"/>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id="{BD39786B-58F7-47E0-BA38-10A0E6568B1A}"/>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2" name="テキスト ボックス 491">
          <a:extLst>
            <a:ext uri="{FF2B5EF4-FFF2-40B4-BE49-F238E27FC236}">
              <a16:creationId xmlns:a16="http://schemas.microsoft.com/office/drawing/2014/main" id="{BC46728E-8DDD-4759-B83B-38865FB3C5E7}"/>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156159</xdr:rowOff>
    </xdr:from>
    <xdr:to>
      <xdr:col>116</xdr:col>
      <xdr:colOff>114300</xdr:colOff>
      <xdr:row>41</xdr:row>
      <xdr:rowOff>86309</xdr:rowOff>
    </xdr:to>
    <xdr:sp macro="" textlink="">
      <xdr:nvSpPr>
        <xdr:cNvPr id="493" name="楕円 492">
          <a:extLst>
            <a:ext uri="{FF2B5EF4-FFF2-40B4-BE49-F238E27FC236}">
              <a16:creationId xmlns:a16="http://schemas.microsoft.com/office/drawing/2014/main" id="{CB1BA1D4-2E41-4FC4-B6F6-D5DFA362DC9F}"/>
            </a:ext>
          </a:extLst>
        </xdr:cNvPr>
        <xdr:cNvSpPr/>
      </xdr:nvSpPr>
      <xdr:spPr>
        <a:xfrm>
          <a:off x="22110700" y="7014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71086</xdr:rowOff>
    </xdr:from>
    <xdr:ext cx="469744" cy="259045"/>
    <xdr:sp macro="" textlink="">
      <xdr:nvSpPr>
        <xdr:cNvPr id="494" name="【認定こども園・幼稚園・保育所】&#10;一人当たり面積該当値テキスト">
          <a:extLst>
            <a:ext uri="{FF2B5EF4-FFF2-40B4-BE49-F238E27FC236}">
              <a16:creationId xmlns:a16="http://schemas.microsoft.com/office/drawing/2014/main" id="{039ABF5B-91AA-48C3-A673-36AF9E0B5906}"/>
            </a:ext>
          </a:extLst>
        </xdr:cNvPr>
        <xdr:cNvSpPr txBox="1"/>
      </xdr:nvSpPr>
      <xdr:spPr>
        <a:xfrm>
          <a:off x="22199600" y="6929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157988</xdr:rowOff>
    </xdr:from>
    <xdr:to>
      <xdr:col>112</xdr:col>
      <xdr:colOff>38100</xdr:colOff>
      <xdr:row>41</xdr:row>
      <xdr:rowOff>88138</xdr:rowOff>
    </xdr:to>
    <xdr:sp macro="" textlink="">
      <xdr:nvSpPr>
        <xdr:cNvPr id="495" name="楕円 494">
          <a:extLst>
            <a:ext uri="{FF2B5EF4-FFF2-40B4-BE49-F238E27FC236}">
              <a16:creationId xmlns:a16="http://schemas.microsoft.com/office/drawing/2014/main" id="{D9BFAF55-5404-40F1-975D-8714C057DFA8}"/>
            </a:ext>
          </a:extLst>
        </xdr:cNvPr>
        <xdr:cNvSpPr/>
      </xdr:nvSpPr>
      <xdr:spPr>
        <a:xfrm>
          <a:off x="21272500" y="7015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35509</xdr:rowOff>
    </xdr:from>
    <xdr:to>
      <xdr:col>116</xdr:col>
      <xdr:colOff>63500</xdr:colOff>
      <xdr:row>41</xdr:row>
      <xdr:rowOff>37338</xdr:rowOff>
    </xdr:to>
    <xdr:cxnSp macro="">
      <xdr:nvCxnSpPr>
        <xdr:cNvPr id="496" name="直線コネクタ 495">
          <a:extLst>
            <a:ext uri="{FF2B5EF4-FFF2-40B4-BE49-F238E27FC236}">
              <a16:creationId xmlns:a16="http://schemas.microsoft.com/office/drawing/2014/main" id="{B8F3602A-30C4-4133-8B74-C9E165006636}"/>
            </a:ext>
          </a:extLst>
        </xdr:cNvPr>
        <xdr:cNvCxnSpPr/>
      </xdr:nvCxnSpPr>
      <xdr:spPr>
        <a:xfrm flipV="1">
          <a:off x="21323300" y="7064959"/>
          <a:ext cx="8382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158903</xdr:rowOff>
    </xdr:from>
    <xdr:to>
      <xdr:col>107</xdr:col>
      <xdr:colOff>101600</xdr:colOff>
      <xdr:row>41</xdr:row>
      <xdr:rowOff>89053</xdr:rowOff>
    </xdr:to>
    <xdr:sp macro="" textlink="">
      <xdr:nvSpPr>
        <xdr:cNvPr id="497" name="楕円 496">
          <a:extLst>
            <a:ext uri="{FF2B5EF4-FFF2-40B4-BE49-F238E27FC236}">
              <a16:creationId xmlns:a16="http://schemas.microsoft.com/office/drawing/2014/main" id="{4AE6D7FE-E37A-4445-93E4-F0D8ECA62900}"/>
            </a:ext>
          </a:extLst>
        </xdr:cNvPr>
        <xdr:cNvSpPr/>
      </xdr:nvSpPr>
      <xdr:spPr>
        <a:xfrm>
          <a:off x="20383500" y="7016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37338</xdr:rowOff>
    </xdr:from>
    <xdr:to>
      <xdr:col>111</xdr:col>
      <xdr:colOff>177800</xdr:colOff>
      <xdr:row>41</xdr:row>
      <xdr:rowOff>38253</xdr:rowOff>
    </xdr:to>
    <xdr:cxnSp macro="">
      <xdr:nvCxnSpPr>
        <xdr:cNvPr id="498" name="直線コネクタ 497">
          <a:extLst>
            <a:ext uri="{FF2B5EF4-FFF2-40B4-BE49-F238E27FC236}">
              <a16:creationId xmlns:a16="http://schemas.microsoft.com/office/drawing/2014/main" id="{A6FD76BC-0D06-420E-827C-8E69F03A63D8}"/>
            </a:ext>
          </a:extLst>
        </xdr:cNvPr>
        <xdr:cNvCxnSpPr/>
      </xdr:nvCxnSpPr>
      <xdr:spPr>
        <a:xfrm flipV="1">
          <a:off x="20434300" y="7066788"/>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159817</xdr:rowOff>
    </xdr:from>
    <xdr:to>
      <xdr:col>102</xdr:col>
      <xdr:colOff>165100</xdr:colOff>
      <xdr:row>41</xdr:row>
      <xdr:rowOff>89967</xdr:rowOff>
    </xdr:to>
    <xdr:sp macro="" textlink="">
      <xdr:nvSpPr>
        <xdr:cNvPr id="499" name="楕円 498">
          <a:extLst>
            <a:ext uri="{FF2B5EF4-FFF2-40B4-BE49-F238E27FC236}">
              <a16:creationId xmlns:a16="http://schemas.microsoft.com/office/drawing/2014/main" id="{19D886A1-BA01-4E26-ADA0-72B89E071841}"/>
            </a:ext>
          </a:extLst>
        </xdr:cNvPr>
        <xdr:cNvSpPr/>
      </xdr:nvSpPr>
      <xdr:spPr>
        <a:xfrm>
          <a:off x="19494500" y="7017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38253</xdr:rowOff>
    </xdr:from>
    <xdr:to>
      <xdr:col>107</xdr:col>
      <xdr:colOff>50800</xdr:colOff>
      <xdr:row>41</xdr:row>
      <xdr:rowOff>39167</xdr:rowOff>
    </xdr:to>
    <xdr:cxnSp macro="">
      <xdr:nvCxnSpPr>
        <xdr:cNvPr id="500" name="直線コネクタ 499">
          <a:extLst>
            <a:ext uri="{FF2B5EF4-FFF2-40B4-BE49-F238E27FC236}">
              <a16:creationId xmlns:a16="http://schemas.microsoft.com/office/drawing/2014/main" id="{D0787246-FF8D-4BEB-A9BB-C48677585EA6}"/>
            </a:ext>
          </a:extLst>
        </xdr:cNvPr>
        <xdr:cNvCxnSpPr/>
      </xdr:nvCxnSpPr>
      <xdr:spPr>
        <a:xfrm flipV="1">
          <a:off x="19545300" y="7067703"/>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161646</xdr:rowOff>
    </xdr:from>
    <xdr:to>
      <xdr:col>98</xdr:col>
      <xdr:colOff>38100</xdr:colOff>
      <xdr:row>41</xdr:row>
      <xdr:rowOff>91796</xdr:rowOff>
    </xdr:to>
    <xdr:sp macro="" textlink="">
      <xdr:nvSpPr>
        <xdr:cNvPr id="501" name="楕円 500">
          <a:extLst>
            <a:ext uri="{FF2B5EF4-FFF2-40B4-BE49-F238E27FC236}">
              <a16:creationId xmlns:a16="http://schemas.microsoft.com/office/drawing/2014/main" id="{9DA1BAE5-1C8C-40CB-B8A4-09CDD2A1CE56}"/>
            </a:ext>
          </a:extLst>
        </xdr:cNvPr>
        <xdr:cNvSpPr/>
      </xdr:nvSpPr>
      <xdr:spPr>
        <a:xfrm>
          <a:off x="18605500" y="7019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39167</xdr:rowOff>
    </xdr:from>
    <xdr:to>
      <xdr:col>102</xdr:col>
      <xdr:colOff>114300</xdr:colOff>
      <xdr:row>41</xdr:row>
      <xdr:rowOff>40996</xdr:rowOff>
    </xdr:to>
    <xdr:cxnSp macro="">
      <xdr:nvCxnSpPr>
        <xdr:cNvPr id="502" name="直線コネクタ 501">
          <a:extLst>
            <a:ext uri="{FF2B5EF4-FFF2-40B4-BE49-F238E27FC236}">
              <a16:creationId xmlns:a16="http://schemas.microsoft.com/office/drawing/2014/main" id="{2C69DE8A-EB79-4555-AFF9-BF209B2A50DD}"/>
            </a:ext>
          </a:extLst>
        </xdr:cNvPr>
        <xdr:cNvCxnSpPr/>
      </xdr:nvCxnSpPr>
      <xdr:spPr>
        <a:xfrm flipV="1">
          <a:off x="18656300" y="7068617"/>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62145</xdr:rowOff>
    </xdr:from>
    <xdr:ext cx="469744" cy="259045"/>
    <xdr:sp macro="" textlink="">
      <xdr:nvSpPr>
        <xdr:cNvPr id="503" name="n_1aveValue【認定こども園・幼稚園・保育所】&#10;一人当たり面積">
          <a:extLst>
            <a:ext uri="{FF2B5EF4-FFF2-40B4-BE49-F238E27FC236}">
              <a16:creationId xmlns:a16="http://schemas.microsoft.com/office/drawing/2014/main" id="{EA07693C-039C-48B3-B467-1CEA1E210E26}"/>
            </a:ext>
          </a:extLst>
        </xdr:cNvPr>
        <xdr:cNvSpPr txBox="1"/>
      </xdr:nvSpPr>
      <xdr:spPr>
        <a:xfrm>
          <a:off x="21075727" y="6577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34</xdr:row>
      <xdr:rowOff>117924</xdr:rowOff>
    </xdr:from>
    <xdr:ext cx="469744" cy="259045"/>
    <xdr:sp macro="" textlink="">
      <xdr:nvSpPr>
        <xdr:cNvPr id="504" name="n_2aveValue【認定こども園・幼稚園・保育所】&#10;一人当たり面積">
          <a:extLst>
            <a:ext uri="{FF2B5EF4-FFF2-40B4-BE49-F238E27FC236}">
              <a16:creationId xmlns:a16="http://schemas.microsoft.com/office/drawing/2014/main" id="{52AF1663-4AA3-404F-B625-EAECB19182CF}"/>
            </a:ext>
          </a:extLst>
        </xdr:cNvPr>
        <xdr:cNvSpPr txBox="1"/>
      </xdr:nvSpPr>
      <xdr:spPr>
        <a:xfrm>
          <a:off x="20199427" y="5947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95978</xdr:rowOff>
    </xdr:from>
    <xdr:ext cx="469744" cy="259045"/>
    <xdr:sp macro="" textlink="">
      <xdr:nvSpPr>
        <xdr:cNvPr id="505" name="n_3aveValue【認定こども園・幼稚園・保育所】&#10;一人当たり面積">
          <a:extLst>
            <a:ext uri="{FF2B5EF4-FFF2-40B4-BE49-F238E27FC236}">
              <a16:creationId xmlns:a16="http://schemas.microsoft.com/office/drawing/2014/main" id="{A2C7F2AB-4B6C-4F67-93C5-A108600CE68F}"/>
            </a:ext>
          </a:extLst>
        </xdr:cNvPr>
        <xdr:cNvSpPr txBox="1"/>
      </xdr:nvSpPr>
      <xdr:spPr>
        <a:xfrm>
          <a:off x="19310427" y="6611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67632</xdr:rowOff>
    </xdr:from>
    <xdr:ext cx="469744" cy="259045"/>
    <xdr:sp macro="" textlink="">
      <xdr:nvSpPr>
        <xdr:cNvPr id="506" name="n_4aveValue【認定こども園・幼稚園・保育所】&#10;一人当たり面積">
          <a:extLst>
            <a:ext uri="{FF2B5EF4-FFF2-40B4-BE49-F238E27FC236}">
              <a16:creationId xmlns:a16="http://schemas.microsoft.com/office/drawing/2014/main" id="{87474AEB-3B84-484B-921F-E5C1B40F84A8}"/>
            </a:ext>
          </a:extLst>
        </xdr:cNvPr>
        <xdr:cNvSpPr txBox="1"/>
      </xdr:nvSpPr>
      <xdr:spPr>
        <a:xfrm>
          <a:off x="18421427" y="6582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79265</xdr:rowOff>
    </xdr:from>
    <xdr:ext cx="469744" cy="259045"/>
    <xdr:sp macro="" textlink="">
      <xdr:nvSpPr>
        <xdr:cNvPr id="507" name="n_1mainValue【認定こども園・幼稚園・保育所】&#10;一人当たり面積">
          <a:extLst>
            <a:ext uri="{FF2B5EF4-FFF2-40B4-BE49-F238E27FC236}">
              <a16:creationId xmlns:a16="http://schemas.microsoft.com/office/drawing/2014/main" id="{57D2BF5C-4801-491A-9731-FFB946457DF5}"/>
            </a:ext>
          </a:extLst>
        </xdr:cNvPr>
        <xdr:cNvSpPr txBox="1"/>
      </xdr:nvSpPr>
      <xdr:spPr>
        <a:xfrm>
          <a:off x="21075727" y="7108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80180</xdr:rowOff>
    </xdr:from>
    <xdr:ext cx="469744" cy="259045"/>
    <xdr:sp macro="" textlink="">
      <xdr:nvSpPr>
        <xdr:cNvPr id="508" name="n_2mainValue【認定こども園・幼稚園・保育所】&#10;一人当たり面積">
          <a:extLst>
            <a:ext uri="{FF2B5EF4-FFF2-40B4-BE49-F238E27FC236}">
              <a16:creationId xmlns:a16="http://schemas.microsoft.com/office/drawing/2014/main" id="{521E3D49-4D0C-481A-AC9A-82835C7395BA}"/>
            </a:ext>
          </a:extLst>
        </xdr:cNvPr>
        <xdr:cNvSpPr txBox="1"/>
      </xdr:nvSpPr>
      <xdr:spPr>
        <a:xfrm>
          <a:off x="20199427" y="7109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81094</xdr:rowOff>
    </xdr:from>
    <xdr:ext cx="469744" cy="259045"/>
    <xdr:sp macro="" textlink="">
      <xdr:nvSpPr>
        <xdr:cNvPr id="509" name="n_3mainValue【認定こども園・幼稚園・保育所】&#10;一人当たり面積">
          <a:extLst>
            <a:ext uri="{FF2B5EF4-FFF2-40B4-BE49-F238E27FC236}">
              <a16:creationId xmlns:a16="http://schemas.microsoft.com/office/drawing/2014/main" id="{91343D53-91EA-4C78-B61D-268B63885650}"/>
            </a:ext>
          </a:extLst>
        </xdr:cNvPr>
        <xdr:cNvSpPr txBox="1"/>
      </xdr:nvSpPr>
      <xdr:spPr>
        <a:xfrm>
          <a:off x="19310427" y="7110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82923</xdr:rowOff>
    </xdr:from>
    <xdr:ext cx="469744" cy="259045"/>
    <xdr:sp macro="" textlink="">
      <xdr:nvSpPr>
        <xdr:cNvPr id="510" name="n_4mainValue【認定こども園・幼稚園・保育所】&#10;一人当たり面積">
          <a:extLst>
            <a:ext uri="{FF2B5EF4-FFF2-40B4-BE49-F238E27FC236}">
              <a16:creationId xmlns:a16="http://schemas.microsoft.com/office/drawing/2014/main" id="{B4E37F29-CA22-453C-B51D-1BC410F9B9CD}"/>
            </a:ext>
          </a:extLst>
        </xdr:cNvPr>
        <xdr:cNvSpPr txBox="1"/>
      </xdr:nvSpPr>
      <xdr:spPr>
        <a:xfrm>
          <a:off x="18421427" y="7112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1" name="正方形/長方形 510">
          <a:extLst>
            <a:ext uri="{FF2B5EF4-FFF2-40B4-BE49-F238E27FC236}">
              <a16:creationId xmlns:a16="http://schemas.microsoft.com/office/drawing/2014/main" id="{65E1F926-C91D-47A7-8163-DAC7842FEA32}"/>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2" name="正方形/長方形 511">
          <a:extLst>
            <a:ext uri="{FF2B5EF4-FFF2-40B4-BE49-F238E27FC236}">
              <a16:creationId xmlns:a16="http://schemas.microsoft.com/office/drawing/2014/main" id="{A2888D0A-7095-4CC4-8D93-041D6A8BC53F}"/>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3" name="正方形/長方形 512">
          <a:extLst>
            <a:ext uri="{FF2B5EF4-FFF2-40B4-BE49-F238E27FC236}">
              <a16:creationId xmlns:a16="http://schemas.microsoft.com/office/drawing/2014/main" id="{4F2BCFA9-4700-4420-8B85-A1EAAF522D3E}"/>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4" name="正方形/長方形 513">
          <a:extLst>
            <a:ext uri="{FF2B5EF4-FFF2-40B4-BE49-F238E27FC236}">
              <a16:creationId xmlns:a16="http://schemas.microsoft.com/office/drawing/2014/main" id="{285A1BEA-A534-4781-9F44-91E384AEB444}"/>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5" name="正方形/長方形 514">
          <a:extLst>
            <a:ext uri="{FF2B5EF4-FFF2-40B4-BE49-F238E27FC236}">
              <a16:creationId xmlns:a16="http://schemas.microsoft.com/office/drawing/2014/main" id="{213BCED8-20CF-4C8B-B42D-D899F415E9E9}"/>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6" name="正方形/長方形 515">
          <a:extLst>
            <a:ext uri="{FF2B5EF4-FFF2-40B4-BE49-F238E27FC236}">
              <a16:creationId xmlns:a16="http://schemas.microsoft.com/office/drawing/2014/main" id="{1996C243-1965-4F59-9D6E-590902A75AA5}"/>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7" name="正方形/長方形 516">
          <a:extLst>
            <a:ext uri="{FF2B5EF4-FFF2-40B4-BE49-F238E27FC236}">
              <a16:creationId xmlns:a16="http://schemas.microsoft.com/office/drawing/2014/main" id="{67E2D2CB-AB29-44E8-8DBD-1435C462DE74}"/>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8" name="正方形/長方形 517">
          <a:extLst>
            <a:ext uri="{FF2B5EF4-FFF2-40B4-BE49-F238E27FC236}">
              <a16:creationId xmlns:a16="http://schemas.microsoft.com/office/drawing/2014/main" id="{77E0A751-C932-4CC5-8AD9-C2572A660175}"/>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9" name="テキスト ボックス 518">
          <a:extLst>
            <a:ext uri="{FF2B5EF4-FFF2-40B4-BE49-F238E27FC236}">
              <a16:creationId xmlns:a16="http://schemas.microsoft.com/office/drawing/2014/main" id="{A4DF1D9D-3E51-4498-9458-0EDFB29CF83D}"/>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0" name="直線コネクタ 519">
          <a:extLst>
            <a:ext uri="{FF2B5EF4-FFF2-40B4-BE49-F238E27FC236}">
              <a16:creationId xmlns:a16="http://schemas.microsoft.com/office/drawing/2014/main" id="{E270F29F-12BC-451B-A301-E912974B50E3}"/>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1" name="テキスト ボックス 520">
          <a:extLst>
            <a:ext uri="{FF2B5EF4-FFF2-40B4-BE49-F238E27FC236}">
              <a16:creationId xmlns:a16="http://schemas.microsoft.com/office/drawing/2014/main" id="{E34134BF-1619-45EA-A8E4-8A125BE0D049}"/>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2" name="直線コネクタ 521">
          <a:extLst>
            <a:ext uri="{FF2B5EF4-FFF2-40B4-BE49-F238E27FC236}">
              <a16:creationId xmlns:a16="http://schemas.microsoft.com/office/drawing/2014/main" id="{B43E43DC-F292-46D4-9412-242A7E6ADB91}"/>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3" name="テキスト ボックス 522">
          <a:extLst>
            <a:ext uri="{FF2B5EF4-FFF2-40B4-BE49-F238E27FC236}">
              <a16:creationId xmlns:a16="http://schemas.microsoft.com/office/drawing/2014/main" id="{8C54B086-1114-44D0-8683-A71170793B1F}"/>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4" name="直線コネクタ 523">
          <a:extLst>
            <a:ext uri="{FF2B5EF4-FFF2-40B4-BE49-F238E27FC236}">
              <a16:creationId xmlns:a16="http://schemas.microsoft.com/office/drawing/2014/main" id="{E887AD97-AF9C-4A26-BF93-010E82A99C6D}"/>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5" name="テキスト ボックス 524">
          <a:extLst>
            <a:ext uri="{FF2B5EF4-FFF2-40B4-BE49-F238E27FC236}">
              <a16:creationId xmlns:a16="http://schemas.microsoft.com/office/drawing/2014/main" id="{72EC7EDE-2BFD-43A2-95EA-E86220F111E5}"/>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6" name="直線コネクタ 525">
          <a:extLst>
            <a:ext uri="{FF2B5EF4-FFF2-40B4-BE49-F238E27FC236}">
              <a16:creationId xmlns:a16="http://schemas.microsoft.com/office/drawing/2014/main" id="{F33ED754-9B3C-4534-8AB1-AB5076F7874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7" name="テキスト ボックス 526">
          <a:extLst>
            <a:ext uri="{FF2B5EF4-FFF2-40B4-BE49-F238E27FC236}">
              <a16:creationId xmlns:a16="http://schemas.microsoft.com/office/drawing/2014/main" id="{8BFB0C55-6845-44FD-9BF5-A4728A0052D6}"/>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8" name="直線コネクタ 527">
          <a:extLst>
            <a:ext uri="{FF2B5EF4-FFF2-40B4-BE49-F238E27FC236}">
              <a16:creationId xmlns:a16="http://schemas.microsoft.com/office/drawing/2014/main" id="{C274632C-35E2-46B7-84EA-5402A7307449}"/>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9" name="テキスト ボックス 528">
          <a:extLst>
            <a:ext uri="{FF2B5EF4-FFF2-40B4-BE49-F238E27FC236}">
              <a16:creationId xmlns:a16="http://schemas.microsoft.com/office/drawing/2014/main" id="{7CF2AE2F-5048-4339-84B8-A8F92B61848D}"/>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30" name="直線コネクタ 529">
          <a:extLst>
            <a:ext uri="{FF2B5EF4-FFF2-40B4-BE49-F238E27FC236}">
              <a16:creationId xmlns:a16="http://schemas.microsoft.com/office/drawing/2014/main" id="{91596769-FF14-4A70-9CFD-EA878690C59B}"/>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1" name="テキスト ボックス 530">
          <a:extLst>
            <a:ext uri="{FF2B5EF4-FFF2-40B4-BE49-F238E27FC236}">
              <a16:creationId xmlns:a16="http://schemas.microsoft.com/office/drawing/2014/main" id="{89FF6EF7-5BC7-4962-90B7-4753882AFE1A}"/>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2" name="直線コネクタ 531">
          <a:extLst>
            <a:ext uri="{FF2B5EF4-FFF2-40B4-BE49-F238E27FC236}">
              <a16:creationId xmlns:a16="http://schemas.microsoft.com/office/drawing/2014/main" id="{BDA9D2F8-DBDC-4A36-BBD6-3678F5B3B765}"/>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3" name="テキスト ボックス 532">
          <a:extLst>
            <a:ext uri="{FF2B5EF4-FFF2-40B4-BE49-F238E27FC236}">
              <a16:creationId xmlns:a16="http://schemas.microsoft.com/office/drawing/2014/main" id="{92598484-2401-4C1B-96E4-E301C9CCE9BF}"/>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4" name="【学校施設】&#10;有形固定資産減価償却率グラフ枠">
          <a:extLst>
            <a:ext uri="{FF2B5EF4-FFF2-40B4-BE49-F238E27FC236}">
              <a16:creationId xmlns:a16="http://schemas.microsoft.com/office/drawing/2014/main" id="{E5898674-4EBB-4BB2-8983-0663CEA36D48}"/>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53340</xdr:rowOff>
    </xdr:from>
    <xdr:to>
      <xdr:col>85</xdr:col>
      <xdr:colOff>126364</xdr:colOff>
      <xdr:row>63</xdr:row>
      <xdr:rowOff>97155</xdr:rowOff>
    </xdr:to>
    <xdr:cxnSp macro="">
      <xdr:nvCxnSpPr>
        <xdr:cNvPr id="535" name="直線コネクタ 534">
          <a:extLst>
            <a:ext uri="{FF2B5EF4-FFF2-40B4-BE49-F238E27FC236}">
              <a16:creationId xmlns:a16="http://schemas.microsoft.com/office/drawing/2014/main" id="{62DCB82A-2C88-48DD-A9E6-4DD25257606D}"/>
            </a:ext>
          </a:extLst>
        </xdr:cNvPr>
        <xdr:cNvCxnSpPr/>
      </xdr:nvCxnSpPr>
      <xdr:spPr>
        <a:xfrm flipV="1">
          <a:off x="16318864" y="9483090"/>
          <a:ext cx="0" cy="1415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100982</xdr:rowOff>
    </xdr:from>
    <xdr:ext cx="405111" cy="259045"/>
    <xdr:sp macro="" textlink="">
      <xdr:nvSpPr>
        <xdr:cNvPr id="536" name="【学校施設】&#10;有形固定資産減価償却率最小値テキスト">
          <a:extLst>
            <a:ext uri="{FF2B5EF4-FFF2-40B4-BE49-F238E27FC236}">
              <a16:creationId xmlns:a16="http://schemas.microsoft.com/office/drawing/2014/main" id="{C9C7C45F-866D-4B57-9BA8-1F4B12ED80B7}"/>
            </a:ext>
          </a:extLst>
        </xdr:cNvPr>
        <xdr:cNvSpPr txBox="1"/>
      </xdr:nvSpPr>
      <xdr:spPr>
        <a:xfrm>
          <a:off x="16357600" y="10902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97155</xdr:rowOff>
    </xdr:from>
    <xdr:to>
      <xdr:col>86</xdr:col>
      <xdr:colOff>25400</xdr:colOff>
      <xdr:row>63</xdr:row>
      <xdr:rowOff>97155</xdr:rowOff>
    </xdr:to>
    <xdr:cxnSp macro="">
      <xdr:nvCxnSpPr>
        <xdr:cNvPr id="537" name="直線コネクタ 536">
          <a:extLst>
            <a:ext uri="{FF2B5EF4-FFF2-40B4-BE49-F238E27FC236}">
              <a16:creationId xmlns:a16="http://schemas.microsoft.com/office/drawing/2014/main" id="{572784BF-9903-4E69-843D-12CEA6715DA4}"/>
            </a:ext>
          </a:extLst>
        </xdr:cNvPr>
        <xdr:cNvCxnSpPr/>
      </xdr:nvCxnSpPr>
      <xdr:spPr>
        <a:xfrm>
          <a:off x="16230600" y="10898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17</xdr:rowOff>
    </xdr:from>
    <xdr:ext cx="405111" cy="259045"/>
    <xdr:sp macro="" textlink="">
      <xdr:nvSpPr>
        <xdr:cNvPr id="538" name="【学校施設】&#10;有形固定資産減価償却率最大値テキスト">
          <a:extLst>
            <a:ext uri="{FF2B5EF4-FFF2-40B4-BE49-F238E27FC236}">
              <a16:creationId xmlns:a16="http://schemas.microsoft.com/office/drawing/2014/main" id="{1FD886A5-E356-4356-BF01-1B5EF725C907}"/>
            </a:ext>
          </a:extLst>
        </xdr:cNvPr>
        <xdr:cNvSpPr txBox="1"/>
      </xdr:nvSpPr>
      <xdr:spPr>
        <a:xfrm>
          <a:off x="16357600" y="9258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53340</xdr:rowOff>
    </xdr:from>
    <xdr:to>
      <xdr:col>86</xdr:col>
      <xdr:colOff>25400</xdr:colOff>
      <xdr:row>55</xdr:row>
      <xdr:rowOff>53340</xdr:rowOff>
    </xdr:to>
    <xdr:cxnSp macro="">
      <xdr:nvCxnSpPr>
        <xdr:cNvPr id="539" name="直線コネクタ 538">
          <a:extLst>
            <a:ext uri="{FF2B5EF4-FFF2-40B4-BE49-F238E27FC236}">
              <a16:creationId xmlns:a16="http://schemas.microsoft.com/office/drawing/2014/main" id="{840CFC36-9C2B-4766-B426-F182A13B1BC0}"/>
            </a:ext>
          </a:extLst>
        </xdr:cNvPr>
        <xdr:cNvCxnSpPr/>
      </xdr:nvCxnSpPr>
      <xdr:spPr>
        <a:xfrm>
          <a:off x="16230600" y="9483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156862</xdr:rowOff>
    </xdr:from>
    <xdr:ext cx="405111" cy="259045"/>
    <xdr:sp macro="" textlink="">
      <xdr:nvSpPr>
        <xdr:cNvPr id="540" name="【学校施設】&#10;有形固定資産減価償却率平均値テキスト">
          <a:extLst>
            <a:ext uri="{FF2B5EF4-FFF2-40B4-BE49-F238E27FC236}">
              <a16:creationId xmlns:a16="http://schemas.microsoft.com/office/drawing/2014/main" id="{62F515F7-767E-4CFC-9AFB-73C0FAA3FB91}"/>
            </a:ext>
          </a:extLst>
        </xdr:cNvPr>
        <xdr:cNvSpPr txBox="1"/>
      </xdr:nvSpPr>
      <xdr:spPr>
        <a:xfrm>
          <a:off x="16357600" y="101009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133985</xdr:rowOff>
    </xdr:from>
    <xdr:to>
      <xdr:col>85</xdr:col>
      <xdr:colOff>177800</xdr:colOff>
      <xdr:row>60</xdr:row>
      <xdr:rowOff>64135</xdr:rowOff>
    </xdr:to>
    <xdr:sp macro="" textlink="">
      <xdr:nvSpPr>
        <xdr:cNvPr id="541" name="フローチャート: 判断 540">
          <a:extLst>
            <a:ext uri="{FF2B5EF4-FFF2-40B4-BE49-F238E27FC236}">
              <a16:creationId xmlns:a16="http://schemas.microsoft.com/office/drawing/2014/main" id="{9B8CA473-70DE-4228-98F1-46BFCF740516}"/>
            </a:ext>
          </a:extLst>
        </xdr:cNvPr>
        <xdr:cNvSpPr/>
      </xdr:nvSpPr>
      <xdr:spPr>
        <a:xfrm>
          <a:off x="16268700" y="1024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118745</xdr:rowOff>
    </xdr:from>
    <xdr:to>
      <xdr:col>81</xdr:col>
      <xdr:colOff>101600</xdr:colOff>
      <xdr:row>60</xdr:row>
      <xdr:rowOff>48895</xdr:rowOff>
    </xdr:to>
    <xdr:sp macro="" textlink="">
      <xdr:nvSpPr>
        <xdr:cNvPr id="542" name="フローチャート: 判断 541">
          <a:extLst>
            <a:ext uri="{FF2B5EF4-FFF2-40B4-BE49-F238E27FC236}">
              <a16:creationId xmlns:a16="http://schemas.microsoft.com/office/drawing/2014/main" id="{BB274D85-CE70-4421-9CB9-277B3466342C}"/>
            </a:ext>
          </a:extLst>
        </xdr:cNvPr>
        <xdr:cNvSpPr/>
      </xdr:nvSpPr>
      <xdr:spPr>
        <a:xfrm>
          <a:off x="15430500" y="1023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101600</xdr:rowOff>
    </xdr:from>
    <xdr:to>
      <xdr:col>76</xdr:col>
      <xdr:colOff>165100</xdr:colOff>
      <xdr:row>60</xdr:row>
      <xdr:rowOff>31750</xdr:rowOff>
    </xdr:to>
    <xdr:sp macro="" textlink="">
      <xdr:nvSpPr>
        <xdr:cNvPr id="543" name="フローチャート: 判断 542">
          <a:extLst>
            <a:ext uri="{FF2B5EF4-FFF2-40B4-BE49-F238E27FC236}">
              <a16:creationId xmlns:a16="http://schemas.microsoft.com/office/drawing/2014/main" id="{B86187F3-3054-442A-A22F-1333FCF1CB71}"/>
            </a:ext>
          </a:extLst>
        </xdr:cNvPr>
        <xdr:cNvSpPr/>
      </xdr:nvSpPr>
      <xdr:spPr>
        <a:xfrm>
          <a:off x="14541500" y="1021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76835</xdr:rowOff>
    </xdr:from>
    <xdr:to>
      <xdr:col>72</xdr:col>
      <xdr:colOff>38100</xdr:colOff>
      <xdr:row>60</xdr:row>
      <xdr:rowOff>6985</xdr:rowOff>
    </xdr:to>
    <xdr:sp macro="" textlink="">
      <xdr:nvSpPr>
        <xdr:cNvPr id="544" name="フローチャート: 判断 543">
          <a:extLst>
            <a:ext uri="{FF2B5EF4-FFF2-40B4-BE49-F238E27FC236}">
              <a16:creationId xmlns:a16="http://schemas.microsoft.com/office/drawing/2014/main" id="{49E54CAA-AFA0-460F-8184-2C6504ADD118}"/>
            </a:ext>
          </a:extLst>
        </xdr:cNvPr>
        <xdr:cNvSpPr/>
      </xdr:nvSpPr>
      <xdr:spPr>
        <a:xfrm>
          <a:off x="13652500" y="1019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65405</xdr:rowOff>
    </xdr:from>
    <xdr:to>
      <xdr:col>67</xdr:col>
      <xdr:colOff>101600</xdr:colOff>
      <xdr:row>59</xdr:row>
      <xdr:rowOff>167005</xdr:rowOff>
    </xdr:to>
    <xdr:sp macro="" textlink="">
      <xdr:nvSpPr>
        <xdr:cNvPr id="545" name="フローチャート: 判断 544">
          <a:extLst>
            <a:ext uri="{FF2B5EF4-FFF2-40B4-BE49-F238E27FC236}">
              <a16:creationId xmlns:a16="http://schemas.microsoft.com/office/drawing/2014/main" id="{593580F6-63E2-465A-8942-052E785C2F85}"/>
            </a:ext>
          </a:extLst>
        </xdr:cNvPr>
        <xdr:cNvSpPr/>
      </xdr:nvSpPr>
      <xdr:spPr>
        <a:xfrm>
          <a:off x="12763500" y="1018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AD161499-21C1-4230-8194-F4FEEA879538}"/>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83C6B959-B017-43BB-A8D7-1ADCC2241B53}"/>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id="{8CCEB323-69D4-4799-8900-62459501D725}"/>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9" name="テキスト ボックス 548">
          <a:extLst>
            <a:ext uri="{FF2B5EF4-FFF2-40B4-BE49-F238E27FC236}">
              <a16:creationId xmlns:a16="http://schemas.microsoft.com/office/drawing/2014/main" id="{C58C5B6E-CFDD-42FE-960D-1EE66BDF6986}"/>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0" name="テキスト ボックス 549">
          <a:extLst>
            <a:ext uri="{FF2B5EF4-FFF2-40B4-BE49-F238E27FC236}">
              <a16:creationId xmlns:a16="http://schemas.microsoft.com/office/drawing/2014/main" id="{703B5C26-8DAE-4836-A6FD-02F71894B94D}"/>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164465</xdr:rowOff>
    </xdr:from>
    <xdr:to>
      <xdr:col>85</xdr:col>
      <xdr:colOff>177800</xdr:colOff>
      <xdr:row>60</xdr:row>
      <xdr:rowOff>94615</xdr:rowOff>
    </xdr:to>
    <xdr:sp macro="" textlink="">
      <xdr:nvSpPr>
        <xdr:cNvPr id="551" name="楕円 550">
          <a:extLst>
            <a:ext uri="{FF2B5EF4-FFF2-40B4-BE49-F238E27FC236}">
              <a16:creationId xmlns:a16="http://schemas.microsoft.com/office/drawing/2014/main" id="{A886C20A-CBCD-4347-89B4-11F37213983C}"/>
            </a:ext>
          </a:extLst>
        </xdr:cNvPr>
        <xdr:cNvSpPr/>
      </xdr:nvSpPr>
      <xdr:spPr>
        <a:xfrm>
          <a:off x="16268700" y="10280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142892</xdr:rowOff>
    </xdr:from>
    <xdr:ext cx="405111" cy="259045"/>
    <xdr:sp macro="" textlink="">
      <xdr:nvSpPr>
        <xdr:cNvPr id="552" name="【学校施設】&#10;有形固定資産減価償却率該当値テキスト">
          <a:extLst>
            <a:ext uri="{FF2B5EF4-FFF2-40B4-BE49-F238E27FC236}">
              <a16:creationId xmlns:a16="http://schemas.microsoft.com/office/drawing/2014/main" id="{BE941E96-DEE9-4584-8763-B163E70C0992}"/>
            </a:ext>
          </a:extLst>
        </xdr:cNvPr>
        <xdr:cNvSpPr txBox="1"/>
      </xdr:nvSpPr>
      <xdr:spPr>
        <a:xfrm>
          <a:off x="16357600" y="10258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170180</xdr:rowOff>
    </xdr:from>
    <xdr:to>
      <xdr:col>81</xdr:col>
      <xdr:colOff>101600</xdr:colOff>
      <xdr:row>60</xdr:row>
      <xdr:rowOff>100330</xdr:rowOff>
    </xdr:to>
    <xdr:sp macro="" textlink="">
      <xdr:nvSpPr>
        <xdr:cNvPr id="553" name="楕円 552">
          <a:extLst>
            <a:ext uri="{FF2B5EF4-FFF2-40B4-BE49-F238E27FC236}">
              <a16:creationId xmlns:a16="http://schemas.microsoft.com/office/drawing/2014/main" id="{E681E921-3BDD-4002-A4F7-36BC6B6F1BE8}"/>
            </a:ext>
          </a:extLst>
        </xdr:cNvPr>
        <xdr:cNvSpPr/>
      </xdr:nvSpPr>
      <xdr:spPr>
        <a:xfrm>
          <a:off x="15430500" y="1028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43815</xdr:rowOff>
    </xdr:from>
    <xdr:to>
      <xdr:col>85</xdr:col>
      <xdr:colOff>127000</xdr:colOff>
      <xdr:row>60</xdr:row>
      <xdr:rowOff>49530</xdr:rowOff>
    </xdr:to>
    <xdr:cxnSp macro="">
      <xdr:nvCxnSpPr>
        <xdr:cNvPr id="554" name="直線コネクタ 553">
          <a:extLst>
            <a:ext uri="{FF2B5EF4-FFF2-40B4-BE49-F238E27FC236}">
              <a16:creationId xmlns:a16="http://schemas.microsoft.com/office/drawing/2014/main" id="{C1229ABE-3880-4863-A08F-5760470735F9}"/>
            </a:ext>
          </a:extLst>
        </xdr:cNvPr>
        <xdr:cNvCxnSpPr/>
      </xdr:nvCxnSpPr>
      <xdr:spPr>
        <a:xfrm flipV="1">
          <a:off x="15481300" y="10330815"/>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153035</xdr:rowOff>
    </xdr:from>
    <xdr:to>
      <xdr:col>76</xdr:col>
      <xdr:colOff>165100</xdr:colOff>
      <xdr:row>60</xdr:row>
      <xdr:rowOff>83185</xdr:rowOff>
    </xdr:to>
    <xdr:sp macro="" textlink="">
      <xdr:nvSpPr>
        <xdr:cNvPr id="555" name="楕円 554">
          <a:extLst>
            <a:ext uri="{FF2B5EF4-FFF2-40B4-BE49-F238E27FC236}">
              <a16:creationId xmlns:a16="http://schemas.microsoft.com/office/drawing/2014/main" id="{79BD42FE-6A16-486A-A574-FC99FF365E64}"/>
            </a:ext>
          </a:extLst>
        </xdr:cNvPr>
        <xdr:cNvSpPr/>
      </xdr:nvSpPr>
      <xdr:spPr>
        <a:xfrm>
          <a:off x="14541500" y="10268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32385</xdr:rowOff>
    </xdr:from>
    <xdr:to>
      <xdr:col>81</xdr:col>
      <xdr:colOff>50800</xdr:colOff>
      <xdr:row>60</xdr:row>
      <xdr:rowOff>49530</xdr:rowOff>
    </xdr:to>
    <xdr:cxnSp macro="">
      <xdr:nvCxnSpPr>
        <xdr:cNvPr id="556" name="直線コネクタ 555">
          <a:extLst>
            <a:ext uri="{FF2B5EF4-FFF2-40B4-BE49-F238E27FC236}">
              <a16:creationId xmlns:a16="http://schemas.microsoft.com/office/drawing/2014/main" id="{B30EA60B-35FA-436D-81C1-07D9AC255414}"/>
            </a:ext>
          </a:extLst>
        </xdr:cNvPr>
        <xdr:cNvCxnSpPr/>
      </xdr:nvCxnSpPr>
      <xdr:spPr>
        <a:xfrm>
          <a:off x="14592300" y="1031938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111125</xdr:rowOff>
    </xdr:from>
    <xdr:to>
      <xdr:col>72</xdr:col>
      <xdr:colOff>38100</xdr:colOff>
      <xdr:row>60</xdr:row>
      <xdr:rowOff>41275</xdr:rowOff>
    </xdr:to>
    <xdr:sp macro="" textlink="">
      <xdr:nvSpPr>
        <xdr:cNvPr id="557" name="楕円 556">
          <a:extLst>
            <a:ext uri="{FF2B5EF4-FFF2-40B4-BE49-F238E27FC236}">
              <a16:creationId xmlns:a16="http://schemas.microsoft.com/office/drawing/2014/main" id="{828431E0-A0FA-4439-BECB-ABC6A7FA05E4}"/>
            </a:ext>
          </a:extLst>
        </xdr:cNvPr>
        <xdr:cNvSpPr/>
      </xdr:nvSpPr>
      <xdr:spPr>
        <a:xfrm>
          <a:off x="13652500" y="10226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161925</xdr:rowOff>
    </xdr:from>
    <xdr:to>
      <xdr:col>76</xdr:col>
      <xdr:colOff>114300</xdr:colOff>
      <xdr:row>60</xdr:row>
      <xdr:rowOff>32385</xdr:rowOff>
    </xdr:to>
    <xdr:cxnSp macro="">
      <xdr:nvCxnSpPr>
        <xdr:cNvPr id="558" name="直線コネクタ 557">
          <a:extLst>
            <a:ext uri="{FF2B5EF4-FFF2-40B4-BE49-F238E27FC236}">
              <a16:creationId xmlns:a16="http://schemas.microsoft.com/office/drawing/2014/main" id="{715F2293-ABE2-4D54-A538-30246FC31CAD}"/>
            </a:ext>
          </a:extLst>
        </xdr:cNvPr>
        <xdr:cNvCxnSpPr/>
      </xdr:nvCxnSpPr>
      <xdr:spPr>
        <a:xfrm>
          <a:off x="13703300" y="1027747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69215</xdr:rowOff>
    </xdr:from>
    <xdr:to>
      <xdr:col>67</xdr:col>
      <xdr:colOff>101600</xdr:colOff>
      <xdr:row>59</xdr:row>
      <xdr:rowOff>170815</xdr:rowOff>
    </xdr:to>
    <xdr:sp macro="" textlink="">
      <xdr:nvSpPr>
        <xdr:cNvPr id="559" name="楕円 558">
          <a:extLst>
            <a:ext uri="{FF2B5EF4-FFF2-40B4-BE49-F238E27FC236}">
              <a16:creationId xmlns:a16="http://schemas.microsoft.com/office/drawing/2014/main" id="{A06555B9-9775-4718-85A9-51BB92CA8390}"/>
            </a:ext>
          </a:extLst>
        </xdr:cNvPr>
        <xdr:cNvSpPr/>
      </xdr:nvSpPr>
      <xdr:spPr>
        <a:xfrm>
          <a:off x="12763500" y="10184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120015</xdr:rowOff>
    </xdr:from>
    <xdr:to>
      <xdr:col>71</xdr:col>
      <xdr:colOff>177800</xdr:colOff>
      <xdr:row>59</xdr:row>
      <xdr:rowOff>161925</xdr:rowOff>
    </xdr:to>
    <xdr:cxnSp macro="">
      <xdr:nvCxnSpPr>
        <xdr:cNvPr id="560" name="直線コネクタ 559">
          <a:extLst>
            <a:ext uri="{FF2B5EF4-FFF2-40B4-BE49-F238E27FC236}">
              <a16:creationId xmlns:a16="http://schemas.microsoft.com/office/drawing/2014/main" id="{2EC4074D-9E56-4BA9-A90A-043CE466B2E4}"/>
            </a:ext>
          </a:extLst>
        </xdr:cNvPr>
        <xdr:cNvCxnSpPr/>
      </xdr:nvCxnSpPr>
      <xdr:spPr>
        <a:xfrm>
          <a:off x="12814300" y="1023556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65422</xdr:rowOff>
    </xdr:from>
    <xdr:ext cx="405111" cy="259045"/>
    <xdr:sp macro="" textlink="">
      <xdr:nvSpPr>
        <xdr:cNvPr id="561" name="n_1aveValue【学校施設】&#10;有形固定資産減価償却率">
          <a:extLst>
            <a:ext uri="{FF2B5EF4-FFF2-40B4-BE49-F238E27FC236}">
              <a16:creationId xmlns:a16="http://schemas.microsoft.com/office/drawing/2014/main" id="{942C383A-7CB6-400B-966A-9EC8E44166E2}"/>
            </a:ext>
          </a:extLst>
        </xdr:cNvPr>
        <xdr:cNvSpPr txBox="1"/>
      </xdr:nvSpPr>
      <xdr:spPr>
        <a:xfrm>
          <a:off x="15266044" y="1000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48277</xdr:rowOff>
    </xdr:from>
    <xdr:ext cx="405111" cy="259045"/>
    <xdr:sp macro="" textlink="">
      <xdr:nvSpPr>
        <xdr:cNvPr id="562" name="n_2aveValue【学校施設】&#10;有形固定資産減価償却率">
          <a:extLst>
            <a:ext uri="{FF2B5EF4-FFF2-40B4-BE49-F238E27FC236}">
              <a16:creationId xmlns:a16="http://schemas.microsoft.com/office/drawing/2014/main" id="{F5CB2BA5-AE2F-4380-8B51-142386C3A547}"/>
            </a:ext>
          </a:extLst>
        </xdr:cNvPr>
        <xdr:cNvSpPr txBox="1"/>
      </xdr:nvSpPr>
      <xdr:spPr>
        <a:xfrm>
          <a:off x="14389744" y="999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23512</xdr:rowOff>
    </xdr:from>
    <xdr:ext cx="405111" cy="259045"/>
    <xdr:sp macro="" textlink="">
      <xdr:nvSpPr>
        <xdr:cNvPr id="563" name="n_3aveValue【学校施設】&#10;有形固定資産減価償却率">
          <a:extLst>
            <a:ext uri="{FF2B5EF4-FFF2-40B4-BE49-F238E27FC236}">
              <a16:creationId xmlns:a16="http://schemas.microsoft.com/office/drawing/2014/main" id="{AF254EA3-2D6F-4D32-AC35-3C6321AEAC7B}"/>
            </a:ext>
          </a:extLst>
        </xdr:cNvPr>
        <xdr:cNvSpPr txBox="1"/>
      </xdr:nvSpPr>
      <xdr:spPr>
        <a:xfrm>
          <a:off x="13500744" y="9967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12082</xdr:rowOff>
    </xdr:from>
    <xdr:ext cx="405111" cy="259045"/>
    <xdr:sp macro="" textlink="">
      <xdr:nvSpPr>
        <xdr:cNvPr id="564" name="n_4aveValue【学校施設】&#10;有形固定資産減価償却率">
          <a:extLst>
            <a:ext uri="{FF2B5EF4-FFF2-40B4-BE49-F238E27FC236}">
              <a16:creationId xmlns:a16="http://schemas.microsoft.com/office/drawing/2014/main" id="{F82E3D64-E4E0-48FB-BF37-E481E40D8EDD}"/>
            </a:ext>
          </a:extLst>
        </xdr:cNvPr>
        <xdr:cNvSpPr txBox="1"/>
      </xdr:nvSpPr>
      <xdr:spPr>
        <a:xfrm>
          <a:off x="12611744" y="9956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91457</xdr:rowOff>
    </xdr:from>
    <xdr:ext cx="405111" cy="259045"/>
    <xdr:sp macro="" textlink="">
      <xdr:nvSpPr>
        <xdr:cNvPr id="565" name="n_1mainValue【学校施設】&#10;有形固定資産減価償却率">
          <a:extLst>
            <a:ext uri="{FF2B5EF4-FFF2-40B4-BE49-F238E27FC236}">
              <a16:creationId xmlns:a16="http://schemas.microsoft.com/office/drawing/2014/main" id="{7D3245DB-6A52-4887-A9C4-50915093D718}"/>
            </a:ext>
          </a:extLst>
        </xdr:cNvPr>
        <xdr:cNvSpPr txBox="1"/>
      </xdr:nvSpPr>
      <xdr:spPr>
        <a:xfrm>
          <a:off x="15266044" y="10378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74312</xdr:rowOff>
    </xdr:from>
    <xdr:ext cx="405111" cy="259045"/>
    <xdr:sp macro="" textlink="">
      <xdr:nvSpPr>
        <xdr:cNvPr id="566" name="n_2mainValue【学校施設】&#10;有形固定資産減価償却率">
          <a:extLst>
            <a:ext uri="{FF2B5EF4-FFF2-40B4-BE49-F238E27FC236}">
              <a16:creationId xmlns:a16="http://schemas.microsoft.com/office/drawing/2014/main" id="{6C5E7C6A-CBF3-4FD5-9CAC-98A3F3D83D35}"/>
            </a:ext>
          </a:extLst>
        </xdr:cNvPr>
        <xdr:cNvSpPr txBox="1"/>
      </xdr:nvSpPr>
      <xdr:spPr>
        <a:xfrm>
          <a:off x="14389744" y="10361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32402</xdr:rowOff>
    </xdr:from>
    <xdr:ext cx="405111" cy="259045"/>
    <xdr:sp macro="" textlink="">
      <xdr:nvSpPr>
        <xdr:cNvPr id="567" name="n_3mainValue【学校施設】&#10;有形固定資産減価償却率">
          <a:extLst>
            <a:ext uri="{FF2B5EF4-FFF2-40B4-BE49-F238E27FC236}">
              <a16:creationId xmlns:a16="http://schemas.microsoft.com/office/drawing/2014/main" id="{2978D077-9115-48C4-97B6-45AD238C5D3E}"/>
            </a:ext>
          </a:extLst>
        </xdr:cNvPr>
        <xdr:cNvSpPr txBox="1"/>
      </xdr:nvSpPr>
      <xdr:spPr>
        <a:xfrm>
          <a:off x="13500744" y="10319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161942</xdr:rowOff>
    </xdr:from>
    <xdr:ext cx="405111" cy="259045"/>
    <xdr:sp macro="" textlink="">
      <xdr:nvSpPr>
        <xdr:cNvPr id="568" name="n_4mainValue【学校施設】&#10;有形固定資産減価償却率">
          <a:extLst>
            <a:ext uri="{FF2B5EF4-FFF2-40B4-BE49-F238E27FC236}">
              <a16:creationId xmlns:a16="http://schemas.microsoft.com/office/drawing/2014/main" id="{0214B718-AC6A-42EC-BF9B-065EB9C0E4CA}"/>
            </a:ext>
          </a:extLst>
        </xdr:cNvPr>
        <xdr:cNvSpPr txBox="1"/>
      </xdr:nvSpPr>
      <xdr:spPr>
        <a:xfrm>
          <a:off x="12611744" y="10277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9" name="正方形/長方形 568">
          <a:extLst>
            <a:ext uri="{FF2B5EF4-FFF2-40B4-BE49-F238E27FC236}">
              <a16:creationId xmlns:a16="http://schemas.microsoft.com/office/drawing/2014/main" id="{FA319316-B6A0-46A4-B448-6AD8EC00EA8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0" name="正方形/長方形 569">
          <a:extLst>
            <a:ext uri="{FF2B5EF4-FFF2-40B4-BE49-F238E27FC236}">
              <a16:creationId xmlns:a16="http://schemas.microsoft.com/office/drawing/2014/main" id="{DC5F7362-9544-4632-952F-9EE41FB689E8}"/>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1" name="正方形/長方形 570">
          <a:extLst>
            <a:ext uri="{FF2B5EF4-FFF2-40B4-BE49-F238E27FC236}">
              <a16:creationId xmlns:a16="http://schemas.microsoft.com/office/drawing/2014/main" id="{2096CB06-DFCA-43DF-AAAF-605B53086806}"/>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2" name="正方形/長方形 571">
          <a:extLst>
            <a:ext uri="{FF2B5EF4-FFF2-40B4-BE49-F238E27FC236}">
              <a16:creationId xmlns:a16="http://schemas.microsoft.com/office/drawing/2014/main" id="{5844C5DC-477B-4B9B-BD4F-B54A258B660C}"/>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3" name="正方形/長方形 572">
          <a:extLst>
            <a:ext uri="{FF2B5EF4-FFF2-40B4-BE49-F238E27FC236}">
              <a16:creationId xmlns:a16="http://schemas.microsoft.com/office/drawing/2014/main" id="{828EA6F5-7B81-486D-9A3F-64F462071FD5}"/>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4" name="正方形/長方形 573">
          <a:extLst>
            <a:ext uri="{FF2B5EF4-FFF2-40B4-BE49-F238E27FC236}">
              <a16:creationId xmlns:a16="http://schemas.microsoft.com/office/drawing/2014/main" id="{DE92934F-9066-400C-859B-B0165543EFC7}"/>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5" name="正方形/長方形 574">
          <a:extLst>
            <a:ext uri="{FF2B5EF4-FFF2-40B4-BE49-F238E27FC236}">
              <a16:creationId xmlns:a16="http://schemas.microsoft.com/office/drawing/2014/main" id="{69FC5D43-A02D-42D1-B1C7-AF1395CAB7D1}"/>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6" name="正方形/長方形 575">
          <a:extLst>
            <a:ext uri="{FF2B5EF4-FFF2-40B4-BE49-F238E27FC236}">
              <a16:creationId xmlns:a16="http://schemas.microsoft.com/office/drawing/2014/main" id="{18CF94EE-46C9-4C96-8AF0-428ED3A52621}"/>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7" name="テキスト ボックス 576">
          <a:extLst>
            <a:ext uri="{FF2B5EF4-FFF2-40B4-BE49-F238E27FC236}">
              <a16:creationId xmlns:a16="http://schemas.microsoft.com/office/drawing/2014/main" id="{5774DEC6-9D40-44FC-B779-E81C0A56D035}"/>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8" name="直線コネクタ 577">
          <a:extLst>
            <a:ext uri="{FF2B5EF4-FFF2-40B4-BE49-F238E27FC236}">
              <a16:creationId xmlns:a16="http://schemas.microsoft.com/office/drawing/2014/main" id="{04BEF987-E01E-411B-A50C-9A8678CABF8A}"/>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9" name="直線コネクタ 578">
          <a:extLst>
            <a:ext uri="{FF2B5EF4-FFF2-40B4-BE49-F238E27FC236}">
              <a16:creationId xmlns:a16="http://schemas.microsoft.com/office/drawing/2014/main" id="{683E7B2E-C902-48F9-95CF-11067EBE06A4}"/>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80" name="テキスト ボックス 579">
          <a:extLst>
            <a:ext uri="{FF2B5EF4-FFF2-40B4-BE49-F238E27FC236}">
              <a16:creationId xmlns:a16="http://schemas.microsoft.com/office/drawing/2014/main" id="{3C751ED0-07F3-4AAA-A8E7-A0653647D4FB}"/>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1" name="直線コネクタ 580">
          <a:extLst>
            <a:ext uri="{FF2B5EF4-FFF2-40B4-BE49-F238E27FC236}">
              <a16:creationId xmlns:a16="http://schemas.microsoft.com/office/drawing/2014/main" id="{BB3EEDF9-7DB8-443C-95C7-F17627C81449}"/>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2" name="テキスト ボックス 581">
          <a:extLst>
            <a:ext uri="{FF2B5EF4-FFF2-40B4-BE49-F238E27FC236}">
              <a16:creationId xmlns:a16="http://schemas.microsoft.com/office/drawing/2014/main" id="{7C72B57C-4FD2-4678-975D-79531C116902}"/>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3" name="直線コネクタ 582">
          <a:extLst>
            <a:ext uri="{FF2B5EF4-FFF2-40B4-BE49-F238E27FC236}">
              <a16:creationId xmlns:a16="http://schemas.microsoft.com/office/drawing/2014/main" id="{376EE019-0B0E-4AD5-A3DD-90EDF6BD14E8}"/>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584" name="テキスト ボックス 583">
          <a:extLst>
            <a:ext uri="{FF2B5EF4-FFF2-40B4-BE49-F238E27FC236}">
              <a16:creationId xmlns:a16="http://schemas.microsoft.com/office/drawing/2014/main" id="{C37E8B4A-3856-4990-9556-16414D2189D7}"/>
            </a:ext>
          </a:extLst>
        </xdr:cNvPr>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5" name="直線コネクタ 584">
          <a:extLst>
            <a:ext uri="{FF2B5EF4-FFF2-40B4-BE49-F238E27FC236}">
              <a16:creationId xmlns:a16="http://schemas.microsoft.com/office/drawing/2014/main" id="{AF6D945D-6265-4887-B383-4897B453556C}"/>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586" name="テキスト ボックス 585">
          <a:extLst>
            <a:ext uri="{FF2B5EF4-FFF2-40B4-BE49-F238E27FC236}">
              <a16:creationId xmlns:a16="http://schemas.microsoft.com/office/drawing/2014/main" id="{2D66A8B9-2A43-4291-97EF-5AE9661E2FBD}"/>
            </a:ext>
          </a:extLst>
        </xdr:cNvPr>
        <xdr:cNvSpPr txBox="1"/>
      </xdr:nvSpPr>
      <xdr:spPr>
        <a:xfrm>
          <a:off x="17756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7" name="直線コネクタ 586">
          <a:extLst>
            <a:ext uri="{FF2B5EF4-FFF2-40B4-BE49-F238E27FC236}">
              <a16:creationId xmlns:a16="http://schemas.microsoft.com/office/drawing/2014/main" id="{A2CDB09C-1A5F-4CF0-A89F-09C5EDFD1CD3}"/>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588" name="テキスト ボックス 587">
          <a:extLst>
            <a:ext uri="{FF2B5EF4-FFF2-40B4-BE49-F238E27FC236}">
              <a16:creationId xmlns:a16="http://schemas.microsoft.com/office/drawing/2014/main" id="{46641640-8F89-4821-9A74-ACA791341ABB}"/>
            </a:ext>
          </a:extLst>
        </xdr:cNvPr>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9" name="直線コネクタ 588">
          <a:extLst>
            <a:ext uri="{FF2B5EF4-FFF2-40B4-BE49-F238E27FC236}">
              <a16:creationId xmlns:a16="http://schemas.microsoft.com/office/drawing/2014/main" id="{419E1C3E-59EB-4A44-A5A5-92BC08D43CEC}"/>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90" name="テキスト ボックス 589">
          <a:extLst>
            <a:ext uri="{FF2B5EF4-FFF2-40B4-BE49-F238E27FC236}">
              <a16:creationId xmlns:a16="http://schemas.microsoft.com/office/drawing/2014/main" id="{20D5A2F2-F356-4CCF-84CC-63C59D82A4D4}"/>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1" name="【学校施設】&#10;一人当たり面積グラフ枠">
          <a:extLst>
            <a:ext uri="{FF2B5EF4-FFF2-40B4-BE49-F238E27FC236}">
              <a16:creationId xmlns:a16="http://schemas.microsoft.com/office/drawing/2014/main" id="{B42D0CDF-B1F6-4550-A92D-6973C268D1BB}"/>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97231</xdr:rowOff>
    </xdr:from>
    <xdr:to>
      <xdr:col>116</xdr:col>
      <xdr:colOff>62864</xdr:colOff>
      <xdr:row>63</xdr:row>
      <xdr:rowOff>132969</xdr:rowOff>
    </xdr:to>
    <xdr:cxnSp macro="">
      <xdr:nvCxnSpPr>
        <xdr:cNvPr id="592" name="直線コネクタ 591">
          <a:extLst>
            <a:ext uri="{FF2B5EF4-FFF2-40B4-BE49-F238E27FC236}">
              <a16:creationId xmlns:a16="http://schemas.microsoft.com/office/drawing/2014/main" id="{FE91A463-C6CB-4AEC-93F0-3138BB0B39F6}"/>
            </a:ext>
          </a:extLst>
        </xdr:cNvPr>
        <xdr:cNvCxnSpPr/>
      </xdr:nvCxnSpPr>
      <xdr:spPr>
        <a:xfrm flipV="1">
          <a:off x="22160864" y="9698431"/>
          <a:ext cx="0" cy="1235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136796</xdr:rowOff>
    </xdr:from>
    <xdr:ext cx="469744" cy="259045"/>
    <xdr:sp macro="" textlink="">
      <xdr:nvSpPr>
        <xdr:cNvPr id="593" name="【学校施設】&#10;一人当たり面積最小値テキスト">
          <a:extLst>
            <a:ext uri="{FF2B5EF4-FFF2-40B4-BE49-F238E27FC236}">
              <a16:creationId xmlns:a16="http://schemas.microsoft.com/office/drawing/2014/main" id="{53120915-FBE0-4D9D-87EE-46D2459C99AF}"/>
            </a:ext>
          </a:extLst>
        </xdr:cNvPr>
        <xdr:cNvSpPr txBox="1"/>
      </xdr:nvSpPr>
      <xdr:spPr>
        <a:xfrm>
          <a:off x="22199600" y="10938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132969</xdr:rowOff>
    </xdr:from>
    <xdr:to>
      <xdr:col>116</xdr:col>
      <xdr:colOff>152400</xdr:colOff>
      <xdr:row>63</xdr:row>
      <xdr:rowOff>132969</xdr:rowOff>
    </xdr:to>
    <xdr:cxnSp macro="">
      <xdr:nvCxnSpPr>
        <xdr:cNvPr id="594" name="直線コネクタ 593">
          <a:extLst>
            <a:ext uri="{FF2B5EF4-FFF2-40B4-BE49-F238E27FC236}">
              <a16:creationId xmlns:a16="http://schemas.microsoft.com/office/drawing/2014/main" id="{929EDDCD-CBF6-4D05-90E6-9E823BD9FB12}"/>
            </a:ext>
          </a:extLst>
        </xdr:cNvPr>
        <xdr:cNvCxnSpPr/>
      </xdr:nvCxnSpPr>
      <xdr:spPr>
        <a:xfrm>
          <a:off x="22072600" y="10934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43908</xdr:rowOff>
    </xdr:from>
    <xdr:ext cx="534377" cy="259045"/>
    <xdr:sp macro="" textlink="">
      <xdr:nvSpPr>
        <xdr:cNvPr id="595" name="【学校施設】&#10;一人当たり面積最大値テキスト">
          <a:extLst>
            <a:ext uri="{FF2B5EF4-FFF2-40B4-BE49-F238E27FC236}">
              <a16:creationId xmlns:a16="http://schemas.microsoft.com/office/drawing/2014/main" id="{926F1050-066E-493E-92BA-BEE0DA0AAF2E}"/>
            </a:ext>
          </a:extLst>
        </xdr:cNvPr>
        <xdr:cNvSpPr txBox="1"/>
      </xdr:nvSpPr>
      <xdr:spPr>
        <a:xfrm>
          <a:off x="22199600" y="9473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97231</xdr:rowOff>
    </xdr:from>
    <xdr:to>
      <xdr:col>116</xdr:col>
      <xdr:colOff>152400</xdr:colOff>
      <xdr:row>56</xdr:row>
      <xdr:rowOff>97231</xdr:rowOff>
    </xdr:to>
    <xdr:cxnSp macro="">
      <xdr:nvCxnSpPr>
        <xdr:cNvPr id="596" name="直線コネクタ 595">
          <a:extLst>
            <a:ext uri="{FF2B5EF4-FFF2-40B4-BE49-F238E27FC236}">
              <a16:creationId xmlns:a16="http://schemas.microsoft.com/office/drawing/2014/main" id="{AE12B32D-57E7-47CB-B4D8-C1207FBD4B6C}"/>
            </a:ext>
          </a:extLst>
        </xdr:cNvPr>
        <xdr:cNvCxnSpPr/>
      </xdr:nvCxnSpPr>
      <xdr:spPr>
        <a:xfrm>
          <a:off x="22072600" y="9698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140403</xdr:rowOff>
    </xdr:from>
    <xdr:ext cx="469744" cy="259045"/>
    <xdr:sp macro="" textlink="">
      <xdr:nvSpPr>
        <xdr:cNvPr id="597" name="【学校施設】&#10;一人当たり面積平均値テキスト">
          <a:extLst>
            <a:ext uri="{FF2B5EF4-FFF2-40B4-BE49-F238E27FC236}">
              <a16:creationId xmlns:a16="http://schemas.microsoft.com/office/drawing/2014/main" id="{F256FDFC-EA5E-446B-8EC2-E72E5D5547B9}"/>
            </a:ext>
          </a:extLst>
        </xdr:cNvPr>
        <xdr:cNvSpPr txBox="1"/>
      </xdr:nvSpPr>
      <xdr:spPr>
        <a:xfrm>
          <a:off x="22199600" y="105988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117526</xdr:rowOff>
    </xdr:from>
    <xdr:to>
      <xdr:col>116</xdr:col>
      <xdr:colOff>114300</xdr:colOff>
      <xdr:row>63</xdr:row>
      <xdr:rowOff>47676</xdr:rowOff>
    </xdr:to>
    <xdr:sp macro="" textlink="">
      <xdr:nvSpPr>
        <xdr:cNvPr id="598" name="フローチャート: 判断 597">
          <a:extLst>
            <a:ext uri="{FF2B5EF4-FFF2-40B4-BE49-F238E27FC236}">
              <a16:creationId xmlns:a16="http://schemas.microsoft.com/office/drawing/2014/main" id="{6709AF40-A787-45E0-8244-1138D13EC81D}"/>
            </a:ext>
          </a:extLst>
        </xdr:cNvPr>
        <xdr:cNvSpPr/>
      </xdr:nvSpPr>
      <xdr:spPr>
        <a:xfrm>
          <a:off x="22110700" y="10747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107924</xdr:rowOff>
    </xdr:from>
    <xdr:to>
      <xdr:col>112</xdr:col>
      <xdr:colOff>38100</xdr:colOff>
      <xdr:row>63</xdr:row>
      <xdr:rowOff>38074</xdr:rowOff>
    </xdr:to>
    <xdr:sp macro="" textlink="">
      <xdr:nvSpPr>
        <xdr:cNvPr id="599" name="フローチャート: 判断 598">
          <a:extLst>
            <a:ext uri="{FF2B5EF4-FFF2-40B4-BE49-F238E27FC236}">
              <a16:creationId xmlns:a16="http://schemas.microsoft.com/office/drawing/2014/main" id="{C2ECE91A-96F0-409C-A931-BBA411661C35}"/>
            </a:ext>
          </a:extLst>
        </xdr:cNvPr>
        <xdr:cNvSpPr/>
      </xdr:nvSpPr>
      <xdr:spPr>
        <a:xfrm>
          <a:off x="21272500" y="10737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107162</xdr:rowOff>
    </xdr:from>
    <xdr:to>
      <xdr:col>107</xdr:col>
      <xdr:colOff>101600</xdr:colOff>
      <xdr:row>63</xdr:row>
      <xdr:rowOff>37312</xdr:rowOff>
    </xdr:to>
    <xdr:sp macro="" textlink="">
      <xdr:nvSpPr>
        <xdr:cNvPr id="600" name="フローチャート: 判断 599">
          <a:extLst>
            <a:ext uri="{FF2B5EF4-FFF2-40B4-BE49-F238E27FC236}">
              <a16:creationId xmlns:a16="http://schemas.microsoft.com/office/drawing/2014/main" id="{AAA095C7-3913-410F-BC5D-0D32BDAF74B8}"/>
            </a:ext>
          </a:extLst>
        </xdr:cNvPr>
        <xdr:cNvSpPr/>
      </xdr:nvSpPr>
      <xdr:spPr>
        <a:xfrm>
          <a:off x="20383500" y="10737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114402</xdr:rowOff>
    </xdr:from>
    <xdr:to>
      <xdr:col>102</xdr:col>
      <xdr:colOff>165100</xdr:colOff>
      <xdr:row>63</xdr:row>
      <xdr:rowOff>44552</xdr:rowOff>
    </xdr:to>
    <xdr:sp macro="" textlink="">
      <xdr:nvSpPr>
        <xdr:cNvPr id="601" name="フローチャート: 判断 600">
          <a:extLst>
            <a:ext uri="{FF2B5EF4-FFF2-40B4-BE49-F238E27FC236}">
              <a16:creationId xmlns:a16="http://schemas.microsoft.com/office/drawing/2014/main" id="{1586FFFF-41DE-43B8-A85B-AFE9CC1B29C7}"/>
            </a:ext>
          </a:extLst>
        </xdr:cNvPr>
        <xdr:cNvSpPr/>
      </xdr:nvSpPr>
      <xdr:spPr>
        <a:xfrm>
          <a:off x="19494500" y="10744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134062</xdr:rowOff>
    </xdr:from>
    <xdr:to>
      <xdr:col>98</xdr:col>
      <xdr:colOff>38100</xdr:colOff>
      <xdr:row>63</xdr:row>
      <xdr:rowOff>64212</xdr:rowOff>
    </xdr:to>
    <xdr:sp macro="" textlink="">
      <xdr:nvSpPr>
        <xdr:cNvPr id="602" name="フローチャート: 判断 601">
          <a:extLst>
            <a:ext uri="{FF2B5EF4-FFF2-40B4-BE49-F238E27FC236}">
              <a16:creationId xmlns:a16="http://schemas.microsoft.com/office/drawing/2014/main" id="{8510815F-A139-49B0-9C18-B500B821E12C}"/>
            </a:ext>
          </a:extLst>
        </xdr:cNvPr>
        <xdr:cNvSpPr/>
      </xdr:nvSpPr>
      <xdr:spPr>
        <a:xfrm>
          <a:off x="18605500" y="10763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8ED9E924-0B3F-4A26-B602-ADF54A173789}"/>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195DF8AA-21E4-48E6-A4FA-5814E01F74C5}"/>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FE45762E-4F5B-40D7-92A2-2E8781F61A75}"/>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6" name="テキスト ボックス 605">
          <a:extLst>
            <a:ext uri="{FF2B5EF4-FFF2-40B4-BE49-F238E27FC236}">
              <a16:creationId xmlns:a16="http://schemas.microsoft.com/office/drawing/2014/main" id="{12B36C15-CF0E-456C-B112-8C0125E7C97D}"/>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7" name="テキスト ボックス 606">
          <a:extLst>
            <a:ext uri="{FF2B5EF4-FFF2-40B4-BE49-F238E27FC236}">
              <a16:creationId xmlns:a16="http://schemas.microsoft.com/office/drawing/2014/main" id="{79E61FB9-18C7-4133-9186-4F470BB3A7EB}"/>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139243</xdr:rowOff>
    </xdr:from>
    <xdr:to>
      <xdr:col>116</xdr:col>
      <xdr:colOff>114300</xdr:colOff>
      <xdr:row>63</xdr:row>
      <xdr:rowOff>69393</xdr:rowOff>
    </xdr:to>
    <xdr:sp macro="" textlink="">
      <xdr:nvSpPr>
        <xdr:cNvPr id="608" name="楕円 607">
          <a:extLst>
            <a:ext uri="{FF2B5EF4-FFF2-40B4-BE49-F238E27FC236}">
              <a16:creationId xmlns:a16="http://schemas.microsoft.com/office/drawing/2014/main" id="{6D792498-719B-45C4-8A00-E952F68E850F}"/>
            </a:ext>
          </a:extLst>
        </xdr:cNvPr>
        <xdr:cNvSpPr/>
      </xdr:nvSpPr>
      <xdr:spPr>
        <a:xfrm>
          <a:off x="22110700" y="10769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95953</xdr:rowOff>
    </xdr:from>
    <xdr:ext cx="469744" cy="259045"/>
    <xdr:sp macro="" textlink="">
      <xdr:nvSpPr>
        <xdr:cNvPr id="609" name="【学校施設】&#10;一人当たり面積該当値テキスト">
          <a:extLst>
            <a:ext uri="{FF2B5EF4-FFF2-40B4-BE49-F238E27FC236}">
              <a16:creationId xmlns:a16="http://schemas.microsoft.com/office/drawing/2014/main" id="{5358A54D-6810-4A9A-A028-58D82909DFF1}"/>
            </a:ext>
          </a:extLst>
        </xdr:cNvPr>
        <xdr:cNvSpPr txBox="1"/>
      </xdr:nvSpPr>
      <xdr:spPr>
        <a:xfrm>
          <a:off x="22199600" y="10725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143587</xdr:rowOff>
    </xdr:from>
    <xdr:to>
      <xdr:col>112</xdr:col>
      <xdr:colOff>38100</xdr:colOff>
      <xdr:row>63</xdr:row>
      <xdr:rowOff>73737</xdr:rowOff>
    </xdr:to>
    <xdr:sp macro="" textlink="">
      <xdr:nvSpPr>
        <xdr:cNvPr id="610" name="楕円 609">
          <a:extLst>
            <a:ext uri="{FF2B5EF4-FFF2-40B4-BE49-F238E27FC236}">
              <a16:creationId xmlns:a16="http://schemas.microsoft.com/office/drawing/2014/main" id="{C474E2EA-92BF-409C-9136-6EED35CBC833}"/>
            </a:ext>
          </a:extLst>
        </xdr:cNvPr>
        <xdr:cNvSpPr/>
      </xdr:nvSpPr>
      <xdr:spPr>
        <a:xfrm>
          <a:off x="21272500" y="10773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18593</xdr:rowOff>
    </xdr:from>
    <xdr:to>
      <xdr:col>116</xdr:col>
      <xdr:colOff>63500</xdr:colOff>
      <xdr:row>63</xdr:row>
      <xdr:rowOff>22937</xdr:rowOff>
    </xdr:to>
    <xdr:cxnSp macro="">
      <xdr:nvCxnSpPr>
        <xdr:cNvPr id="611" name="直線コネクタ 610">
          <a:extLst>
            <a:ext uri="{FF2B5EF4-FFF2-40B4-BE49-F238E27FC236}">
              <a16:creationId xmlns:a16="http://schemas.microsoft.com/office/drawing/2014/main" id="{D5105D80-DF7E-44C2-AEC8-42555C3A7909}"/>
            </a:ext>
          </a:extLst>
        </xdr:cNvPr>
        <xdr:cNvCxnSpPr/>
      </xdr:nvCxnSpPr>
      <xdr:spPr>
        <a:xfrm flipV="1">
          <a:off x="21323300" y="10819943"/>
          <a:ext cx="838200" cy="4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146558</xdr:rowOff>
    </xdr:from>
    <xdr:to>
      <xdr:col>107</xdr:col>
      <xdr:colOff>101600</xdr:colOff>
      <xdr:row>63</xdr:row>
      <xdr:rowOff>76708</xdr:rowOff>
    </xdr:to>
    <xdr:sp macro="" textlink="">
      <xdr:nvSpPr>
        <xdr:cNvPr id="612" name="楕円 611">
          <a:extLst>
            <a:ext uri="{FF2B5EF4-FFF2-40B4-BE49-F238E27FC236}">
              <a16:creationId xmlns:a16="http://schemas.microsoft.com/office/drawing/2014/main" id="{CFA519E9-3B47-4DA8-9859-0C87F2AE35EF}"/>
            </a:ext>
          </a:extLst>
        </xdr:cNvPr>
        <xdr:cNvSpPr/>
      </xdr:nvSpPr>
      <xdr:spPr>
        <a:xfrm>
          <a:off x="20383500" y="10776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22937</xdr:rowOff>
    </xdr:from>
    <xdr:to>
      <xdr:col>111</xdr:col>
      <xdr:colOff>177800</xdr:colOff>
      <xdr:row>63</xdr:row>
      <xdr:rowOff>25908</xdr:rowOff>
    </xdr:to>
    <xdr:cxnSp macro="">
      <xdr:nvCxnSpPr>
        <xdr:cNvPr id="613" name="直線コネクタ 612">
          <a:extLst>
            <a:ext uri="{FF2B5EF4-FFF2-40B4-BE49-F238E27FC236}">
              <a16:creationId xmlns:a16="http://schemas.microsoft.com/office/drawing/2014/main" id="{3F324F31-014D-4FAC-93E3-631ED38A71CE}"/>
            </a:ext>
          </a:extLst>
        </xdr:cNvPr>
        <xdr:cNvCxnSpPr/>
      </xdr:nvCxnSpPr>
      <xdr:spPr>
        <a:xfrm flipV="1">
          <a:off x="20434300" y="10824287"/>
          <a:ext cx="889000" cy="2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149530</xdr:rowOff>
    </xdr:from>
    <xdr:to>
      <xdr:col>102</xdr:col>
      <xdr:colOff>165100</xdr:colOff>
      <xdr:row>63</xdr:row>
      <xdr:rowOff>79680</xdr:rowOff>
    </xdr:to>
    <xdr:sp macro="" textlink="">
      <xdr:nvSpPr>
        <xdr:cNvPr id="614" name="楕円 613">
          <a:extLst>
            <a:ext uri="{FF2B5EF4-FFF2-40B4-BE49-F238E27FC236}">
              <a16:creationId xmlns:a16="http://schemas.microsoft.com/office/drawing/2014/main" id="{0EED5684-5354-45CA-9CEF-00BE41A5382F}"/>
            </a:ext>
          </a:extLst>
        </xdr:cNvPr>
        <xdr:cNvSpPr/>
      </xdr:nvSpPr>
      <xdr:spPr>
        <a:xfrm>
          <a:off x="19494500" y="10779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25908</xdr:rowOff>
    </xdr:from>
    <xdr:to>
      <xdr:col>107</xdr:col>
      <xdr:colOff>50800</xdr:colOff>
      <xdr:row>63</xdr:row>
      <xdr:rowOff>28880</xdr:rowOff>
    </xdr:to>
    <xdr:cxnSp macro="">
      <xdr:nvCxnSpPr>
        <xdr:cNvPr id="615" name="直線コネクタ 614">
          <a:extLst>
            <a:ext uri="{FF2B5EF4-FFF2-40B4-BE49-F238E27FC236}">
              <a16:creationId xmlns:a16="http://schemas.microsoft.com/office/drawing/2014/main" id="{3FDBE3DE-F697-48FC-8B7F-E762BD0228E9}"/>
            </a:ext>
          </a:extLst>
        </xdr:cNvPr>
        <xdr:cNvCxnSpPr/>
      </xdr:nvCxnSpPr>
      <xdr:spPr>
        <a:xfrm flipV="1">
          <a:off x="19545300" y="10827258"/>
          <a:ext cx="889000" cy="2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153339</xdr:rowOff>
    </xdr:from>
    <xdr:to>
      <xdr:col>98</xdr:col>
      <xdr:colOff>38100</xdr:colOff>
      <xdr:row>63</xdr:row>
      <xdr:rowOff>83489</xdr:rowOff>
    </xdr:to>
    <xdr:sp macro="" textlink="">
      <xdr:nvSpPr>
        <xdr:cNvPr id="616" name="楕円 615">
          <a:extLst>
            <a:ext uri="{FF2B5EF4-FFF2-40B4-BE49-F238E27FC236}">
              <a16:creationId xmlns:a16="http://schemas.microsoft.com/office/drawing/2014/main" id="{7BE00C32-5C10-41C4-9EAE-8C2FFF39B982}"/>
            </a:ext>
          </a:extLst>
        </xdr:cNvPr>
        <xdr:cNvSpPr/>
      </xdr:nvSpPr>
      <xdr:spPr>
        <a:xfrm>
          <a:off x="18605500" y="10783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28880</xdr:rowOff>
    </xdr:from>
    <xdr:to>
      <xdr:col>102</xdr:col>
      <xdr:colOff>114300</xdr:colOff>
      <xdr:row>63</xdr:row>
      <xdr:rowOff>32689</xdr:rowOff>
    </xdr:to>
    <xdr:cxnSp macro="">
      <xdr:nvCxnSpPr>
        <xdr:cNvPr id="617" name="直線コネクタ 616">
          <a:extLst>
            <a:ext uri="{FF2B5EF4-FFF2-40B4-BE49-F238E27FC236}">
              <a16:creationId xmlns:a16="http://schemas.microsoft.com/office/drawing/2014/main" id="{63B731E1-2BF2-4339-9D61-FFE9478F4DFC}"/>
            </a:ext>
          </a:extLst>
        </xdr:cNvPr>
        <xdr:cNvCxnSpPr/>
      </xdr:nvCxnSpPr>
      <xdr:spPr>
        <a:xfrm flipV="1">
          <a:off x="18656300" y="10830230"/>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54601</xdr:rowOff>
    </xdr:from>
    <xdr:ext cx="469744" cy="259045"/>
    <xdr:sp macro="" textlink="">
      <xdr:nvSpPr>
        <xdr:cNvPr id="618" name="n_1aveValue【学校施設】&#10;一人当たり面積">
          <a:extLst>
            <a:ext uri="{FF2B5EF4-FFF2-40B4-BE49-F238E27FC236}">
              <a16:creationId xmlns:a16="http://schemas.microsoft.com/office/drawing/2014/main" id="{EAB829E0-BB4B-4E29-9AC8-8168AC43C40C}"/>
            </a:ext>
          </a:extLst>
        </xdr:cNvPr>
        <xdr:cNvSpPr txBox="1"/>
      </xdr:nvSpPr>
      <xdr:spPr>
        <a:xfrm>
          <a:off x="21075727" y="10513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53839</xdr:rowOff>
    </xdr:from>
    <xdr:ext cx="469744" cy="259045"/>
    <xdr:sp macro="" textlink="">
      <xdr:nvSpPr>
        <xdr:cNvPr id="619" name="n_2aveValue【学校施設】&#10;一人当たり面積">
          <a:extLst>
            <a:ext uri="{FF2B5EF4-FFF2-40B4-BE49-F238E27FC236}">
              <a16:creationId xmlns:a16="http://schemas.microsoft.com/office/drawing/2014/main" id="{54857740-F71B-494A-8E9B-3DFB0027F904}"/>
            </a:ext>
          </a:extLst>
        </xdr:cNvPr>
        <xdr:cNvSpPr txBox="1"/>
      </xdr:nvSpPr>
      <xdr:spPr>
        <a:xfrm>
          <a:off x="20199427" y="10512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61079</xdr:rowOff>
    </xdr:from>
    <xdr:ext cx="469744" cy="259045"/>
    <xdr:sp macro="" textlink="">
      <xdr:nvSpPr>
        <xdr:cNvPr id="620" name="n_3aveValue【学校施設】&#10;一人当たり面積">
          <a:extLst>
            <a:ext uri="{FF2B5EF4-FFF2-40B4-BE49-F238E27FC236}">
              <a16:creationId xmlns:a16="http://schemas.microsoft.com/office/drawing/2014/main" id="{755BFB1A-9D7D-4695-A27D-28B4A74DC976}"/>
            </a:ext>
          </a:extLst>
        </xdr:cNvPr>
        <xdr:cNvSpPr txBox="1"/>
      </xdr:nvSpPr>
      <xdr:spPr>
        <a:xfrm>
          <a:off x="19310427" y="10519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80739</xdr:rowOff>
    </xdr:from>
    <xdr:ext cx="469744" cy="259045"/>
    <xdr:sp macro="" textlink="">
      <xdr:nvSpPr>
        <xdr:cNvPr id="621" name="n_4aveValue【学校施設】&#10;一人当たり面積">
          <a:extLst>
            <a:ext uri="{FF2B5EF4-FFF2-40B4-BE49-F238E27FC236}">
              <a16:creationId xmlns:a16="http://schemas.microsoft.com/office/drawing/2014/main" id="{61FD1528-CEFF-411D-B29F-3B23A4D7FE4E}"/>
            </a:ext>
          </a:extLst>
        </xdr:cNvPr>
        <xdr:cNvSpPr txBox="1"/>
      </xdr:nvSpPr>
      <xdr:spPr>
        <a:xfrm>
          <a:off x="18421427" y="10539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64864</xdr:rowOff>
    </xdr:from>
    <xdr:ext cx="469744" cy="259045"/>
    <xdr:sp macro="" textlink="">
      <xdr:nvSpPr>
        <xdr:cNvPr id="622" name="n_1mainValue【学校施設】&#10;一人当たり面積">
          <a:extLst>
            <a:ext uri="{FF2B5EF4-FFF2-40B4-BE49-F238E27FC236}">
              <a16:creationId xmlns:a16="http://schemas.microsoft.com/office/drawing/2014/main" id="{3BE94185-CE10-4047-BE7F-C7B0EADF1877}"/>
            </a:ext>
          </a:extLst>
        </xdr:cNvPr>
        <xdr:cNvSpPr txBox="1"/>
      </xdr:nvSpPr>
      <xdr:spPr>
        <a:xfrm>
          <a:off x="21075727" y="10866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67835</xdr:rowOff>
    </xdr:from>
    <xdr:ext cx="469744" cy="259045"/>
    <xdr:sp macro="" textlink="">
      <xdr:nvSpPr>
        <xdr:cNvPr id="623" name="n_2mainValue【学校施設】&#10;一人当たり面積">
          <a:extLst>
            <a:ext uri="{FF2B5EF4-FFF2-40B4-BE49-F238E27FC236}">
              <a16:creationId xmlns:a16="http://schemas.microsoft.com/office/drawing/2014/main" id="{8BCFCF4B-88EF-48FF-85F1-90EB2BA0AE35}"/>
            </a:ext>
          </a:extLst>
        </xdr:cNvPr>
        <xdr:cNvSpPr txBox="1"/>
      </xdr:nvSpPr>
      <xdr:spPr>
        <a:xfrm>
          <a:off x="20199427" y="10869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70807</xdr:rowOff>
    </xdr:from>
    <xdr:ext cx="469744" cy="259045"/>
    <xdr:sp macro="" textlink="">
      <xdr:nvSpPr>
        <xdr:cNvPr id="624" name="n_3mainValue【学校施設】&#10;一人当たり面積">
          <a:extLst>
            <a:ext uri="{FF2B5EF4-FFF2-40B4-BE49-F238E27FC236}">
              <a16:creationId xmlns:a16="http://schemas.microsoft.com/office/drawing/2014/main" id="{73FE9B9F-C8DB-40A1-8F69-76B2A77CE535}"/>
            </a:ext>
          </a:extLst>
        </xdr:cNvPr>
        <xdr:cNvSpPr txBox="1"/>
      </xdr:nvSpPr>
      <xdr:spPr>
        <a:xfrm>
          <a:off x="19310427" y="10872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74616</xdr:rowOff>
    </xdr:from>
    <xdr:ext cx="469744" cy="259045"/>
    <xdr:sp macro="" textlink="">
      <xdr:nvSpPr>
        <xdr:cNvPr id="625" name="n_4mainValue【学校施設】&#10;一人当たり面積">
          <a:extLst>
            <a:ext uri="{FF2B5EF4-FFF2-40B4-BE49-F238E27FC236}">
              <a16:creationId xmlns:a16="http://schemas.microsoft.com/office/drawing/2014/main" id="{E5A21C8F-4EC5-47B9-8013-8D5839B558D5}"/>
            </a:ext>
          </a:extLst>
        </xdr:cNvPr>
        <xdr:cNvSpPr txBox="1"/>
      </xdr:nvSpPr>
      <xdr:spPr>
        <a:xfrm>
          <a:off x="18421427" y="10875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6" name="正方形/長方形 625">
          <a:extLst>
            <a:ext uri="{FF2B5EF4-FFF2-40B4-BE49-F238E27FC236}">
              <a16:creationId xmlns:a16="http://schemas.microsoft.com/office/drawing/2014/main" id="{018E4B32-AB0F-42CC-95C0-E25AB3A6394A}"/>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7" name="正方形/長方形 626">
          <a:extLst>
            <a:ext uri="{FF2B5EF4-FFF2-40B4-BE49-F238E27FC236}">
              <a16:creationId xmlns:a16="http://schemas.microsoft.com/office/drawing/2014/main" id="{8378A924-F35B-466B-BCE7-A99C31F7315D}"/>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8" name="正方形/長方形 627">
          <a:extLst>
            <a:ext uri="{FF2B5EF4-FFF2-40B4-BE49-F238E27FC236}">
              <a16:creationId xmlns:a16="http://schemas.microsoft.com/office/drawing/2014/main" id="{EC9C3B78-5309-42B6-8633-1F6E6CFB34AF}"/>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9" name="正方形/長方形 628">
          <a:extLst>
            <a:ext uri="{FF2B5EF4-FFF2-40B4-BE49-F238E27FC236}">
              <a16:creationId xmlns:a16="http://schemas.microsoft.com/office/drawing/2014/main" id="{DEAD9C50-12E4-48C6-8EA4-7518F0983D08}"/>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0" name="正方形/長方形 629">
          <a:extLst>
            <a:ext uri="{FF2B5EF4-FFF2-40B4-BE49-F238E27FC236}">
              <a16:creationId xmlns:a16="http://schemas.microsoft.com/office/drawing/2014/main" id="{88A1DC66-5724-48A2-B84B-1326D9EB5707}"/>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1" name="正方形/長方形 630">
          <a:extLst>
            <a:ext uri="{FF2B5EF4-FFF2-40B4-BE49-F238E27FC236}">
              <a16:creationId xmlns:a16="http://schemas.microsoft.com/office/drawing/2014/main" id="{183C437A-A9E8-4C6E-91E3-C11117807CAB}"/>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2" name="正方形/長方形 631">
          <a:extLst>
            <a:ext uri="{FF2B5EF4-FFF2-40B4-BE49-F238E27FC236}">
              <a16:creationId xmlns:a16="http://schemas.microsoft.com/office/drawing/2014/main" id="{28136CCD-240A-44AA-895E-73B8218E5C6D}"/>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3" name="正方形/長方形 632">
          <a:extLst>
            <a:ext uri="{FF2B5EF4-FFF2-40B4-BE49-F238E27FC236}">
              <a16:creationId xmlns:a16="http://schemas.microsoft.com/office/drawing/2014/main" id="{F8D4BA40-001E-4BD8-AEAF-8DF30A56DA96}"/>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4" name="正方形/長方形 633">
          <a:extLst>
            <a:ext uri="{FF2B5EF4-FFF2-40B4-BE49-F238E27FC236}">
              <a16:creationId xmlns:a16="http://schemas.microsoft.com/office/drawing/2014/main" id="{151C8211-C1AD-415B-AFE8-8B3218EE8525}"/>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5" name="正方形/長方形 634">
          <a:extLst>
            <a:ext uri="{FF2B5EF4-FFF2-40B4-BE49-F238E27FC236}">
              <a16:creationId xmlns:a16="http://schemas.microsoft.com/office/drawing/2014/main" id="{64C5DB52-B070-4BA2-B025-9E947DFE8364}"/>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6" name="正方形/長方形 635">
          <a:extLst>
            <a:ext uri="{FF2B5EF4-FFF2-40B4-BE49-F238E27FC236}">
              <a16:creationId xmlns:a16="http://schemas.microsoft.com/office/drawing/2014/main" id="{D96CDAE1-C34A-4D8A-B7DC-A4763FDFFCCA}"/>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7" name="正方形/長方形 636">
          <a:extLst>
            <a:ext uri="{FF2B5EF4-FFF2-40B4-BE49-F238E27FC236}">
              <a16:creationId xmlns:a16="http://schemas.microsoft.com/office/drawing/2014/main" id="{25C9AC48-0B7F-4DB8-9014-5993BD7E964F}"/>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8" name="正方形/長方形 637">
          <a:extLst>
            <a:ext uri="{FF2B5EF4-FFF2-40B4-BE49-F238E27FC236}">
              <a16:creationId xmlns:a16="http://schemas.microsoft.com/office/drawing/2014/main" id="{61A36491-6604-452A-B222-59CA3063B10B}"/>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9" name="正方形/長方形 638">
          <a:extLst>
            <a:ext uri="{FF2B5EF4-FFF2-40B4-BE49-F238E27FC236}">
              <a16:creationId xmlns:a16="http://schemas.microsoft.com/office/drawing/2014/main" id="{80E544B0-E1D7-4AAA-B37F-5941C84782E1}"/>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40" name="正方形/長方形 639">
          <a:extLst>
            <a:ext uri="{FF2B5EF4-FFF2-40B4-BE49-F238E27FC236}">
              <a16:creationId xmlns:a16="http://schemas.microsoft.com/office/drawing/2014/main" id="{23F08FF8-6B68-4459-998B-4B85C476496E}"/>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1" name="正方形/長方形 640">
          <a:extLst>
            <a:ext uri="{FF2B5EF4-FFF2-40B4-BE49-F238E27FC236}">
              <a16:creationId xmlns:a16="http://schemas.microsoft.com/office/drawing/2014/main" id="{2DE69386-497E-4923-B874-80D8E898D2ED}"/>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42" name="正方形/長方形 641">
          <a:extLst>
            <a:ext uri="{FF2B5EF4-FFF2-40B4-BE49-F238E27FC236}">
              <a16:creationId xmlns:a16="http://schemas.microsoft.com/office/drawing/2014/main" id="{818DA7AA-48A7-4D66-BA30-C3ECC6F5BF98}"/>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3" name="正方形/長方形 642">
          <a:extLst>
            <a:ext uri="{FF2B5EF4-FFF2-40B4-BE49-F238E27FC236}">
              <a16:creationId xmlns:a16="http://schemas.microsoft.com/office/drawing/2014/main" id="{81901D62-7762-45B8-8E4B-22FD174904A5}"/>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4" name="正方形/長方形 643">
          <a:extLst>
            <a:ext uri="{FF2B5EF4-FFF2-40B4-BE49-F238E27FC236}">
              <a16:creationId xmlns:a16="http://schemas.microsoft.com/office/drawing/2014/main" id="{3D0C28A5-6655-47E3-BF90-B57C1892766F}"/>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5" name="正方形/長方形 644">
          <a:extLst>
            <a:ext uri="{FF2B5EF4-FFF2-40B4-BE49-F238E27FC236}">
              <a16:creationId xmlns:a16="http://schemas.microsoft.com/office/drawing/2014/main" id="{5AC82D70-E184-454F-99C5-6687A26DB0F9}"/>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6" name="正方形/長方形 645">
          <a:extLst>
            <a:ext uri="{FF2B5EF4-FFF2-40B4-BE49-F238E27FC236}">
              <a16:creationId xmlns:a16="http://schemas.microsoft.com/office/drawing/2014/main" id="{AAC6A44A-C468-4149-B276-327FB5D4A482}"/>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7" name="正方形/長方形 646">
          <a:extLst>
            <a:ext uri="{FF2B5EF4-FFF2-40B4-BE49-F238E27FC236}">
              <a16:creationId xmlns:a16="http://schemas.microsoft.com/office/drawing/2014/main" id="{0D320E64-41EE-4398-82FC-CDA7E065A0E7}"/>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8" name="正方形/長方形 647">
          <a:extLst>
            <a:ext uri="{FF2B5EF4-FFF2-40B4-BE49-F238E27FC236}">
              <a16:creationId xmlns:a16="http://schemas.microsoft.com/office/drawing/2014/main" id="{500C7A0F-EBDC-4B31-8C32-B61D821F375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9" name="正方形/長方形 648">
          <a:extLst>
            <a:ext uri="{FF2B5EF4-FFF2-40B4-BE49-F238E27FC236}">
              <a16:creationId xmlns:a16="http://schemas.microsoft.com/office/drawing/2014/main" id="{48CEBA4C-3610-4CD5-BAC9-09A51A233F19}"/>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0" name="テキスト ボックス 649">
          <a:extLst>
            <a:ext uri="{FF2B5EF4-FFF2-40B4-BE49-F238E27FC236}">
              <a16:creationId xmlns:a16="http://schemas.microsoft.com/office/drawing/2014/main" id="{D8717CF0-3E0F-41E3-BABE-F36CE7052362}"/>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1" name="直線コネクタ 650">
          <a:extLst>
            <a:ext uri="{FF2B5EF4-FFF2-40B4-BE49-F238E27FC236}">
              <a16:creationId xmlns:a16="http://schemas.microsoft.com/office/drawing/2014/main" id="{D9A13CFC-1F3C-4089-8781-2AFF8672F823}"/>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2" name="テキスト ボックス 651">
          <a:extLst>
            <a:ext uri="{FF2B5EF4-FFF2-40B4-BE49-F238E27FC236}">
              <a16:creationId xmlns:a16="http://schemas.microsoft.com/office/drawing/2014/main" id="{CB42A7F6-15C8-4026-BA77-DE0865F0B914}"/>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53" name="直線コネクタ 652">
          <a:extLst>
            <a:ext uri="{FF2B5EF4-FFF2-40B4-BE49-F238E27FC236}">
              <a16:creationId xmlns:a16="http://schemas.microsoft.com/office/drawing/2014/main" id="{1D46728B-961F-4160-9F39-F8DB3750FC18}"/>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54" name="テキスト ボックス 653">
          <a:extLst>
            <a:ext uri="{FF2B5EF4-FFF2-40B4-BE49-F238E27FC236}">
              <a16:creationId xmlns:a16="http://schemas.microsoft.com/office/drawing/2014/main" id="{424AC42C-8985-44C9-BC01-42C9BD8920E5}"/>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55" name="直線コネクタ 654">
          <a:extLst>
            <a:ext uri="{FF2B5EF4-FFF2-40B4-BE49-F238E27FC236}">
              <a16:creationId xmlns:a16="http://schemas.microsoft.com/office/drawing/2014/main" id="{7F827F06-ED3D-49F1-9F4B-D3BBEFDDF784}"/>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56" name="テキスト ボックス 655">
          <a:extLst>
            <a:ext uri="{FF2B5EF4-FFF2-40B4-BE49-F238E27FC236}">
              <a16:creationId xmlns:a16="http://schemas.microsoft.com/office/drawing/2014/main" id="{81B94E90-FE87-46F6-9F96-61823261F094}"/>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57" name="直線コネクタ 656">
          <a:extLst>
            <a:ext uri="{FF2B5EF4-FFF2-40B4-BE49-F238E27FC236}">
              <a16:creationId xmlns:a16="http://schemas.microsoft.com/office/drawing/2014/main" id="{379CF2BA-A114-4AC4-A49A-986E82948A01}"/>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58" name="テキスト ボックス 657">
          <a:extLst>
            <a:ext uri="{FF2B5EF4-FFF2-40B4-BE49-F238E27FC236}">
              <a16:creationId xmlns:a16="http://schemas.microsoft.com/office/drawing/2014/main" id="{2BE55269-4EF3-44A2-A703-0EC53AB1625E}"/>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59" name="直線コネクタ 658">
          <a:extLst>
            <a:ext uri="{FF2B5EF4-FFF2-40B4-BE49-F238E27FC236}">
              <a16:creationId xmlns:a16="http://schemas.microsoft.com/office/drawing/2014/main" id="{9EF214C0-E842-4866-836E-A97FC5BDD825}"/>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60" name="テキスト ボックス 659">
          <a:extLst>
            <a:ext uri="{FF2B5EF4-FFF2-40B4-BE49-F238E27FC236}">
              <a16:creationId xmlns:a16="http://schemas.microsoft.com/office/drawing/2014/main" id="{C96D2ED3-55F2-44F3-938E-B177F552B3A6}"/>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61" name="直線コネクタ 660">
          <a:extLst>
            <a:ext uri="{FF2B5EF4-FFF2-40B4-BE49-F238E27FC236}">
              <a16:creationId xmlns:a16="http://schemas.microsoft.com/office/drawing/2014/main" id="{B5DAC7D5-613E-4646-9F1C-4A309E8D3E6E}"/>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662" name="テキスト ボックス 661">
          <a:extLst>
            <a:ext uri="{FF2B5EF4-FFF2-40B4-BE49-F238E27FC236}">
              <a16:creationId xmlns:a16="http://schemas.microsoft.com/office/drawing/2014/main" id="{E03BCC70-474D-49D5-A730-E0DD400A02D7}"/>
            </a:ext>
          </a:extLst>
        </xdr:cNvPr>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3" name="直線コネクタ 662">
          <a:extLst>
            <a:ext uri="{FF2B5EF4-FFF2-40B4-BE49-F238E27FC236}">
              <a16:creationId xmlns:a16="http://schemas.microsoft.com/office/drawing/2014/main" id="{FCB59DC4-5DBB-493C-9B77-E15CF2FECF04}"/>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4" name="【公民館】&#10;有形固定資産減価償却率グラフ枠">
          <a:extLst>
            <a:ext uri="{FF2B5EF4-FFF2-40B4-BE49-F238E27FC236}">
              <a16:creationId xmlns:a16="http://schemas.microsoft.com/office/drawing/2014/main" id="{20EBE035-76B0-4CE3-B0DC-CD60FC61C427}"/>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665" name="直線コネクタ 664">
          <a:extLst>
            <a:ext uri="{FF2B5EF4-FFF2-40B4-BE49-F238E27FC236}">
              <a16:creationId xmlns:a16="http://schemas.microsoft.com/office/drawing/2014/main" id="{0C8396F9-5A30-46DD-9D59-D17CCC99EC92}"/>
            </a:ext>
          </a:extLst>
        </xdr:cNvPr>
        <xdr:cNvCxnSpPr/>
      </xdr:nvCxnSpPr>
      <xdr:spPr>
        <a:xfrm flipV="1">
          <a:off x="16318864"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666" name="【公民館】&#10;有形固定資産減価償却率最小値テキスト">
          <a:extLst>
            <a:ext uri="{FF2B5EF4-FFF2-40B4-BE49-F238E27FC236}">
              <a16:creationId xmlns:a16="http://schemas.microsoft.com/office/drawing/2014/main" id="{7B34A45B-CFD2-4830-98B3-C5FF28F5804E}"/>
            </a:ext>
          </a:extLst>
        </xdr:cNvPr>
        <xdr:cNvSpPr txBox="1"/>
      </xdr:nvSpPr>
      <xdr:spPr>
        <a:xfrm>
          <a:off x="16357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667" name="直線コネクタ 666">
          <a:extLst>
            <a:ext uri="{FF2B5EF4-FFF2-40B4-BE49-F238E27FC236}">
              <a16:creationId xmlns:a16="http://schemas.microsoft.com/office/drawing/2014/main" id="{27B33649-CD51-460A-B81D-596D56F378F2}"/>
            </a:ext>
          </a:extLst>
        </xdr:cNvPr>
        <xdr:cNvCxnSpPr/>
      </xdr:nvCxnSpPr>
      <xdr:spPr>
        <a:xfrm>
          <a:off x="16230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668" name="【公民館】&#10;有形固定資産減価償却率最大値テキスト">
          <a:extLst>
            <a:ext uri="{FF2B5EF4-FFF2-40B4-BE49-F238E27FC236}">
              <a16:creationId xmlns:a16="http://schemas.microsoft.com/office/drawing/2014/main" id="{C72E4468-3F3A-4A59-8C37-CC0784F6D67A}"/>
            </a:ext>
          </a:extLst>
        </xdr:cNvPr>
        <xdr:cNvSpPr txBox="1"/>
      </xdr:nvSpPr>
      <xdr:spPr>
        <a:xfrm>
          <a:off x="16357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669" name="直線コネクタ 668">
          <a:extLst>
            <a:ext uri="{FF2B5EF4-FFF2-40B4-BE49-F238E27FC236}">
              <a16:creationId xmlns:a16="http://schemas.microsoft.com/office/drawing/2014/main" id="{C56F50BD-E979-47B8-9E75-55488CB482D6}"/>
            </a:ext>
          </a:extLst>
        </xdr:cNvPr>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106697</xdr:rowOff>
    </xdr:from>
    <xdr:ext cx="405111" cy="259045"/>
    <xdr:sp macro="" textlink="">
      <xdr:nvSpPr>
        <xdr:cNvPr id="670" name="【公民館】&#10;有形固定資産減価償却率平均値テキスト">
          <a:extLst>
            <a:ext uri="{FF2B5EF4-FFF2-40B4-BE49-F238E27FC236}">
              <a16:creationId xmlns:a16="http://schemas.microsoft.com/office/drawing/2014/main" id="{48F0C13A-0009-4FD7-B1C6-536D5CF0EF1B}"/>
            </a:ext>
          </a:extLst>
        </xdr:cNvPr>
        <xdr:cNvSpPr txBox="1"/>
      </xdr:nvSpPr>
      <xdr:spPr>
        <a:xfrm>
          <a:off x="16357600" y="17766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83820</xdr:rowOff>
    </xdr:from>
    <xdr:to>
      <xdr:col>85</xdr:col>
      <xdr:colOff>177800</xdr:colOff>
      <xdr:row>105</xdr:row>
      <xdr:rowOff>13970</xdr:rowOff>
    </xdr:to>
    <xdr:sp macro="" textlink="">
      <xdr:nvSpPr>
        <xdr:cNvPr id="671" name="フローチャート: 判断 670">
          <a:extLst>
            <a:ext uri="{FF2B5EF4-FFF2-40B4-BE49-F238E27FC236}">
              <a16:creationId xmlns:a16="http://schemas.microsoft.com/office/drawing/2014/main" id="{5D0C1AA4-3901-4701-9A72-20EE1053E780}"/>
            </a:ext>
          </a:extLst>
        </xdr:cNvPr>
        <xdr:cNvSpPr/>
      </xdr:nvSpPr>
      <xdr:spPr>
        <a:xfrm>
          <a:off x="16268700" y="17914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107950</xdr:rowOff>
    </xdr:from>
    <xdr:to>
      <xdr:col>81</xdr:col>
      <xdr:colOff>101600</xdr:colOff>
      <xdr:row>105</xdr:row>
      <xdr:rowOff>38100</xdr:rowOff>
    </xdr:to>
    <xdr:sp macro="" textlink="">
      <xdr:nvSpPr>
        <xdr:cNvPr id="672" name="フローチャート: 判断 671">
          <a:extLst>
            <a:ext uri="{FF2B5EF4-FFF2-40B4-BE49-F238E27FC236}">
              <a16:creationId xmlns:a16="http://schemas.microsoft.com/office/drawing/2014/main" id="{CE1B9639-FFD2-4B27-A80B-A1B13D25B6C1}"/>
            </a:ext>
          </a:extLst>
        </xdr:cNvPr>
        <xdr:cNvSpPr/>
      </xdr:nvSpPr>
      <xdr:spPr>
        <a:xfrm>
          <a:off x="15430500" y="17938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97789</xdr:rowOff>
    </xdr:from>
    <xdr:to>
      <xdr:col>76</xdr:col>
      <xdr:colOff>165100</xdr:colOff>
      <xdr:row>105</xdr:row>
      <xdr:rowOff>27939</xdr:rowOff>
    </xdr:to>
    <xdr:sp macro="" textlink="">
      <xdr:nvSpPr>
        <xdr:cNvPr id="673" name="フローチャート: 判断 672">
          <a:extLst>
            <a:ext uri="{FF2B5EF4-FFF2-40B4-BE49-F238E27FC236}">
              <a16:creationId xmlns:a16="http://schemas.microsoft.com/office/drawing/2014/main" id="{C06B16C2-723D-472C-BF72-658DC9E4860E}"/>
            </a:ext>
          </a:extLst>
        </xdr:cNvPr>
        <xdr:cNvSpPr/>
      </xdr:nvSpPr>
      <xdr:spPr>
        <a:xfrm>
          <a:off x="14541500" y="1792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130811</xdr:rowOff>
    </xdr:from>
    <xdr:to>
      <xdr:col>72</xdr:col>
      <xdr:colOff>38100</xdr:colOff>
      <xdr:row>105</xdr:row>
      <xdr:rowOff>60961</xdr:rowOff>
    </xdr:to>
    <xdr:sp macro="" textlink="">
      <xdr:nvSpPr>
        <xdr:cNvPr id="674" name="フローチャート: 判断 673">
          <a:extLst>
            <a:ext uri="{FF2B5EF4-FFF2-40B4-BE49-F238E27FC236}">
              <a16:creationId xmlns:a16="http://schemas.microsoft.com/office/drawing/2014/main" id="{9621135E-E8A4-42F4-BA0E-CAF9C7C98696}"/>
            </a:ext>
          </a:extLst>
        </xdr:cNvPr>
        <xdr:cNvSpPr/>
      </xdr:nvSpPr>
      <xdr:spPr>
        <a:xfrm>
          <a:off x="13652500" y="17961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137161</xdr:rowOff>
    </xdr:from>
    <xdr:to>
      <xdr:col>67</xdr:col>
      <xdr:colOff>101600</xdr:colOff>
      <xdr:row>105</xdr:row>
      <xdr:rowOff>67311</xdr:rowOff>
    </xdr:to>
    <xdr:sp macro="" textlink="">
      <xdr:nvSpPr>
        <xdr:cNvPr id="675" name="フローチャート: 判断 674">
          <a:extLst>
            <a:ext uri="{FF2B5EF4-FFF2-40B4-BE49-F238E27FC236}">
              <a16:creationId xmlns:a16="http://schemas.microsoft.com/office/drawing/2014/main" id="{0FF2498A-7BA1-4C18-84E9-E5523C627B02}"/>
            </a:ext>
          </a:extLst>
        </xdr:cNvPr>
        <xdr:cNvSpPr/>
      </xdr:nvSpPr>
      <xdr:spPr>
        <a:xfrm>
          <a:off x="12763500" y="17967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6" name="テキスト ボックス 675">
          <a:extLst>
            <a:ext uri="{FF2B5EF4-FFF2-40B4-BE49-F238E27FC236}">
              <a16:creationId xmlns:a16="http://schemas.microsoft.com/office/drawing/2014/main" id="{1090A685-E404-4274-AE34-CDF37A10F008}"/>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7" name="テキスト ボックス 676">
          <a:extLst>
            <a:ext uri="{FF2B5EF4-FFF2-40B4-BE49-F238E27FC236}">
              <a16:creationId xmlns:a16="http://schemas.microsoft.com/office/drawing/2014/main" id="{B577BF13-D461-4858-A89E-560D1AE84017}"/>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8" name="テキスト ボックス 677">
          <a:extLst>
            <a:ext uri="{FF2B5EF4-FFF2-40B4-BE49-F238E27FC236}">
              <a16:creationId xmlns:a16="http://schemas.microsoft.com/office/drawing/2014/main" id="{3D5FBFAB-C145-40FD-8D0E-A7F81BBE26FF}"/>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9" name="テキスト ボックス 678">
          <a:extLst>
            <a:ext uri="{FF2B5EF4-FFF2-40B4-BE49-F238E27FC236}">
              <a16:creationId xmlns:a16="http://schemas.microsoft.com/office/drawing/2014/main" id="{4817B1B0-A3F9-4373-9637-D8EF884995C4}"/>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0" name="テキスト ボックス 679">
          <a:extLst>
            <a:ext uri="{FF2B5EF4-FFF2-40B4-BE49-F238E27FC236}">
              <a16:creationId xmlns:a16="http://schemas.microsoft.com/office/drawing/2014/main" id="{569DF088-E71F-4F62-B69C-C14CAF1E9E31}"/>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91439</xdr:rowOff>
    </xdr:from>
    <xdr:to>
      <xdr:col>85</xdr:col>
      <xdr:colOff>177800</xdr:colOff>
      <xdr:row>106</xdr:row>
      <xdr:rowOff>21589</xdr:rowOff>
    </xdr:to>
    <xdr:sp macro="" textlink="">
      <xdr:nvSpPr>
        <xdr:cNvPr id="681" name="楕円 680">
          <a:extLst>
            <a:ext uri="{FF2B5EF4-FFF2-40B4-BE49-F238E27FC236}">
              <a16:creationId xmlns:a16="http://schemas.microsoft.com/office/drawing/2014/main" id="{E9B676D4-36C0-4110-8B9B-052F097ACA7F}"/>
            </a:ext>
          </a:extLst>
        </xdr:cNvPr>
        <xdr:cNvSpPr/>
      </xdr:nvSpPr>
      <xdr:spPr>
        <a:xfrm>
          <a:off x="16268700" y="18093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69866</xdr:rowOff>
    </xdr:from>
    <xdr:ext cx="405111" cy="259045"/>
    <xdr:sp macro="" textlink="">
      <xdr:nvSpPr>
        <xdr:cNvPr id="682" name="【公民館】&#10;有形固定資産減価償却率該当値テキスト">
          <a:extLst>
            <a:ext uri="{FF2B5EF4-FFF2-40B4-BE49-F238E27FC236}">
              <a16:creationId xmlns:a16="http://schemas.microsoft.com/office/drawing/2014/main" id="{7ACAFA7E-CEDC-48FE-9E98-46970FA3C3D0}"/>
            </a:ext>
          </a:extLst>
        </xdr:cNvPr>
        <xdr:cNvSpPr txBox="1"/>
      </xdr:nvSpPr>
      <xdr:spPr>
        <a:xfrm>
          <a:off x="16357600" y="18072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80011</xdr:rowOff>
    </xdr:from>
    <xdr:to>
      <xdr:col>81</xdr:col>
      <xdr:colOff>101600</xdr:colOff>
      <xdr:row>106</xdr:row>
      <xdr:rowOff>10161</xdr:rowOff>
    </xdr:to>
    <xdr:sp macro="" textlink="">
      <xdr:nvSpPr>
        <xdr:cNvPr id="683" name="楕円 682">
          <a:extLst>
            <a:ext uri="{FF2B5EF4-FFF2-40B4-BE49-F238E27FC236}">
              <a16:creationId xmlns:a16="http://schemas.microsoft.com/office/drawing/2014/main" id="{4097CECB-4182-4248-AD12-0D429BAEB696}"/>
            </a:ext>
          </a:extLst>
        </xdr:cNvPr>
        <xdr:cNvSpPr/>
      </xdr:nvSpPr>
      <xdr:spPr>
        <a:xfrm>
          <a:off x="15430500" y="18082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130811</xdr:rowOff>
    </xdr:from>
    <xdr:to>
      <xdr:col>85</xdr:col>
      <xdr:colOff>127000</xdr:colOff>
      <xdr:row>105</xdr:row>
      <xdr:rowOff>142239</xdr:rowOff>
    </xdr:to>
    <xdr:cxnSp macro="">
      <xdr:nvCxnSpPr>
        <xdr:cNvPr id="684" name="直線コネクタ 683">
          <a:extLst>
            <a:ext uri="{FF2B5EF4-FFF2-40B4-BE49-F238E27FC236}">
              <a16:creationId xmlns:a16="http://schemas.microsoft.com/office/drawing/2014/main" id="{E20CCB2D-3F43-4EB4-A05E-823C4ED4CF1A}"/>
            </a:ext>
          </a:extLst>
        </xdr:cNvPr>
        <xdr:cNvCxnSpPr/>
      </xdr:nvCxnSpPr>
      <xdr:spPr>
        <a:xfrm>
          <a:off x="15481300" y="18133061"/>
          <a:ext cx="838200"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50800</xdr:rowOff>
    </xdr:from>
    <xdr:to>
      <xdr:col>76</xdr:col>
      <xdr:colOff>165100</xdr:colOff>
      <xdr:row>105</xdr:row>
      <xdr:rowOff>152400</xdr:rowOff>
    </xdr:to>
    <xdr:sp macro="" textlink="">
      <xdr:nvSpPr>
        <xdr:cNvPr id="685" name="楕円 684">
          <a:extLst>
            <a:ext uri="{FF2B5EF4-FFF2-40B4-BE49-F238E27FC236}">
              <a16:creationId xmlns:a16="http://schemas.microsoft.com/office/drawing/2014/main" id="{5018927E-F8A6-462E-876F-32364574A845}"/>
            </a:ext>
          </a:extLst>
        </xdr:cNvPr>
        <xdr:cNvSpPr/>
      </xdr:nvSpPr>
      <xdr:spPr>
        <a:xfrm>
          <a:off x="14541500" y="1805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101600</xdr:rowOff>
    </xdr:from>
    <xdr:to>
      <xdr:col>81</xdr:col>
      <xdr:colOff>50800</xdr:colOff>
      <xdr:row>105</xdr:row>
      <xdr:rowOff>130811</xdr:rowOff>
    </xdr:to>
    <xdr:cxnSp macro="">
      <xdr:nvCxnSpPr>
        <xdr:cNvPr id="686" name="直線コネクタ 685">
          <a:extLst>
            <a:ext uri="{FF2B5EF4-FFF2-40B4-BE49-F238E27FC236}">
              <a16:creationId xmlns:a16="http://schemas.microsoft.com/office/drawing/2014/main" id="{C867868D-87B5-4666-98EB-200A29E5B08E}"/>
            </a:ext>
          </a:extLst>
        </xdr:cNvPr>
        <xdr:cNvCxnSpPr/>
      </xdr:nvCxnSpPr>
      <xdr:spPr>
        <a:xfrm>
          <a:off x="14592300" y="18103850"/>
          <a:ext cx="889000" cy="29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25400</xdr:rowOff>
    </xdr:from>
    <xdr:to>
      <xdr:col>72</xdr:col>
      <xdr:colOff>38100</xdr:colOff>
      <xdr:row>105</xdr:row>
      <xdr:rowOff>127000</xdr:rowOff>
    </xdr:to>
    <xdr:sp macro="" textlink="">
      <xdr:nvSpPr>
        <xdr:cNvPr id="687" name="楕円 686">
          <a:extLst>
            <a:ext uri="{FF2B5EF4-FFF2-40B4-BE49-F238E27FC236}">
              <a16:creationId xmlns:a16="http://schemas.microsoft.com/office/drawing/2014/main" id="{A4BD0ED6-6397-4F2E-A55F-1D276DBA78C7}"/>
            </a:ext>
          </a:extLst>
        </xdr:cNvPr>
        <xdr:cNvSpPr/>
      </xdr:nvSpPr>
      <xdr:spPr>
        <a:xfrm>
          <a:off x="13652500" y="1802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76200</xdr:rowOff>
    </xdr:from>
    <xdr:to>
      <xdr:col>76</xdr:col>
      <xdr:colOff>114300</xdr:colOff>
      <xdr:row>105</xdr:row>
      <xdr:rowOff>101600</xdr:rowOff>
    </xdr:to>
    <xdr:cxnSp macro="">
      <xdr:nvCxnSpPr>
        <xdr:cNvPr id="688" name="直線コネクタ 687">
          <a:extLst>
            <a:ext uri="{FF2B5EF4-FFF2-40B4-BE49-F238E27FC236}">
              <a16:creationId xmlns:a16="http://schemas.microsoft.com/office/drawing/2014/main" id="{612F29B5-07E9-42CF-B871-BE1FD6DFFDF0}"/>
            </a:ext>
          </a:extLst>
        </xdr:cNvPr>
        <xdr:cNvCxnSpPr/>
      </xdr:nvCxnSpPr>
      <xdr:spPr>
        <a:xfrm>
          <a:off x="13703300" y="1807845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166370</xdr:rowOff>
    </xdr:from>
    <xdr:to>
      <xdr:col>67</xdr:col>
      <xdr:colOff>101600</xdr:colOff>
      <xdr:row>105</xdr:row>
      <xdr:rowOff>96520</xdr:rowOff>
    </xdr:to>
    <xdr:sp macro="" textlink="">
      <xdr:nvSpPr>
        <xdr:cNvPr id="689" name="楕円 688">
          <a:extLst>
            <a:ext uri="{FF2B5EF4-FFF2-40B4-BE49-F238E27FC236}">
              <a16:creationId xmlns:a16="http://schemas.microsoft.com/office/drawing/2014/main" id="{8B4AB67C-E7FF-46ED-8234-BC5400E9FC19}"/>
            </a:ext>
          </a:extLst>
        </xdr:cNvPr>
        <xdr:cNvSpPr/>
      </xdr:nvSpPr>
      <xdr:spPr>
        <a:xfrm>
          <a:off x="12763500" y="1799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45720</xdr:rowOff>
    </xdr:from>
    <xdr:to>
      <xdr:col>71</xdr:col>
      <xdr:colOff>177800</xdr:colOff>
      <xdr:row>105</xdr:row>
      <xdr:rowOff>76200</xdr:rowOff>
    </xdr:to>
    <xdr:cxnSp macro="">
      <xdr:nvCxnSpPr>
        <xdr:cNvPr id="690" name="直線コネクタ 689">
          <a:extLst>
            <a:ext uri="{FF2B5EF4-FFF2-40B4-BE49-F238E27FC236}">
              <a16:creationId xmlns:a16="http://schemas.microsoft.com/office/drawing/2014/main" id="{BBD7EB72-522C-4383-B471-931558C78CC3}"/>
            </a:ext>
          </a:extLst>
        </xdr:cNvPr>
        <xdr:cNvCxnSpPr/>
      </xdr:nvCxnSpPr>
      <xdr:spPr>
        <a:xfrm>
          <a:off x="12814300" y="1804797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54627</xdr:rowOff>
    </xdr:from>
    <xdr:ext cx="405111" cy="259045"/>
    <xdr:sp macro="" textlink="">
      <xdr:nvSpPr>
        <xdr:cNvPr id="691" name="n_1aveValue【公民館】&#10;有形固定資産減価償却率">
          <a:extLst>
            <a:ext uri="{FF2B5EF4-FFF2-40B4-BE49-F238E27FC236}">
              <a16:creationId xmlns:a16="http://schemas.microsoft.com/office/drawing/2014/main" id="{C7274C71-D3AE-44D9-B98F-5E2E7173A442}"/>
            </a:ext>
          </a:extLst>
        </xdr:cNvPr>
        <xdr:cNvSpPr txBox="1"/>
      </xdr:nvSpPr>
      <xdr:spPr>
        <a:xfrm>
          <a:off x="15266044" y="17713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44466</xdr:rowOff>
    </xdr:from>
    <xdr:ext cx="405111" cy="259045"/>
    <xdr:sp macro="" textlink="">
      <xdr:nvSpPr>
        <xdr:cNvPr id="692" name="n_2aveValue【公民館】&#10;有形固定資産減価償却率">
          <a:extLst>
            <a:ext uri="{FF2B5EF4-FFF2-40B4-BE49-F238E27FC236}">
              <a16:creationId xmlns:a16="http://schemas.microsoft.com/office/drawing/2014/main" id="{99E05DD2-F079-4203-B334-750A5B7D912A}"/>
            </a:ext>
          </a:extLst>
        </xdr:cNvPr>
        <xdr:cNvSpPr txBox="1"/>
      </xdr:nvSpPr>
      <xdr:spPr>
        <a:xfrm>
          <a:off x="14389744" y="17703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77488</xdr:rowOff>
    </xdr:from>
    <xdr:ext cx="405111" cy="259045"/>
    <xdr:sp macro="" textlink="">
      <xdr:nvSpPr>
        <xdr:cNvPr id="693" name="n_3aveValue【公民館】&#10;有形固定資産減価償却率">
          <a:extLst>
            <a:ext uri="{FF2B5EF4-FFF2-40B4-BE49-F238E27FC236}">
              <a16:creationId xmlns:a16="http://schemas.microsoft.com/office/drawing/2014/main" id="{FC1AB393-A611-4E82-9089-1F34CC9EC03C}"/>
            </a:ext>
          </a:extLst>
        </xdr:cNvPr>
        <xdr:cNvSpPr txBox="1"/>
      </xdr:nvSpPr>
      <xdr:spPr>
        <a:xfrm>
          <a:off x="13500744" y="17736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83838</xdr:rowOff>
    </xdr:from>
    <xdr:ext cx="405111" cy="259045"/>
    <xdr:sp macro="" textlink="">
      <xdr:nvSpPr>
        <xdr:cNvPr id="694" name="n_4aveValue【公民館】&#10;有形固定資産減価償却率">
          <a:extLst>
            <a:ext uri="{FF2B5EF4-FFF2-40B4-BE49-F238E27FC236}">
              <a16:creationId xmlns:a16="http://schemas.microsoft.com/office/drawing/2014/main" id="{B563FBE5-D31A-4188-A44B-73974F08E46F}"/>
            </a:ext>
          </a:extLst>
        </xdr:cNvPr>
        <xdr:cNvSpPr txBox="1"/>
      </xdr:nvSpPr>
      <xdr:spPr>
        <a:xfrm>
          <a:off x="12611744" y="17743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1288</xdr:rowOff>
    </xdr:from>
    <xdr:ext cx="405111" cy="259045"/>
    <xdr:sp macro="" textlink="">
      <xdr:nvSpPr>
        <xdr:cNvPr id="695" name="n_1mainValue【公民館】&#10;有形固定資産減価償却率">
          <a:extLst>
            <a:ext uri="{FF2B5EF4-FFF2-40B4-BE49-F238E27FC236}">
              <a16:creationId xmlns:a16="http://schemas.microsoft.com/office/drawing/2014/main" id="{C0078FB0-007F-4DF7-BE0F-D6EE42F850B4}"/>
            </a:ext>
          </a:extLst>
        </xdr:cNvPr>
        <xdr:cNvSpPr txBox="1"/>
      </xdr:nvSpPr>
      <xdr:spPr>
        <a:xfrm>
          <a:off x="15266044" y="18174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143527</xdr:rowOff>
    </xdr:from>
    <xdr:ext cx="405111" cy="259045"/>
    <xdr:sp macro="" textlink="">
      <xdr:nvSpPr>
        <xdr:cNvPr id="696" name="n_2mainValue【公民館】&#10;有形固定資産減価償却率">
          <a:extLst>
            <a:ext uri="{FF2B5EF4-FFF2-40B4-BE49-F238E27FC236}">
              <a16:creationId xmlns:a16="http://schemas.microsoft.com/office/drawing/2014/main" id="{B5F584BD-2138-491B-8ED1-B666D8373BF2}"/>
            </a:ext>
          </a:extLst>
        </xdr:cNvPr>
        <xdr:cNvSpPr txBox="1"/>
      </xdr:nvSpPr>
      <xdr:spPr>
        <a:xfrm>
          <a:off x="14389744" y="18145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118127</xdr:rowOff>
    </xdr:from>
    <xdr:ext cx="405111" cy="259045"/>
    <xdr:sp macro="" textlink="">
      <xdr:nvSpPr>
        <xdr:cNvPr id="697" name="n_3mainValue【公民館】&#10;有形固定資産減価償却率">
          <a:extLst>
            <a:ext uri="{FF2B5EF4-FFF2-40B4-BE49-F238E27FC236}">
              <a16:creationId xmlns:a16="http://schemas.microsoft.com/office/drawing/2014/main" id="{F3175EEC-3A81-412E-8E50-5AFFFBE0394A}"/>
            </a:ext>
          </a:extLst>
        </xdr:cNvPr>
        <xdr:cNvSpPr txBox="1"/>
      </xdr:nvSpPr>
      <xdr:spPr>
        <a:xfrm>
          <a:off x="13500744" y="1812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87647</xdr:rowOff>
    </xdr:from>
    <xdr:ext cx="405111" cy="259045"/>
    <xdr:sp macro="" textlink="">
      <xdr:nvSpPr>
        <xdr:cNvPr id="698" name="n_4mainValue【公民館】&#10;有形固定資産減価償却率">
          <a:extLst>
            <a:ext uri="{FF2B5EF4-FFF2-40B4-BE49-F238E27FC236}">
              <a16:creationId xmlns:a16="http://schemas.microsoft.com/office/drawing/2014/main" id="{4E41748A-4351-4151-8FF9-54D63DC4AAE7}"/>
            </a:ext>
          </a:extLst>
        </xdr:cNvPr>
        <xdr:cNvSpPr txBox="1"/>
      </xdr:nvSpPr>
      <xdr:spPr>
        <a:xfrm>
          <a:off x="12611744" y="1808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9" name="正方形/長方形 698">
          <a:extLst>
            <a:ext uri="{FF2B5EF4-FFF2-40B4-BE49-F238E27FC236}">
              <a16:creationId xmlns:a16="http://schemas.microsoft.com/office/drawing/2014/main" id="{0EBBDD50-C731-4CC1-83FC-AD390B99E1AB}"/>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0" name="正方形/長方形 699">
          <a:extLst>
            <a:ext uri="{FF2B5EF4-FFF2-40B4-BE49-F238E27FC236}">
              <a16:creationId xmlns:a16="http://schemas.microsoft.com/office/drawing/2014/main" id="{94003ADB-8118-4170-B223-CFF96085D574}"/>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1" name="正方形/長方形 700">
          <a:extLst>
            <a:ext uri="{FF2B5EF4-FFF2-40B4-BE49-F238E27FC236}">
              <a16:creationId xmlns:a16="http://schemas.microsoft.com/office/drawing/2014/main" id="{4FB7E962-F635-4A48-8FCE-EBAF268469BE}"/>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2" name="正方形/長方形 701">
          <a:extLst>
            <a:ext uri="{FF2B5EF4-FFF2-40B4-BE49-F238E27FC236}">
              <a16:creationId xmlns:a16="http://schemas.microsoft.com/office/drawing/2014/main" id="{CA128E1F-FC3D-44EA-9BA6-70BA4190A9A8}"/>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3" name="正方形/長方形 702">
          <a:extLst>
            <a:ext uri="{FF2B5EF4-FFF2-40B4-BE49-F238E27FC236}">
              <a16:creationId xmlns:a16="http://schemas.microsoft.com/office/drawing/2014/main" id="{1272C199-9F2D-475D-95D5-C726AF0B1946}"/>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4" name="正方形/長方形 703">
          <a:extLst>
            <a:ext uri="{FF2B5EF4-FFF2-40B4-BE49-F238E27FC236}">
              <a16:creationId xmlns:a16="http://schemas.microsoft.com/office/drawing/2014/main" id="{B367AF49-B0CB-40BD-8732-FFFF08A4EE6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5" name="正方形/長方形 704">
          <a:extLst>
            <a:ext uri="{FF2B5EF4-FFF2-40B4-BE49-F238E27FC236}">
              <a16:creationId xmlns:a16="http://schemas.microsoft.com/office/drawing/2014/main" id="{D57F5A5E-4FBB-4512-9148-E5895378AD92}"/>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6" name="正方形/長方形 705">
          <a:extLst>
            <a:ext uri="{FF2B5EF4-FFF2-40B4-BE49-F238E27FC236}">
              <a16:creationId xmlns:a16="http://schemas.microsoft.com/office/drawing/2014/main" id="{C380A743-9BA5-432B-8DD5-0E710A83FB38}"/>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7" name="テキスト ボックス 706">
          <a:extLst>
            <a:ext uri="{FF2B5EF4-FFF2-40B4-BE49-F238E27FC236}">
              <a16:creationId xmlns:a16="http://schemas.microsoft.com/office/drawing/2014/main" id="{6C43977B-4CFE-4156-B075-29F5D457E14A}"/>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8" name="直線コネクタ 707">
          <a:extLst>
            <a:ext uri="{FF2B5EF4-FFF2-40B4-BE49-F238E27FC236}">
              <a16:creationId xmlns:a16="http://schemas.microsoft.com/office/drawing/2014/main" id="{2A8A1B94-624E-43DD-A9D5-13626988822E}"/>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09" name="直線コネクタ 708">
          <a:extLst>
            <a:ext uri="{FF2B5EF4-FFF2-40B4-BE49-F238E27FC236}">
              <a16:creationId xmlns:a16="http://schemas.microsoft.com/office/drawing/2014/main" id="{FF69EEB9-4336-4743-A328-9E937BCC838B}"/>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10" name="テキスト ボックス 709">
          <a:extLst>
            <a:ext uri="{FF2B5EF4-FFF2-40B4-BE49-F238E27FC236}">
              <a16:creationId xmlns:a16="http://schemas.microsoft.com/office/drawing/2014/main" id="{E8D7B37D-3AA8-4108-BEE4-2EAFDC69EA29}"/>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11" name="直線コネクタ 710">
          <a:extLst>
            <a:ext uri="{FF2B5EF4-FFF2-40B4-BE49-F238E27FC236}">
              <a16:creationId xmlns:a16="http://schemas.microsoft.com/office/drawing/2014/main" id="{4EB7798E-4A38-4369-9255-54C8681B35A7}"/>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12" name="テキスト ボックス 711">
          <a:extLst>
            <a:ext uri="{FF2B5EF4-FFF2-40B4-BE49-F238E27FC236}">
              <a16:creationId xmlns:a16="http://schemas.microsoft.com/office/drawing/2014/main" id="{9EC783F2-B3B0-43B3-9B10-81CADD299ED8}"/>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13" name="直線コネクタ 712">
          <a:extLst>
            <a:ext uri="{FF2B5EF4-FFF2-40B4-BE49-F238E27FC236}">
              <a16:creationId xmlns:a16="http://schemas.microsoft.com/office/drawing/2014/main" id="{3AC4570A-AD20-4A5A-82D0-64BD1E2AE0B6}"/>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14" name="テキスト ボックス 713">
          <a:extLst>
            <a:ext uri="{FF2B5EF4-FFF2-40B4-BE49-F238E27FC236}">
              <a16:creationId xmlns:a16="http://schemas.microsoft.com/office/drawing/2014/main" id="{E58A5E62-F0F6-43C5-9046-8E634AA8AC5A}"/>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15" name="直線コネクタ 714">
          <a:extLst>
            <a:ext uri="{FF2B5EF4-FFF2-40B4-BE49-F238E27FC236}">
              <a16:creationId xmlns:a16="http://schemas.microsoft.com/office/drawing/2014/main" id="{7C33E04B-6A1C-4AEA-A69F-2D202A96188A}"/>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16" name="テキスト ボックス 715">
          <a:extLst>
            <a:ext uri="{FF2B5EF4-FFF2-40B4-BE49-F238E27FC236}">
              <a16:creationId xmlns:a16="http://schemas.microsoft.com/office/drawing/2014/main" id="{A8705C57-4076-4CD9-B8D0-29B3E7C3604B}"/>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17" name="直線コネクタ 716">
          <a:extLst>
            <a:ext uri="{FF2B5EF4-FFF2-40B4-BE49-F238E27FC236}">
              <a16:creationId xmlns:a16="http://schemas.microsoft.com/office/drawing/2014/main" id="{CE1BD3CC-B81A-4516-A18C-8D93C9F18643}"/>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18" name="テキスト ボックス 717">
          <a:extLst>
            <a:ext uri="{FF2B5EF4-FFF2-40B4-BE49-F238E27FC236}">
              <a16:creationId xmlns:a16="http://schemas.microsoft.com/office/drawing/2014/main" id="{9308D959-50D9-4A06-B782-2C93135F2AD6}"/>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9" name="直線コネクタ 718">
          <a:extLst>
            <a:ext uri="{FF2B5EF4-FFF2-40B4-BE49-F238E27FC236}">
              <a16:creationId xmlns:a16="http://schemas.microsoft.com/office/drawing/2014/main" id="{8F20E02C-6CA3-48FF-80A8-412D443EE315}"/>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0" name="テキスト ボックス 719">
          <a:extLst>
            <a:ext uri="{FF2B5EF4-FFF2-40B4-BE49-F238E27FC236}">
              <a16:creationId xmlns:a16="http://schemas.microsoft.com/office/drawing/2014/main" id="{164AE519-2A0C-41B9-B8A9-B58D11CDBC6F}"/>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1" name="【公民館】&#10;一人当たり面積グラフ枠">
          <a:extLst>
            <a:ext uri="{FF2B5EF4-FFF2-40B4-BE49-F238E27FC236}">
              <a16:creationId xmlns:a16="http://schemas.microsoft.com/office/drawing/2014/main" id="{4129CD24-115A-40BE-8065-8D95519BB3BA}"/>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42672</xdr:rowOff>
    </xdr:from>
    <xdr:to>
      <xdr:col>116</xdr:col>
      <xdr:colOff>62864</xdr:colOff>
      <xdr:row>108</xdr:row>
      <xdr:rowOff>123444</xdr:rowOff>
    </xdr:to>
    <xdr:cxnSp macro="">
      <xdr:nvCxnSpPr>
        <xdr:cNvPr id="722" name="直線コネクタ 721">
          <a:extLst>
            <a:ext uri="{FF2B5EF4-FFF2-40B4-BE49-F238E27FC236}">
              <a16:creationId xmlns:a16="http://schemas.microsoft.com/office/drawing/2014/main" id="{0C21692F-4F8B-4F73-A484-5C5E0A9A9EE3}"/>
            </a:ext>
          </a:extLst>
        </xdr:cNvPr>
        <xdr:cNvCxnSpPr/>
      </xdr:nvCxnSpPr>
      <xdr:spPr>
        <a:xfrm flipV="1">
          <a:off x="22160864" y="17187672"/>
          <a:ext cx="0" cy="14523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127271</xdr:rowOff>
    </xdr:from>
    <xdr:ext cx="469744" cy="259045"/>
    <xdr:sp macro="" textlink="">
      <xdr:nvSpPr>
        <xdr:cNvPr id="723" name="【公民館】&#10;一人当たり面積最小値テキスト">
          <a:extLst>
            <a:ext uri="{FF2B5EF4-FFF2-40B4-BE49-F238E27FC236}">
              <a16:creationId xmlns:a16="http://schemas.microsoft.com/office/drawing/2014/main" id="{E91F17D4-6844-4AAE-9029-38E775155029}"/>
            </a:ext>
          </a:extLst>
        </xdr:cNvPr>
        <xdr:cNvSpPr txBox="1"/>
      </xdr:nvSpPr>
      <xdr:spPr>
        <a:xfrm>
          <a:off x="22199600" y="18643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123444</xdr:rowOff>
    </xdr:from>
    <xdr:to>
      <xdr:col>116</xdr:col>
      <xdr:colOff>152400</xdr:colOff>
      <xdr:row>108</xdr:row>
      <xdr:rowOff>123444</xdr:rowOff>
    </xdr:to>
    <xdr:cxnSp macro="">
      <xdr:nvCxnSpPr>
        <xdr:cNvPr id="724" name="直線コネクタ 723">
          <a:extLst>
            <a:ext uri="{FF2B5EF4-FFF2-40B4-BE49-F238E27FC236}">
              <a16:creationId xmlns:a16="http://schemas.microsoft.com/office/drawing/2014/main" id="{C5E41F2D-E417-4BB6-9E1D-19DE15B7598F}"/>
            </a:ext>
          </a:extLst>
        </xdr:cNvPr>
        <xdr:cNvCxnSpPr/>
      </xdr:nvCxnSpPr>
      <xdr:spPr>
        <a:xfrm>
          <a:off x="22072600" y="18640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160799</xdr:rowOff>
    </xdr:from>
    <xdr:ext cx="469744" cy="259045"/>
    <xdr:sp macro="" textlink="">
      <xdr:nvSpPr>
        <xdr:cNvPr id="725" name="【公民館】&#10;一人当たり面積最大値テキスト">
          <a:extLst>
            <a:ext uri="{FF2B5EF4-FFF2-40B4-BE49-F238E27FC236}">
              <a16:creationId xmlns:a16="http://schemas.microsoft.com/office/drawing/2014/main" id="{A44E9BC3-5E1D-475C-BABA-1FBD857EA391}"/>
            </a:ext>
          </a:extLst>
        </xdr:cNvPr>
        <xdr:cNvSpPr txBox="1"/>
      </xdr:nvSpPr>
      <xdr:spPr>
        <a:xfrm>
          <a:off x="22199600" y="16962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42672</xdr:rowOff>
    </xdr:from>
    <xdr:to>
      <xdr:col>116</xdr:col>
      <xdr:colOff>152400</xdr:colOff>
      <xdr:row>100</xdr:row>
      <xdr:rowOff>42672</xdr:rowOff>
    </xdr:to>
    <xdr:cxnSp macro="">
      <xdr:nvCxnSpPr>
        <xdr:cNvPr id="726" name="直線コネクタ 725">
          <a:extLst>
            <a:ext uri="{FF2B5EF4-FFF2-40B4-BE49-F238E27FC236}">
              <a16:creationId xmlns:a16="http://schemas.microsoft.com/office/drawing/2014/main" id="{2F70E81D-B1D6-440E-9835-DAD6DA74437A}"/>
            </a:ext>
          </a:extLst>
        </xdr:cNvPr>
        <xdr:cNvCxnSpPr/>
      </xdr:nvCxnSpPr>
      <xdr:spPr>
        <a:xfrm>
          <a:off x="22072600" y="17187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41164</xdr:rowOff>
    </xdr:from>
    <xdr:ext cx="469744" cy="259045"/>
    <xdr:sp macro="" textlink="">
      <xdr:nvSpPr>
        <xdr:cNvPr id="727" name="【公民館】&#10;一人当たり面積平均値テキスト">
          <a:extLst>
            <a:ext uri="{FF2B5EF4-FFF2-40B4-BE49-F238E27FC236}">
              <a16:creationId xmlns:a16="http://schemas.microsoft.com/office/drawing/2014/main" id="{B48F9EC7-E733-4C6A-9FC0-CEAFFA4739B2}"/>
            </a:ext>
          </a:extLst>
        </xdr:cNvPr>
        <xdr:cNvSpPr txBox="1"/>
      </xdr:nvSpPr>
      <xdr:spPr>
        <a:xfrm>
          <a:off x="22199600" y="182148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62737</xdr:rowOff>
    </xdr:from>
    <xdr:to>
      <xdr:col>116</xdr:col>
      <xdr:colOff>114300</xdr:colOff>
      <xdr:row>106</xdr:row>
      <xdr:rowOff>164337</xdr:rowOff>
    </xdr:to>
    <xdr:sp macro="" textlink="">
      <xdr:nvSpPr>
        <xdr:cNvPr id="728" name="フローチャート: 判断 727">
          <a:extLst>
            <a:ext uri="{FF2B5EF4-FFF2-40B4-BE49-F238E27FC236}">
              <a16:creationId xmlns:a16="http://schemas.microsoft.com/office/drawing/2014/main" id="{1582DE91-E51D-4BA7-A974-17EB490A5844}"/>
            </a:ext>
          </a:extLst>
        </xdr:cNvPr>
        <xdr:cNvSpPr/>
      </xdr:nvSpPr>
      <xdr:spPr>
        <a:xfrm>
          <a:off x="22110700" y="18236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51308</xdr:rowOff>
    </xdr:from>
    <xdr:to>
      <xdr:col>112</xdr:col>
      <xdr:colOff>38100</xdr:colOff>
      <xdr:row>106</xdr:row>
      <xdr:rowOff>152908</xdr:rowOff>
    </xdr:to>
    <xdr:sp macro="" textlink="">
      <xdr:nvSpPr>
        <xdr:cNvPr id="729" name="フローチャート: 判断 728">
          <a:extLst>
            <a:ext uri="{FF2B5EF4-FFF2-40B4-BE49-F238E27FC236}">
              <a16:creationId xmlns:a16="http://schemas.microsoft.com/office/drawing/2014/main" id="{A0D88F05-CA95-4CD6-BEE9-C9569DDE0298}"/>
            </a:ext>
          </a:extLst>
        </xdr:cNvPr>
        <xdr:cNvSpPr/>
      </xdr:nvSpPr>
      <xdr:spPr>
        <a:xfrm>
          <a:off x="21272500" y="18225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71882</xdr:rowOff>
    </xdr:from>
    <xdr:to>
      <xdr:col>107</xdr:col>
      <xdr:colOff>101600</xdr:colOff>
      <xdr:row>107</xdr:row>
      <xdr:rowOff>2032</xdr:rowOff>
    </xdr:to>
    <xdr:sp macro="" textlink="">
      <xdr:nvSpPr>
        <xdr:cNvPr id="730" name="フローチャート: 判断 729">
          <a:extLst>
            <a:ext uri="{FF2B5EF4-FFF2-40B4-BE49-F238E27FC236}">
              <a16:creationId xmlns:a16="http://schemas.microsoft.com/office/drawing/2014/main" id="{E504EE2D-8FAF-4637-9471-179C4DA2BE48}"/>
            </a:ext>
          </a:extLst>
        </xdr:cNvPr>
        <xdr:cNvSpPr/>
      </xdr:nvSpPr>
      <xdr:spPr>
        <a:xfrm>
          <a:off x="20383500" y="18245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102363</xdr:rowOff>
    </xdr:from>
    <xdr:to>
      <xdr:col>102</xdr:col>
      <xdr:colOff>165100</xdr:colOff>
      <xdr:row>107</xdr:row>
      <xdr:rowOff>32513</xdr:rowOff>
    </xdr:to>
    <xdr:sp macro="" textlink="">
      <xdr:nvSpPr>
        <xdr:cNvPr id="731" name="フローチャート: 判断 730">
          <a:extLst>
            <a:ext uri="{FF2B5EF4-FFF2-40B4-BE49-F238E27FC236}">
              <a16:creationId xmlns:a16="http://schemas.microsoft.com/office/drawing/2014/main" id="{A4F5B291-AD3E-49D4-ACE4-B84453A3722F}"/>
            </a:ext>
          </a:extLst>
        </xdr:cNvPr>
        <xdr:cNvSpPr/>
      </xdr:nvSpPr>
      <xdr:spPr>
        <a:xfrm>
          <a:off x="19494500" y="18276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74930</xdr:rowOff>
    </xdr:from>
    <xdr:to>
      <xdr:col>98</xdr:col>
      <xdr:colOff>38100</xdr:colOff>
      <xdr:row>107</xdr:row>
      <xdr:rowOff>5080</xdr:rowOff>
    </xdr:to>
    <xdr:sp macro="" textlink="">
      <xdr:nvSpPr>
        <xdr:cNvPr id="732" name="フローチャート: 判断 731">
          <a:extLst>
            <a:ext uri="{FF2B5EF4-FFF2-40B4-BE49-F238E27FC236}">
              <a16:creationId xmlns:a16="http://schemas.microsoft.com/office/drawing/2014/main" id="{12331C22-6842-482B-A5BF-9EF73C2E4931}"/>
            </a:ext>
          </a:extLst>
        </xdr:cNvPr>
        <xdr:cNvSpPr/>
      </xdr:nvSpPr>
      <xdr:spPr>
        <a:xfrm>
          <a:off x="18605500" y="18248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3" name="テキスト ボックス 732">
          <a:extLst>
            <a:ext uri="{FF2B5EF4-FFF2-40B4-BE49-F238E27FC236}">
              <a16:creationId xmlns:a16="http://schemas.microsoft.com/office/drawing/2014/main" id="{A84F1FEF-9B6A-4350-9E2F-3DC5593D5A08}"/>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4" name="テキスト ボックス 733">
          <a:extLst>
            <a:ext uri="{FF2B5EF4-FFF2-40B4-BE49-F238E27FC236}">
              <a16:creationId xmlns:a16="http://schemas.microsoft.com/office/drawing/2014/main" id="{94EF2A62-AC77-4A82-AE62-3C2C5CDABAEC}"/>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5" name="テキスト ボックス 734">
          <a:extLst>
            <a:ext uri="{FF2B5EF4-FFF2-40B4-BE49-F238E27FC236}">
              <a16:creationId xmlns:a16="http://schemas.microsoft.com/office/drawing/2014/main" id="{1685FA0B-7CE8-4FB8-9240-F5CF58A56C8A}"/>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6" name="テキスト ボックス 735">
          <a:extLst>
            <a:ext uri="{FF2B5EF4-FFF2-40B4-BE49-F238E27FC236}">
              <a16:creationId xmlns:a16="http://schemas.microsoft.com/office/drawing/2014/main" id="{98D59501-9BB7-4597-8FEB-A39800F08BCE}"/>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7" name="テキスト ボックス 736">
          <a:extLst>
            <a:ext uri="{FF2B5EF4-FFF2-40B4-BE49-F238E27FC236}">
              <a16:creationId xmlns:a16="http://schemas.microsoft.com/office/drawing/2014/main" id="{A3A1B317-2E80-4BDE-AD53-174D410568B8}"/>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75692</xdr:rowOff>
    </xdr:from>
    <xdr:to>
      <xdr:col>116</xdr:col>
      <xdr:colOff>114300</xdr:colOff>
      <xdr:row>105</xdr:row>
      <xdr:rowOff>5842</xdr:rowOff>
    </xdr:to>
    <xdr:sp macro="" textlink="">
      <xdr:nvSpPr>
        <xdr:cNvPr id="738" name="楕円 737">
          <a:extLst>
            <a:ext uri="{FF2B5EF4-FFF2-40B4-BE49-F238E27FC236}">
              <a16:creationId xmlns:a16="http://schemas.microsoft.com/office/drawing/2014/main" id="{B247548A-C2BC-4AA8-A2CB-414DA928C1AE}"/>
            </a:ext>
          </a:extLst>
        </xdr:cNvPr>
        <xdr:cNvSpPr/>
      </xdr:nvSpPr>
      <xdr:spPr>
        <a:xfrm>
          <a:off x="22110700" y="17906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98569</xdr:rowOff>
    </xdr:from>
    <xdr:ext cx="469744" cy="259045"/>
    <xdr:sp macro="" textlink="">
      <xdr:nvSpPr>
        <xdr:cNvPr id="739" name="【公民館】&#10;一人当たり面積該当値テキスト">
          <a:extLst>
            <a:ext uri="{FF2B5EF4-FFF2-40B4-BE49-F238E27FC236}">
              <a16:creationId xmlns:a16="http://schemas.microsoft.com/office/drawing/2014/main" id="{BE91FE1D-5C26-4E3A-B557-428FA20A626E}"/>
            </a:ext>
          </a:extLst>
        </xdr:cNvPr>
        <xdr:cNvSpPr txBox="1"/>
      </xdr:nvSpPr>
      <xdr:spPr>
        <a:xfrm>
          <a:off x="22199600" y="17757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89408</xdr:rowOff>
    </xdr:from>
    <xdr:to>
      <xdr:col>112</xdr:col>
      <xdr:colOff>38100</xdr:colOff>
      <xdr:row>105</xdr:row>
      <xdr:rowOff>19558</xdr:rowOff>
    </xdr:to>
    <xdr:sp macro="" textlink="">
      <xdr:nvSpPr>
        <xdr:cNvPr id="740" name="楕円 739">
          <a:extLst>
            <a:ext uri="{FF2B5EF4-FFF2-40B4-BE49-F238E27FC236}">
              <a16:creationId xmlns:a16="http://schemas.microsoft.com/office/drawing/2014/main" id="{DDCDB4DC-EDFB-44E1-B498-4229E7DCDE5B}"/>
            </a:ext>
          </a:extLst>
        </xdr:cNvPr>
        <xdr:cNvSpPr/>
      </xdr:nvSpPr>
      <xdr:spPr>
        <a:xfrm>
          <a:off x="21272500" y="17920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126492</xdr:rowOff>
    </xdr:from>
    <xdr:to>
      <xdr:col>116</xdr:col>
      <xdr:colOff>63500</xdr:colOff>
      <xdr:row>104</xdr:row>
      <xdr:rowOff>140208</xdr:rowOff>
    </xdr:to>
    <xdr:cxnSp macro="">
      <xdr:nvCxnSpPr>
        <xdr:cNvPr id="741" name="直線コネクタ 740">
          <a:extLst>
            <a:ext uri="{FF2B5EF4-FFF2-40B4-BE49-F238E27FC236}">
              <a16:creationId xmlns:a16="http://schemas.microsoft.com/office/drawing/2014/main" id="{089CAC4F-A8B6-4684-AC2A-3AB4A329DC14}"/>
            </a:ext>
          </a:extLst>
        </xdr:cNvPr>
        <xdr:cNvCxnSpPr/>
      </xdr:nvCxnSpPr>
      <xdr:spPr>
        <a:xfrm flipV="1">
          <a:off x="21323300" y="17957292"/>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98552</xdr:rowOff>
    </xdr:from>
    <xdr:to>
      <xdr:col>107</xdr:col>
      <xdr:colOff>101600</xdr:colOff>
      <xdr:row>105</xdr:row>
      <xdr:rowOff>28702</xdr:rowOff>
    </xdr:to>
    <xdr:sp macro="" textlink="">
      <xdr:nvSpPr>
        <xdr:cNvPr id="742" name="楕円 741">
          <a:extLst>
            <a:ext uri="{FF2B5EF4-FFF2-40B4-BE49-F238E27FC236}">
              <a16:creationId xmlns:a16="http://schemas.microsoft.com/office/drawing/2014/main" id="{815E088B-DC92-45F8-B5D7-C50B38C26CEB}"/>
            </a:ext>
          </a:extLst>
        </xdr:cNvPr>
        <xdr:cNvSpPr/>
      </xdr:nvSpPr>
      <xdr:spPr>
        <a:xfrm>
          <a:off x="20383500" y="17929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140208</xdr:rowOff>
    </xdr:from>
    <xdr:to>
      <xdr:col>111</xdr:col>
      <xdr:colOff>177800</xdr:colOff>
      <xdr:row>104</xdr:row>
      <xdr:rowOff>149352</xdr:rowOff>
    </xdr:to>
    <xdr:cxnSp macro="">
      <xdr:nvCxnSpPr>
        <xdr:cNvPr id="743" name="直線コネクタ 742">
          <a:extLst>
            <a:ext uri="{FF2B5EF4-FFF2-40B4-BE49-F238E27FC236}">
              <a16:creationId xmlns:a16="http://schemas.microsoft.com/office/drawing/2014/main" id="{B835C6C6-0928-47A1-A833-8C2E208EAC2B}"/>
            </a:ext>
          </a:extLst>
        </xdr:cNvPr>
        <xdr:cNvCxnSpPr/>
      </xdr:nvCxnSpPr>
      <xdr:spPr>
        <a:xfrm flipV="1">
          <a:off x="20434300" y="1797100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107696</xdr:rowOff>
    </xdr:from>
    <xdr:to>
      <xdr:col>102</xdr:col>
      <xdr:colOff>165100</xdr:colOff>
      <xdr:row>105</xdr:row>
      <xdr:rowOff>37846</xdr:rowOff>
    </xdr:to>
    <xdr:sp macro="" textlink="">
      <xdr:nvSpPr>
        <xdr:cNvPr id="744" name="楕円 743">
          <a:extLst>
            <a:ext uri="{FF2B5EF4-FFF2-40B4-BE49-F238E27FC236}">
              <a16:creationId xmlns:a16="http://schemas.microsoft.com/office/drawing/2014/main" id="{A6B3FEAD-AADE-4EDD-B84C-2649A1269EDC}"/>
            </a:ext>
          </a:extLst>
        </xdr:cNvPr>
        <xdr:cNvSpPr/>
      </xdr:nvSpPr>
      <xdr:spPr>
        <a:xfrm>
          <a:off x="19494500" y="17938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149352</xdr:rowOff>
    </xdr:from>
    <xdr:to>
      <xdr:col>107</xdr:col>
      <xdr:colOff>50800</xdr:colOff>
      <xdr:row>104</xdr:row>
      <xdr:rowOff>158496</xdr:rowOff>
    </xdr:to>
    <xdr:cxnSp macro="">
      <xdr:nvCxnSpPr>
        <xdr:cNvPr id="745" name="直線コネクタ 744">
          <a:extLst>
            <a:ext uri="{FF2B5EF4-FFF2-40B4-BE49-F238E27FC236}">
              <a16:creationId xmlns:a16="http://schemas.microsoft.com/office/drawing/2014/main" id="{DBF5F8FA-38B0-47E4-AE96-4934556F3EED}"/>
            </a:ext>
          </a:extLst>
        </xdr:cNvPr>
        <xdr:cNvCxnSpPr/>
      </xdr:nvCxnSpPr>
      <xdr:spPr>
        <a:xfrm flipV="1">
          <a:off x="19545300" y="1798015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119126</xdr:rowOff>
    </xdr:from>
    <xdr:to>
      <xdr:col>98</xdr:col>
      <xdr:colOff>38100</xdr:colOff>
      <xdr:row>105</xdr:row>
      <xdr:rowOff>49276</xdr:rowOff>
    </xdr:to>
    <xdr:sp macro="" textlink="">
      <xdr:nvSpPr>
        <xdr:cNvPr id="746" name="楕円 745">
          <a:extLst>
            <a:ext uri="{FF2B5EF4-FFF2-40B4-BE49-F238E27FC236}">
              <a16:creationId xmlns:a16="http://schemas.microsoft.com/office/drawing/2014/main" id="{41399436-4923-45DC-A2B9-C25C305038EB}"/>
            </a:ext>
          </a:extLst>
        </xdr:cNvPr>
        <xdr:cNvSpPr/>
      </xdr:nvSpPr>
      <xdr:spPr>
        <a:xfrm>
          <a:off x="18605500" y="17949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104</xdr:row>
      <xdr:rowOff>158496</xdr:rowOff>
    </xdr:from>
    <xdr:to>
      <xdr:col>102</xdr:col>
      <xdr:colOff>114300</xdr:colOff>
      <xdr:row>104</xdr:row>
      <xdr:rowOff>169926</xdr:rowOff>
    </xdr:to>
    <xdr:cxnSp macro="">
      <xdr:nvCxnSpPr>
        <xdr:cNvPr id="747" name="直線コネクタ 746">
          <a:extLst>
            <a:ext uri="{FF2B5EF4-FFF2-40B4-BE49-F238E27FC236}">
              <a16:creationId xmlns:a16="http://schemas.microsoft.com/office/drawing/2014/main" id="{360E8BAD-3590-46EE-8900-6EA759AF3F1B}"/>
            </a:ext>
          </a:extLst>
        </xdr:cNvPr>
        <xdr:cNvCxnSpPr/>
      </xdr:nvCxnSpPr>
      <xdr:spPr>
        <a:xfrm flipV="1">
          <a:off x="18656300" y="17989296"/>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144035</xdr:rowOff>
    </xdr:from>
    <xdr:ext cx="469744" cy="259045"/>
    <xdr:sp macro="" textlink="">
      <xdr:nvSpPr>
        <xdr:cNvPr id="748" name="n_1aveValue【公民館】&#10;一人当たり面積">
          <a:extLst>
            <a:ext uri="{FF2B5EF4-FFF2-40B4-BE49-F238E27FC236}">
              <a16:creationId xmlns:a16="http://schemas.microsoft.com/office/drawing/2014/main" id="{FEB6A01F-E8AB-478E-8A18-ED6F05F398D2}"/>
            </a:ext>
          </a:extLst>
        </xdr:cNvPr>
        <xdr:cNvSpPr txBox="1"/>
      </xdr:nvSpPr>
      <xdr:spPr>
        <a:xfrm>
          <a:off x="21075727" y="18317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164609</xdr:rowOff>
    </xdr:from>
    <xdr:ext cx="469744" cy="259045"/>
    <xdr:sp macro="" textlink="">
      <xdr:nvSpPr>
        <xdr:cNvPr id="749" name="n_2aveValue【公民館】&#10;一人当たり面積">
          <a:extLst>
            <a:ext uri="{FF2B5EF4-FFF2-40B4-BE49-F238E27FC236}">
              <a16:creationId xmlns:a16="http://schemas.microsoft.com/office/drawing/2014/main" id="{3BA390C8-811C-4F4A-A587-283F492B64DE}"/>
            </a:ext>
          </a:extLst>
        </xdr:cNvPr>
        <xdr:cNvSpPr txBox="1"/>
      </xdr:nvSpPr>
      <xdr:spPr>
        <a:xfrm>
          <a:off x="20199427" y="18338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23640</xdr:rowOff>
    </xdr:from>
    <xdr:ext cx="469744" cy="259045"/>
    <xdr:sp macro="" textlink="">
      <xdr:nvSpPr>
        <xdr:cNvPr id="750" name="n_3aveValue【公民館】&#10;一人当たり面積">
          <a:extLst>
            <a:ext uri="{FF2B5EF4-FFF2-40B4-BE49-F238E27FC236}">
              <a16:creationId xmlns:a16="http://schemas.microsoft.com/office/drawing/2014/main" id="{365784F6-632D-43AF-A937-4880B25A2F0B}"/>
            </a:ext>
          </a:extLst>
        </xdr:cNvPr>
        <xdr:cNvSpPr txBox="1"/>
      </xdr:nvSpPr>
      <xdr:spPr>
        <a:xfrm>
          <a:off x="19310427" y="18368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167657</xdr:rowOff>
    </xdr:from>
    <xdr:ext cx="469744" cy="259045"/>
    <xdr:sp macro="" textlink="">
      <xdr:nvSpPr>
        <xdr:cNvPr id="751" name="n_4aveValue【公民館】&#10;一人当たり面積">
          <a:extLst>
            <a:ext uri="{FF2B5EF4-FFF2-40B4-BE49-F238E27FC236}">
              <a16:creationId xmlns:a16="http://schemas.microsoft.com/office/drawing/2014/main" id="{6299E45A-3AE8-4DAE-B705-D1944CC215BB}"/>
            </a:ext>
          </a:extLst>
        </xdr:cNvPr>
        <xdr:cNvSpPr txBox="1"/>
      </xdr:nvSpPr>
      <xdr:spPr>
        <a:xfrm>
          <a:off x="18421427" y="18341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36085</xdr:rowOff>
    </xdr:from>
    <xdr:ext cx="469744" cy="259045"/>
    <xdr:sp macro="" textlink="">
      <xdr:nvSpPr>
        <xdr:cNvPr id="752" name="n_1mainValue【公民館】&#10;一人当たり面積">
          <a:extLst>
            <a:ext uri="{FF2B5EF4-FFF2-40B4-BE49-F238E27FC236}">
              <a16:creationId xmlns:a16="http://schemas.microsoft.com/office/drawing/2014/main" id="{FF301EC2-8D59-4F06-AFA0-A5F813A5EC4E}"/>
            </a:ext>
          </a:extLst>
        </xdr:cNvPr>
        <xdr:cNvSpPr txBox="1"/>
      </xdr:nvSpPr>
      <xdr:spPr>
        <a:xfrm>
          <a:off x="21075727" y="17695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45229</xdr:rowOff>
    </xdr:from>
    <xdr:ext cx="469744" cy="259045"/>
    <xdr:sp macro="" textlink="">
      <xdr:nvSpPr>
        <xdr:cNvPr id="753" name="n_2mainValue【公民館】&#10;一人当たり面積">
          <a:extLst>
            <a:ext uri="{FF2B5EF4-FFF2-40B4-BE49-F238E27FC236}">
              <a16:creationId xmlns:a16="http://schemas.microsoft.com/office/drawing/2014/main" id="{F1756914-C5FC-4313-8E27-855CB72CA3C9}"/>
            </a:ext>
          </a:extLst>
        </xdr:cNvPr>
        <xdr:cNvSpPr txBox="1"/>
      </xdr:nvSpPr>
      <xdr:spPr>
        <a:xfrm>
          <a:off x="20199427" y="17704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54373</xdr:rowOff>
    </xdr:from>
    <xdr:ext cx="469744" cy="259045"/>
    <xdr:sp macro="" textlink="">
      <xdr:nvSpPr>
        <xdr:cNvPr id="754" name="n_3mainValue【公民館】&#10;一人当たり面積">
          <a:extLst>
            <a:ext uri="{FF2B5EF4-FFF2-40B4-BE49-F238E27FC236}">
              <a16:creationId xmlns:a16="http://schemas.microsoft.com/office/drawing/2014/main" id="{FD086451-7E81-4410-AA61-3FE06EE33AE9}"/>
            </a:ext>
          </a:extLst>
        </xdr:cNvPr>
        <xdr:cNvSpPr txBox="1"/>
      </xdr:nvSpPr>
      <xdr:spPr>
        <a:xfrm>
          <a:off x="19310427" y="17713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65803</xdr:rowOff>
    </xdr:from>
    <xdr:ext cx="469744" cy="259045"/>
    <xdr:sp macro="" textlink="">
      <xdr:nvSpPr>
        <xdr:cNvPr id="755" name="n_4mainValue【公民館】&#10;一人当たり面積">
          <a:extLst>
            <a:ext uri="{FF2B5EF4-FFF2-40B4-BE49-F238E27FC236}">
              <a16:creationId xmlns:a16="http://schemas.microsoft.com/office/drawing/2014/main" id="{FFD8E883-5741-49C6-8A43-567A510D063F}"/>
            </a:ext>
          </a:extLst>
        </xdr:cNvPr>
        <xdr:cNvSpPr txBox="1"/>
      </xdr:nvSpPr>
      <xdr:spPr>
        <a:xfrm>
          <a:off x="18421427" y="17725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6" name="正方形/長方形 755">
          <a:extLst>
            <a:ext uri="{FF2B5EF4-FFF2-40B4-BE49-F238E27FC236}">
              <a16:creationId xmlns:a16="http://schemas.microsoft.com/office/drawing/2014/main" id="{148E683B-03C3-47CA-8BDF-94B832BFEFB5}"/>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7" name="正方形/長方形 756">
          <a:extLst>
            <a:ext uri="{FF2B5EF4-FFF2-40B4-BE49-F238E27FC236}">
              <a16:creationId xmlns:a16="http://schemas.microsoft.com/office/drawing/2014/main" id="{8D10323B-1940-4C08-AE73-1A8F56DDA124}"/>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8" name="テキスト ボックス 757">
          <a:extLst>
            <a:ext uri="{FF2B5EF4-FFF2-40B4-BE49-F238E27FC236}">
              <a16:creationId xmlns:a16="http://schemas.microsoft.com/office/drawing/2014/main" id="{F65C476C-1851-4B96-AC81-DF7CE09704DF}"/>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類似団体と比較して、特に有形固定資産減価償却率が高くなっている施設は、道路、保育所、学校施設、公営住宅、公民館である。</a:t>
          </a:r>
          <a:r>
            <a:rPr kumimoji="1" lang="en-US" altLang="ja-JP" sz="1300">
              <a:latin typeface="ＭＳ Ｐゴシック" panose="020B0600070205080204" pitchFamily="50" charset="-128"/>
              <a:ea typeface="ＭＳ Ｐゴシック" panose="020B0600070205080204" pitchFamily="50" charset="-128"/>
            </a:rPr>
            <a:t>H30</a:t>
          </a:r>
          <a:r>
            <a:rPr kumimoji="1" lang="ja-JP" altLang="en-US" sz="1300">
              <a:latin typeface="ＭＳ Ｐゴシック" panose="020B0600070205080204" pitchFamily="50" charset="-128"/>
              <a:ea typeface="ＭＳ Ｐゴシック" panose="020B0600070205080204" pitchFamily="50" charset="-128"/>
            </a:rPr>
            <a:t>から橋りょうの架替を実施したため、橋梁・トンネルの有形固定資産減価償却率が減少した。また学校施設については空調施設工事やネットワーク環境整備工事等により有形固定資産減価償却率は減少となった。今後については策定した該当の個別計画に基づき適切な更新管理に努めていく。</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B5611B21-A9E6-4288-A26B-F737C3403E15}"/>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710CB519-AB28-4EAB-AD6C-B3E4DE8CE26C}"/>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75F801A4-60C9-4641-8F5C-3DBAA43C7421}"/>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5BFDE6F0-5835-4466-8D45-BD8BBB1F3B59}"/>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熊本県高森町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796AEEF8-C6E5-4112-9A07-520A75F31AEF}"/>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F16E6E86-B9D4-4205-B34D-E7C6CD2CB2F9}"/>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3057BBA1-BBE9-4734-9075-66D1FA06945D}"/>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8EE8A261-6ED4-4BF9-99CF-B653F4BCCDFB}"/>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C4A5FDC5-0D04-4E61-AC4B-F0DC3AADFE8F}"/>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F8F39673-C4B4-4E73-87AA-CC49345BF7B5}"/>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6,253
6,159
175.06
7,658,870
7,449,525
152,339
2,944,379
5,404,225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B295DD55-E9FC-4AC1-B384-EBF1EB7E040A}"/>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37EC448D-3D3D-4ADC-ACC8-0C2AF7FCC321}"/>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F8A14F72-BECA-4EB2-AA50-EF94760B6201}"/>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F07125C4-4B95-4983-A4DE-09EEF45068D5}"/>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98447EA8-A9C3-43D0-8F16-7BC22367F3D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D2CE1B43-335E-422E-89DC-7F1554A98E82}"/>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22442DEA-B96D-4EDE-B232-4062CBE84C0B}"/>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D9D5D9DD-E182-486D-A523-5272D6D382C1}"/>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CF756FC4-B1CD-4A52-A2A2-D9EF324F3082}"/>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FA7C332F-34D1-4840-AEA7-AAE109E1667B}"/>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234BBCC9-027D-42A5-9E2B-7D5A91FC2D32}"/>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4F416457-755A-4F2C-BD93-40FC2E5780E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DD286590-930E-458E-AF58-856C68565A07}"/>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DD59DB44-F43A-4338-A708-8882882229C7}"/>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2B83D5E4-75DE-4049-A54E-830471F0A833}"/>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E95DAD13-BD03-46BB-BDE9-3E8940AFFD5E}"/>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4FF63E2E-C78F-4124-9AB6-6EBA1E94ECBF}"/>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AAFE8CDA-2E14-493A-AEEA-FE1D65548E52}"/>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DCE2C9C6-AE67-41CE-83DD-90526FDF64FF}"/>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509E8AF4-B0A2-4F2A-8D8A-B3383A157275}"/>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8CF71BDD-FDE4-45B4-9662-C2F03262D2F8}"/>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5688D985-34AC-4FED-AE96-680BED625712}"/>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D9B3C534-93F6-439A-9F1E-1EDA7972D773}"/>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19DA45E9-E5EC-495F-B97F-BD2F64306C44}"/>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7FE7415E-6766-4B20-8274-D34E051730BA}"/>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7DFE8889-92AD-4E30-8FD0-8222B7BB122F}"/>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A572699C-597C-40FA-BAFC-3D89075BC7B6}"/>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C72BE704-4852-47F2-B4A7-FE1E97CDB2BE}"/>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126C7D47-0929-4092-9C98-754E5FC6F9DE}"/>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A0949656-945F-4129-9066-3EDE60347174}"/>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BA4D8A8D-9814-4260-9A8E-9DA5F0658A59}"/>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E374807F-40D5-4AA1-BD72-70C3947A79C9}"/>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019A7B85-B46D-4918-AA74-AE68F6531FF9}"/>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B1242461-94A9-42B8-B833-92E7E96BD60D}"/>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06B76288-C5D1-49F0-8D98-30999483F0BA}"/>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3FDA9913-9297-4DDF-B62E-57945BA4453B}"/>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A3E7E192-3EDD-4989-9DAE-ACA6294EC159}"/>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97E1B267-15AA-413A-9C26-674205857E6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F5215FB2-A6DB-45AC-BE81-9DEC48079016}"/>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513F7413-263D-422D-BA77-8CF5A96D3D53}"/>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2DB6F2D8-B326-42B9-B3D9-254364C76737}"/>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722E376C-00BC-4ED4-B95B-4AFE56B0792C}"/>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11EFD011-925D-42E3-9610-F8361489CE91}"/>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0C264DBE-21C4-485B-9195-3DD716AA0DD8}"/>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E4F85DB2-2CA5-4389-BBF9-E8F80083C5EA}"/>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a:extLst>
            <a:ext uri="{FF2B5EF4-FFF2-40B4-BE49-F238E27FC236}">
              <a16:creationId xmlns:a16="http://schemas.microsoft.com/office/drawing/2014/main" id="{0EC5AB5F-0B9A-4307-8D99-9EEA15DE4A01}"/>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a:extLst>
            <a:ext uri="{FF2B5EF4-FFF2-40B4-BE49-F238E27FC236}">
              <a16:creationId xmlns:a16="http://schemas.microsoft.com/office/drawing/2014/main" id="{38B879FA-CE67-46BC-94DB-215007B02924}"/>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a:extLst>
            <a:ext uri="{FF2B5EF4-FFF2-40B4-BE49-F238E27FC236}">
              <a16:creationId xmlns:a16="http://schemas.microsoft.com/office/drawing/2014/main" id="{0B9F40FD-C474-483B-9043-7AC0C8C9161A}"/>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60" name="直線コネクタ 59">
          <a:extLst>
            <a:ext uri="{FF2B5EF4-FFF2-40B4-BE49-F238E27FC236}">
              <a16:creationId xmlns:a16="http://schemas.microsoft.com/office/drawing/2014/main" id="{444386F2-F7E1-4DCD-96F7-F1F997C0A5FF}"/>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61" name="テキスト ボックス 60">
          <a:extLst>
            <a:ext uri="{FF2B5EF4-FFF2-40B4-BE49-F238E27FC236}">
              <a16:creationId xmlns:a16="http://schemas.microsoft.com/office/drawing/2014/main" id="{27906462-49C0-4524-B989-C5CDE3E81929}"/>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62" name="直線コネクタ 61">
          <a:extLst>
            <a:ext uri="{FF2B5EF4-FFF2-40B4-BE49-F238E27FC236}">
              <a16:creationId xmlns:a16="http://schemas.microsoft.com/office/drawing/2014/main" id="{7EF38759-D74F-49C4-8D40-7B00E841A534}"/>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63" name="テキスト ボックス 62">
          <a:extLst>
            <a:ext uri="{FF2B5EF4-FFF2-40B4-BE49-F238E27FC236}">
              <a16:creationId xmlns:a16="http://schemas.microsoft.com/office/drawing/2014/main" id="{37DB8630-6DC7-4472-88CA-8732C27C524F}"/>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64" name="直線コネクタ 63">
          <a:extLst>
            <a:ext uri="{FF2B5EF4-FFF2-40B4-BE49-F238E27FC236}">
              <a16:creationId xmlns:a16="http://schemas.microsoft.com/office/drawing/2014/main" id="{B90B969B-24B7-481E-8592-41011FCC3E4F}"/>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65" name="テキスト ボックス 64">
          <a:extLst>
            <a:ext uri="{FF2B5EF4-FFF2-40B4-BE49-F238E27FC236}">
              <a16:creationId xmlns:a16="http://schemas.microsoft.com/office/drawing/2014/main" id="{EB2F903B-1C58-44F0-B9E9-484B5300C1E9}"/>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66" name="直線コネクタ 65">
          <a:extLst>
            <a:ext uri="{FF2B5EF4-FFF2-40B4-BE49-F238E27FC236}">
              <a16:creationId xmlns:a16="http://schemas.microsoft.com/office/drawing/2014/main" id="{F76FC7FA-F748-47D1-893C-37356540457E}"/>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67" name="テキスト ボックス 66">
          <a:extLst>
            <a:ext uri="{FF2B5EF4-FFF2-40B4-BE49-F238E27FC236}">
              <a16:creationId xmlns:a16="http://schemas.microsoft.com/office/drawing/2014/main" id="{539FBD6F-D93F-4B81-863B-3F5B2C554553}"/>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68" name="直線コネクタ 67">
          <a:extLst>
            <a:ext uri="{FF2B5EF4-FFF2-40B4-BE49-F238E27FC236}">
              <a16:creationId xmlns:a16="http://schemas.microsoft.com/office/drawing/2014/main" id="{649896E2-6F67-4D69-923B-FC0AB715ADFC}"/>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69" name="テキスト ボックス 68">
          <a:extLst>
            <a:ext uri="{FF2B5EF4-FFF2-40B4-BE49-F238E27FC236}">
              <a16:creationId xmlns:a16="http://schemas.microsoft.com/office/drawing/2014/main" id="{5A1BDC7A-EF42-40CC-BD82-A0F66478D76A}"/>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70" name="直線コネクタ 69">
          <a:extLst>
            <a:ext uri="{FF2B5EF4-FFF2-40B4-BE49-F238E27FC236}">
              <a16:creationId xmlns:a16="http://schemas.microsoft.com/office/drawing/2014/main" id="{A66E3159-1A46-4182-BAFE-1B53D1CE0E03}"/>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71" name="テキスト ボックス 70">
          <a:extLst>
            <a:ext uri="{FF2B5EF4-FFF2-40B4-BE49-F238E27FC236}">
              <a16:creationId xmlns:a16="http://schemas.microsoft.com/office/drawing/2014/main" id="{BA951CEA-C53D-4DF5-8046-6F32861ECAFB}"/>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2" name="直線コネクタ 71">
          <a:extLst>
            <a:ext uri="{FF2B5EF4-FFF2-40B4-BE49-F238E27FC236}">
              <a16:creationId xmlns:a16="http://schemas.microsoft.com/office/drawing/2014/main" id="{91AB7672-8DD9-4636-8413-E4A00FFC3921}"/>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73" name="【体育館・プール】&#10;有形固定資産減価償却率グラフ枠">
          <a:extLst>
            <a:ext uri="{FF2B5EF4-FFF2-40B4-BE49-F238E27FC236}">
              <a16:creationId xmlns:a16="http://schemas.microsoft.com/office/drawing/2014/main" id="{1CE9A628-A2A6-489B-80A6-9231DCABCAE2}"/>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148590</xdr:rowOff>
    </xdr:from>
    <xdr:to>
      <xdr:col>24</xdr:col>
      <xdr:colOff>62865</xdr:colOff>
      <xdr:row>64</xdr:row>
      <xdr:rowOff>130628</xdr:rowOff>
    </xdr:to>
    <xdr:cxnSp macro="">
      <xdr:nvCxnSpPr>
        <xdr:cNvPr id="74" name="直線コネクタ 73">
          <a:extLst>
            <a:ext uri="{FF2B5EF4-FFF2-40B4-BE49-F238E27FC236}">
              <a16:creationId xmlns:a16="http://schemas.microsoft.com/office/drawing/2014/main" id="{E60805E1-5F27-470C-9934-1BF57960B47B}"/>
            </a:ext>
          </a:extLst>
        </xdr:cNvPr>
        <xdr:cNvCxnSpPr/>
      </xdr:nvCxnSpPr>
      <xdr:spPr>
        <a:xfrm flipV="1">
          <a:off x="4634865" y="9578340"/>
          <a:ext cx="0" cy="15250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75" name="【体育館・プール】&#10;有形固定資産減価償却率最小値テキスト">
          <a:extLst>
            <a:ext uri="{FF2B5EF4-FFF2-40B4-BE49-F238E27FC236}">
              <a16:creationId xmlns:a16="http://schemas.microsoft.com/office/drawing/2014/main" id="{3D47AF28-09E4-416D-989C-35DCC416B567}"/>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76" name="直線コネクタ 75">
          <a:extLst>
            <a:ext uri="{FF2B5EF4-FFF2-40B4-BE49-F238E27FC236}">
              <a16:creationId xmlns:a16="http://schemas.microsoft.com/office/drawing/2014/main" id="{194C736E-C052-42F4-B592-5291C10EE53F}"/>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95267</xdr:rowOff>
    </xdr:from>
    <xdr:ext cx="340478" cy="259045"/>
    <xdr:sp macro="" textlink="">
      <xdr:nvSpPr>
        <xdr:cNvPr id="77" name="【体育館・プール】&#10;有形固定資産減価償却率最大値テキスト">
          <a:extLst>
            <a:ext uri="{FF2B5EF4-FFF2-40B4-BE49-F238E27FC236}">
              <a16:creationId xmlns:a16="http://schemas.microsoft.com/office/drawing/2014/main" id="{86C5E37D-B097-4B92-9655-2B31056A7C7B}"/>
            </a:ext>
          </a:extLst>
        </xdr:cNvPr>
        <xdr:cNvSpPr txBox="1"/>
      </xdr:nvSpPr>
      <xdr:spPr>
        <a:xfrm>
          <a:off x="4673600" y="935356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148590</xdr:rowOff>
    </xdr:from>
    <xdr:to>
      <xdr:col>24</xdr:col>
      <xdr:colOff>152400</xdr:colOff>
      <xdr:row>55</xdr:row>
      <xdr:rowOff>148590</xdr:rowOff>
    </xdr:to>
    <xdr:cxnSp macro="">
      <xdr:nvCxnSpPr>
        <xdr:cNvPr id="78" name="直線コネクタ 77">
          <a:extLst>
            <a:ext uri="{FF2B5EF4-FFF2-40B4-BE49-F238E27FC236}">
              <a16:creationId xmlns:a16="http://schemas.microsoft.com/office/drawing/2014/main" id="{633DE5C7-44A2-4D8C-B740-CD0E5F8619A7}"/>
            </a:ext>
          </a:extLst>
        </xdr:cNvPr>
        <xdr:cNvCxnSpPr/>
      </xdr:nvCxnSpPr>
      <xdr:spPr>
        <a:xfrm>
          <a:off x="4546600" y="957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30497</xdr:rowOff>
    </xdr:from>
    <xdr:ext cx="405111" cy="259045"/>
    <xdr:sp macro="" textlink="">
      <xdr:nvSpPr>
        <xdr:cNvPr id="79" name="【体育館・プール】&#10;有形固定資産減価償却率平均値テキスト">
          <a:extLst>
            <a:ext uri="{FF2B5EF4-FFF2-40B4-BE49-F238E27FC236}">
              <a16:creationId xmlns:a16="http://schemas.microsoft.com/office/drawing/2014/main" id="{7A03F9C2-1FE9-42F3-9971-B87C9502023F}"/>
            </a:ext>
          </a:extLst>
        </xdr:cNvPr>
        <xdr:cNvSpPr txBox="1"/>
      </xdr:nvSpPr>
      <xdr:spPr>
        <a:xfrm>
          <a:off x="4673600" y="104889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52070</xdr:rowOff>
    </xdr:from>
    <xdr:to>
      <xdr:col>24</xdr:col>
      <xdr:colOff>114300</xdr:colOff>
      <xdr:row>61</xdr:row>
      <xdr:rowOff>153670</xdr:rowOff>
    </xdr:to>
    <xdr:sp macro="" textlink="">
      <xdr:nvSpPr>
        <xdr:cNvPr id="80" name="フローチャート: 判断 79">
          <a:extLst>
            <a:ext uri="{FF2B5EF4-FFF2-40B4-BE49-F238E27FC236}">
              <a16:creationId xmlns:a16="http://schemas.microsoft.com/office/drawing/2014/main" id="{8D8C7804-9619-4DAC-9359-758356022D10}"/>
            </a:ext>
          </a:extLst>
        </xdr:cNvPr>
        <xdr:cNvSpPr/>
      </xdr:nvSpPr>
      <xdr:spPr>
        <a:xfrm>
          <a:off x="4584700" y="1051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163104</xdr:rowOff>
    </xdr:from>
    <xdr:to>
      <xdr:col>20</xdr:col>
      <xdr:colOff>38100</xdr:colOff>
      <xdr:row>61</xdr:row>
      <xdr:rowOff>93254</xdr:rowOff>
    </xdr:to>
    <xdr:sp macro="" textlink="">
      <xdr:nvSpPr>
        <xdr:cNvPr id="81" name="フローチャート: 判断 80">
          <a:extLst>
            <a:ext uri="{FF2B5EF4-FFF2-40B4-BE49-F238E27FC236}">
              <a16:creationId xmlns:a16="http://schemas.microsoft.com/office/drawing/2014/main" id="{7B14996C-2F6D-4692-9DF1-F1DAC9DB1A98}"/>
            </a:ext>
          </a:extLst>
        </xdr:cNvPr>
        <xdr:cNvSpPr/>
      </xdr:nvSpPr>
      <xdr:spPr>
        <a:xfrm>
          <a:off x="3746500" y="1045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150041</xdr:rowOff>
    </xdr:from>
    <xdr:to>
      <xdr:col>15</xdr:col>
      <xdr:colOff>101600</xdr:colOff>
      <xdr:row>61</xdr:row>
      <xdr:rowOff>80191</xdr:rowOff>
    </xdr:to>
    <xdr:sp macro="" textlink="">
      <xdr:nvSpPr>
        <xdr:cNvPr id="82" name="フローチャート: 判断 81">
          <a:extLst>
            <a:ext uri="{FF2B5EF4-FFF2-40B4-BE49-F238E27FC236}">
              <a16:creationId xmlns:a16="http://schemas.microsoft.com/office/drawing/2014/main" id="{AC23037A-0C12-463E-A2DD-1713F5564C41}"/>
            </a:ext>
          </a:extLst>
        </xdr:cNvPr>
        <xdr:cNvSpPr/>
      </xdr:nvSpPr>
      <xdr:spPr>
        <a:xfrm>
          <a:off x="2857500" y="1043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154940</xdr:rowOff>
    </xdr:from>
    <xdr:to>
      <xdr:col>10</xdr:col>
      <xdr:colOff>165100</xdr:colOff>
      <xdr:row>61</xdr:row>
      <xdr:rowOff>85090</xdr:rowOff>
    </xdr:to>
    <xdr:sp macro="" textlink="">
      <xdr:nvSpPr>
        <xdr:cNvPr id="83" name="フローチャート: 判断 82">
          <a:extLst>
            <a:ext uri="{FF2B5EF4-FFF2-40B4-BE49-F238E27FC236}">
              <a16:creationId xmlns:a16="http://schemas.microsoft.com/office/drawing/2014/main" id="{79F3DC90-027C-4EAB-B7E8-FC4BF37DD088}"/>
            </a:ext>
          </a:extLst>
        </xdr:cNvPr>
        <xdr:cNvSpPr/>
      </xdr:nvSpPr>
      <xdr:spPr>
        <a:xfrm>
          <a:off x="1968500" y="1044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123916</xdr:rowOff>
    </xdr:from>
    <xdr:to>
      <xdr:col>6</xdr:col>
      <xdr:colOff>38100</xdr:colOff>
      <xdr:row>61</xdr:row>
      <xdr:rowOff>54066</xdr:rowOff>
    </xdr:to>
    <xdr:sp macro="" textlink="">
      <xdr:nvSpPr>
        <xdr:cNvPr id="84" name="フローチャート: 判断 83">
          <a:extLst>
            <a:ext uri="{FF2B5EF4-FFF2-40B4-BE49-F238E27FC236}">
              <a16:creationId xmlns:a16="http://schemas.microsoft.com/office/drawing/2014/main" id="{DB0B4B6A-C583-4E99-B6F9-56D1D9A30031}"/>
            </a:ext>
          </a:extLst>
        </xdr:cNvPr>
        <xdr:cNvSpPr/>
      </xdr:nvSpPr>
      <xdr:spPr>
        <a:xfrm>
          <a:off x="1079500" y="1041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B632DC3E-B7C7-4A6A-B66C-5DA0D7D21854}"/>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3D45A52E-9AE8-4F45-9DE0-83541A480494}"/>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BAF25509-71E3-4992-A1BB-7BC85E34A87B}"/>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D2062B01-9F9F-47AA-985E-6EF639D7FED9}"/>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a:extLst>
            <a:ext uri="{FF2B5EF4-FFF2-40B4-BE49-F238E27FC236}">
              <a16:creationId xmlns:a16="http://schemas.microsoft.com/office/drawing/2014/main" id="{61ED0547-AD68-4050-9E40-09D85F3A8746}"/>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140244</xdr:rowOff>
    </xdr:from>
    <xdr:to>
      <xdr:col>24</xdr:col>
      <xdr:colOff>114300</xdr:colOff>
      <xdr:row>61</xdr:row>
      <xdr:rowOff>70394</xdr:rowOff>
    </xdr:to>
    <xdr:sp macro="" textlink="">
      <xdr:nvSpPr>
        <xdr:cNvPr id="90" name="楕円 89">
          <a:extLst>
            <a:ext uri="{FF2B5EF4-FFF2-40B4-BE49-F238E27FC236}">
              <a16:creationId xmlns:a16="http://schemas.microsoft.com/office/drawing/2014/main" id="{1135DBA6-C0D5-4679-8286-E5F80CF76011}"/>
            </a:ext>
          </a:extLst>
        </xdr:cNvPr>
        <xdr:cNvSpPr/>
      </xdr:nvSpPr>
      <xdr:spPr>
        <a:xfrm>
          <a:off x="4584700" y="10427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163121</xdr:rowOff>
    </xdr:from>
    <xdr:ext cx="405111" cy="259045"/>
    <xdr:sp macro="" textlink="">
      <xdr:nvSpPr>
        <xdr:cNvPr id="91" name="【体育館・プール】&#10;有形固定資産減価償却率該当値テキスト">
          <a:extLst>
            <a:ext uri="{FF2B5EF4-FFF2-40B4-BE49-F238E27FC236}">
              <a16:creationId xmlns:a16="http://schemas.microsoft.com/office/drawing/2014/main" id="{0C083D07-7D17-4A5D-9EF7-E3A12095C5A3}"/>
            </a:ext>
          </a:extLst>
        </xdr:cNvPr>
        <xdr:cNvSpPr txBox="1"/>
      </xdr:nvSpPr>
      <xdr:spPr>
        <a:xfrm>
          <a:off x="4673600" y="102786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105954</xdr:rowOff>
    </xdr:from>
    <xdr:to>
      <xdr:col>20</xdr:col>
      <xdr:colOff>38100</xdr:colOff>
      <xdr:row>61</xdr:row>
      <xdr:rowOff>36104</xdr:rowOff>
    </xdr:to>
    <xdr:sp macro="" textlink="">
      <xdr:nvSpPr>
        <xdr:cNvPr id="92" name="楕円 91">
          <a:extLst>
            <a:ext uri="{FF2B5EF4-FFF2-40B4-BE49-F238E27FC236}">
              <a16:creationId xmlns:a16="http://schemas.microsoft.com/office/drawing/2014/main" id="{74BF473B-18EE-49CB-83FF-F9249ADB880E}"/>
            </a:ext>
          </a:extLst>
        </xdr:cNvPr>
        <xdr:cNvSpPr/>
      </xdr:nvSpPr>
      <xdr:spPr>
        <a:xfrm>
          <a:off x="3746500" y="10392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156754</xdr:rowOff>
    </xdr:from>
    <xdr:to>
      <xdr:col>24</xdr:col>
      <xdr:colOff>63500</xdr:colOff>
      <xdr:row>61</xdr:row>
      <xdr:rowOff>19594</xdr:rowOff>
    </xdr:to>
    <xdr:cxnSp macro="">
      <xdr:nvCxnSpPr>
        <xdr:cNvPr id="93" name="直線コネクタ 92">
          <a:extLst>
            <a:ext uri="{FF2B5EF4-FFF2-40B4-BE49-F238E27FC236}">
              <a16:creationId xmlns:a16="http://schemas.microsoft.com/office/drawing/2014/main" id="{0805F5AA-0B69-4BCD-9692-48A2C5579040}"/>
            </a:ext>
          </a:extLst>
        </xdr:cNvPr>
        <xdr:cNvCxnSpPr/>
      </xdr:nvCxnSpPr>
      <xdr:spPr>
        <a:xfrm>
          <a:off x="3797300" y="10443754"/>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70031</xdr:rowOff>
    </xdr:from>
    <xdr:to>
      <xdr:col>15</xdr:col>
      <xdr:colOff>101600</xdr:colOff>
      <xdr:row>61</xdr:row>
      <xdr:rowOff>181</xdr:rowOff>
    </xdr:to>
    <xdr:sp macro="" textlink="">
      <xdr:nvSpPr>
        <xdr:cNvPr id="94" name="楕円 93">
          <a:extLst>
            <a:ext uri="{FF2B5EF4-FFF2-40B4-BE49-F238E27FC236}">
              <a16:creationId xmlns:a16="http://schemas.microsoft.com/office/drawing/2014/main" id="{BE0E8287-2D4C-428B-AC19-0CC2BEA50C7E}"/>
            </a:ext>
          </a:extLst>
        </xdr:cNvPr>
        <xdr:cNvSpPr/>
      </xdr:nvSpPr>
      <xdr:spPr>
        <a:xfrm>
          <a:off x="2857500" y="10357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120831</xdr:rowOff>
    </xdr:from>
    <xdr:to>
      <xdr:col>19</xdr:col>
      <xdr:colOff>177800</xdr:colOff>
      <xdr:row>60</xdr:row>
      <xdr:rowOff>156754</xdr:rowOff>
    </xdr:to>
    <xdr:cxnSp macro="">
      <xdr:nvCxnSpPr>
        <xdr:cNvPr id="95" name="直線コネクタ 94">
          <a:extLst>
            <a:ext uri="{FF2B5EF4-FFF2-40B4-BE49-F238E27FC236}">
              <a16:creationId xmlns:a16="http://schemas.microsoft.com/office/drawing/2014/main" id="{3EEA7E27-C0B3-4B32-BC73-363D56D55392}"/>
            </a:ext>
          </a:extLst>
        </xdr:cNvPr>
        <xdr:cNvCxnSpPr/>
      </xdr:nvCxnSpPr>
      <xdr:spPr>
        <a:xfrm>
          <a:off x="2908300" y="10407831"/>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37374</xdr:rowOff>
    </xdr:from>
    <xdr:to>
      <xdr:col>10</xdr:col>
      <xdr:colOff>165100</xdr:colOff>
      <xdr:row>60</xdr:row>
      <xdr:rowOff>138974</xdr:rowOff>
    </xdr:to>
    <xdr:sp macro="" textlink="">
      <xdr:nvSpPr>
        <xdr:cNvPr id="96" name="楕円 95">
          <a:extLst>
            <a:ext uri="{FF2B5EF4-FFF2-40B4-BE49-F238E27FC236}">
              <a16:creationId xmlns:a16="http://schemas.microsoft.com/office/drawing/2014/main" id="{30995F4B-208C-49BE-A9FF-60EC761DE4AB}"/>
            </a:ext>
          </a:extLst>
        </xdr:cNvPr>
        <xdr:cNvSpPr/>
      </xdr:nvSpPr>
      <xdr:spPr>
        <a:xfrm>
          <a:off x="1968500" y="10324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88174</xdr:rowOff>
    </xdr:from>
    <xdr:to>
      <xdr:col>15</xdr:col>
      <xdr:colOff>50800</xdr:colOff>
      <xdr:row>60</xdr:row>
      <xdr:rowOff>120831</xdr:rowOff>
    </xdr:to>
    <xdr:cxnSp macro="">
      <xdr:nvCxnSpPr>
        <xdr:cNvPr id="97" name="直線コネクタ 96">
          <a:extLst>
            <a:ext uri="{FF2B5EF4-FFF2-40B4-BE49-F238E27FC236}">
              <a16:creationId xmlns:a16="http://schemas.microsoft.com/office/drawing/2014/main" id="{0B3D41C8-3F70-4F06-9620-87B8D056DC78}"/>
            </a:ext>
          </a:extLst>
        </xdr:cNvPr>
        <xdr:cNvCxnSpPr/>
      </xdr:nvCxnSpPr>
      <xdr:spPr>
        <a:xfrm>
          <a:off x="2019300" y="1037517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1451</xdr:rowOff>
    </xdr:from>
    <xdr:to>
      <xdr:col>6</xdr:col>
      <xdr:colOff>38100</xdr:colOff>
      <xdr:row>60</xdr:row>
      <xdr:rowOff>103051</xdr:rowOff>
    </xdr:to>
    <xdr:sp macro="" textlink="">
      <xdr:nvSpPr>
        <xdr:cNvPr id="98" name="楕円 97">
          <a:extLst>
            <a:ext uri="{FF2B5EF4-FFF2-40B4-BE49-F238E27FC236}">
              <a16:creationId xmlns:a16="http://schemas.microsoft.com/office/drawing/2014/main" id="{3059E67B-66C3-467F-BAC5-F17A1A063ECF}"/>
            </a:ext>
          </a:extLst>
        </xdr:cNvPr>
        <xdr:cNvSpPr/>
      </xdr:nvSpPr>
      <xdr:spPr>
        <a:xfrm>
          <a:off x="1079500" y="10288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52251</xdr:rowOff>
    </xdr:from>
    <xdr:to>
      <xdr:col>10</xdr:col>
      <xdr:colOff>114300</xdr:colOff>
      <xdr:row>60</xdr:row>
      <xdr:rowOff>88174</xdr:rowOff>
    </xdr:to>
    <xdr:cxnSp macro="">
      <xdr:nvCxnSpPr>
        <xdr:cNvPr id="99" name="直線コネクタ 98">
          <a:extLst>
            <a:ext uri="{FF2B5EF4-FFF2-40B4-BE49-F238E27FC236}">
              <a16:creationId xmlns:a16="http://schemas.microsoft.com/office/drawing/2014/main" id="{F3BD9CC8-47B4-47FE-840B-9365F34CD3CF}"/>
            </a:ext>
          </a:extLst>
        </xdr:cNvPr>
        <xdr:cNvCxnSpPr/>
      </xdr:nvCxnSpPr>
      <xdr:spPr>
        <a:xfrm>
          <a:off x="1130300" y="10339251"/>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84381</xdr:rowOff>
    </xdr:from>
    <xdr:ext cx="405111" cy="259045"/>
    <xdr:sp macro="" textlink="">
      <xdr:nvSpPr>
        <xdr:cNvPr id="100" name="n_1aveValue【体育館・プール】&#10;有形固定資産減価償却率">
          <a:extLst>
            <a:ext uri="{FF2B5EF4-FFF2-40B4-BE49-F238E27FC236}">
              <a16:creationId xmlns:a16="http://schemas.microsoft.com/office/drawing/2014/main" id="{D9AAE4D0-558F-4969-B990-27F020E38242}"/>
            </a:ext>
          </a:extLst>
        </xdr:cNvPr>
        <xdr:cNvSpPr txBox="1"/>
      </xdr:nvSpPr>
      <xdr:spPr>
        <a:xfrm>
          <a:off x="3582044" y="10542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71318</xdr:rowOff>
    </xdr:from>
    <xdr:ext cx="405111" cy="259045"/>
    <xdr:sp macro="" textlink="">
      <xdr:nvSpPr>
        <xdr:cNvPr id="101" name="n_2aveValue【体育館・プール】&#10;有形固定資産減価償却率">
          <a:extLst>
            <a:ext uri="{FF2B5EF4-FFF2-40B4-BE49-F238E27FC236}">
              <a16:creationId xmlns:a16="http://schemas.microsoft.com/office/drawing/2014/main" id="{AAE80455-E525-49F3-8676-FAB097E6738B}"/>
            </a:ext>
          </a:extLst>
        </xdr:cNvPr>
        <xdr:cNvSpPr txBox="1"/>
      </xdr:nvSpPr>
      <xdr:spPr>
        <a:xfrm>
          <a:off x="2705744" y="105297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76217</xdr:rowOff>
    </xdr:from>
    <xdr:ext cx="405111" cy="259045"/>
    <xdr:sp macro="" textlink="">
      <xdr:nvSpPr>
        <xdr:cNvPr id="102" name="n_3aveValue【体育館・プール】&#10;有形固定資産減価償却率">
          <a:extLst>
            <a:ext uri="{FF2B5EF4-FFF2-40B4-BE49-F238E27FC236}">
              <a16:creationId xmlns:a16="http://schemas.microsoft.com/office/drawing/2014/main" id="{1B0AE354-BF6E-4AD6-99A9-A10D29F54DEC}"/>
            </a:ext>
          </a:extLst>
        </xdr:cNvPr>
        <xdr:cNvSpPr txBox="1"/>
      </xdr:nvSpPr>
      <xdr:spPr>
        <a:xfrm>
          <a:off x="1816744" y="1053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45193</xdr:rowOff>
    </xdr:from>
    <xdr:ext cx="405111" cy="259045"/>
    <xdr:sp macro="" textlink="">
      <xdr:nvSpPr>
        <xdr:cNvPr id="103" name="n_4aveValue【体育館・プール】&#10;有形固定資産減価償却率">
          <a:extLst>
            <a:ext uri="{FF2B5EF4-FFF2-40B4-BE49-F238E27FC236}">
              <a16:creationId xmlns:a16="http://schemas.microsoft.com/office/drawing/2014/main" id="{203B4A53-BDFA-4939-B293-80C1A6E273F6}"/>
            </a:ext>
          </a:extLst>
        </xdr:cNvPr>
        <xdr:cNvSpPr txBox="1"/>
      </xdr:nvSpPr>
      <xdr:spPr>
        <a:xfrm>
          <a:off x="927744" y="105036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52631</xdr:rowOff>
    </xdr:from>
    <xdr:ext cx="405111" cy="259045"/>
    <xdr:sp macro="" textlink="">
      <xdr:nvSpPr>
        <xdr:cNvPr id="104" name="n_1mainValue【体育館・プール】&#10;有形固定資産減価償却率">
          <a:extLst>
            <a:ext uri="{FF2B5EF4-FFF2-40B4-BE49-F238E27FC236}">
              <a16:creationId xmlns:a16="http://schemas.microsoft.com/office/drawing/2014/main" id="{C6F06A67-923F-48BB-B4A5-E89D9EA8CFA3}"/>
            </a:ext>
          </a:extLst>
        </xdr:cNvPr>
        <xdr:cNvSpPr txBox="1"/>
      </xdr:nvSpPr>
      <xdr:spPr>
        <a:xfrm>
          <a:off x="3582044" y="10168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16708</xdr:rowOff>
    </xdr:from>
    <xdr:ext cx="405111" cy="259045"/>
    <xdr:sp macro="" textlink="">
      <xdr:nvSpPr>
        <xdr:cNvPr id="105" name="n_2mainValue【体育館・プール】&#10;有形固定資産減価償却率">
          <a:extLst>
            <a:ext uri="{FF2B5EF4-FFF2-40B4-BE49-F238E27FC236}">
              <a16:creationId xmlns:a16="http://schemas.microsoft.com/office/drawing/2014/main" id="{90670A31-7C90-4FE5-AD94-AB401C59BF04}"/>
            </a:ext>
          </a:extLst>
        </xdr:cNvPr>
        <xdr:cNvSpPr txBox="1"/>
      </xdr:nvSpPr>
      <xdr:spPr>
        <a:xfrm>
          <a:off x="2705744" y="10132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155501</xdr:rowOff>
    </xdr:from>
    <xdr:ext cx="405111" cy="259045"/>
    <xdr:sp macro="" textlink="">
      <xdr:nvSpPr>
        <xdr:cNvPr id="106" name="n_3mainValue【体育館・プール】&#10;有形固定資産減価償却率">
          <a:extLst>
            <a:ext uri="{FF2B5EF4-FFF2-40B4-BE49-F238E27FC236}">
              <a16:creationId xmlns:a16="http://schemas.microsoft.com/office/drawing/2014/main" id="{F5F5ACD2-E17F-47A0-8A95-A79301D43DBB}"/>
            </a:ext>
          </a:extLst>
        </xdr:cNvPr>
        <xdr:cNvSpPr txBox="1"/>
      </xdr:nvSpPr>
      <xdr:spPr>
        <a:xfrm>
          <a:off x="1816744" y="10099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119578</xdr:rowOff>
    </xdr:from>
    <xdr:ext cx="405111" cy="259045"/>
    <xdr:sp macro="" textlink="">
      <xdr:nvSpPr>
        <xdr:cNvPr id="107" name="n_4mainValue【体育館・プール】&#10;有形固定資産減価償却率">
          <a:extLst>
            <a:ext uri="{FF2B5EF4-FFF2-40B4-BE49-F238E27FC236}">
              <a16:creationId xmlns:a16="http://schemas.microsoft.com/office/drawing/2014/main" id="{B67CB9E6-C230-4822-B44D-8724F1D16959}"/>
            </a:ext>
          </a:extLst>
        </xdr:cNvPr>
        <xdr:cNvSpPr txBox="1"/>
      </xdr:nvSpPr>
      <xdr:spPr>
        <a:xfrm>
          <a:off x="927744" y="10063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8" name="正方形/長方形 107">
          <a:extLst>
            <a:ext uri="{FF2B5EF4-FFF2-40B4-BE49-F238E27FC236}">
              <a16:creationId xmlns:a16="http://schemas.microsoft.com/office/drawing/2014/main" id="{49F8F648-EE6C-46EC-8504-4C6C11A8F20D}"/>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9" name="正方形/長方形 108">
          <a:extLst>
            <a:ext uri="{FF2B5EF4-FFF2-40B4-BE49-F238E27FC236}">
              <a16:creationId xmlns:a16="http://schemas.microsoft.com/office/drawing/2014/main" id="{C39D2B50-685D-4A14-8EF4-98503D64E43B}"/>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10" name="正方形/長方形 109">
          <a:extLst>
            <a:ext uri="{FF2B5EF4-FFF2-40B4-BE49-F238E27FC236}">
              <a16:creationId xmlns:a16="http://schemas.microsoft.com/office/drawing/2014/main" id="{D2DCEC06-18E0-41DA-A428-E83BF3F9C113}"/>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1" name="正方形/長方形 110">
          <a:extLst>
            <a:ext uri="{FF2B5EF4-FFF2-40B4-BE49-F238E27FC236}">
              <a16:creationId xmlns:a16="http://schemas.microsoft.com/office/drawing/2014/main" id="{42F7B155-F2DE-4DFB-AEFE-FAEE3494BEDA}"/>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2" name="正方形/長方形 111">
          <a:extLst>
            <a:ext uri="{FF2B5EF4-FFF2-40B4-BE49-F238E27FC236}">
              <a16:creationId xmlns:a16="http://schemas.microsoft.com/office/drawing/2014/main" id="{E4846379-78CB-4AAE-AE91-DE12F63D01C6}"/>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3" name="正方形/長方形 112">
          <a:extLst>
            <a:ext uri="{FF2B5EF4-FFF2-40B4-BE49-F238E27FC236}">
              <a16:creationId xmlns:a16="http://schemas.microsoft.com/office/drawing/2014/main" id="{89B6762C-476A-4E7A-9ED9-BA7ABC3787B6}"/>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4" name="正方形/長方形 113">
          <a:extLst>
            <a:ext uri="{FF2B5EF4-FFF2-40B4-BE49-F238E27FC236}">
              <a16:creationId xmlns:a16="http://schemas.microsoft.com/office/drawing/2014/main" id="{17581759-F0B0-4840-ACBE-DA4FF8CE372B}"/>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5" name="正方形/長方形 114">
          <a:extLst>
            <a:ext uri="{FF2B5EF4-FFF2-40B4-BE49-F238E27FC236}">
              <a16:creationId xmlns:a16="http://schemas.microsoft.com/office/drawing/2014/main" id="{180376A9-8917-4909-8753-3802AEA4E562}"/>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6" name="テキスト ボックス 115">
          <a:extLst>
            <a:ext uri="{FF2B5EF4-FFF2-40B4-BE49-F238E27FC236}">
              <a16:creationId xmlns:a16="http://schemas.microsoft.com/office/drawing/2014/main" id="{A5508689-885C-43B1-8801-48F4B37A0D05}"/>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7" name="直線コネクタ 116">
          <a:extLst>
            <a:ext uri="{FF2B5EF4-FFF2-40B4-BE49-F238E27FC236}">
              <a16:creationId xmlns:a16="http://schemas.microsoft.com/office/drawing/2014/main" id="{A32F2D73-9A4C-4AF3-AC2D-9320698FACA5}"/>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18" name="直線コネクタ 117">
          <a:extLst>
            <a:ext uri="{FF2B5EF4-FFF2-40B4-BE49-F238E27FC236}">
              <a16:creationId xmlns:a16="http://schemas.microsoft.com/office/drawing/2014/main" id="{6D9989B2-3264-472F-B51B-CB63E1D714F6}"/>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19" name="テキスト ボックス 118">
          <a:extLst>
            <a:ext uri="{FF2B5EF4-FFF2-40B4-BE49-F238E27FC236}">
              <a16:creationId xmlns:a16="http://schemas.microsoft.com/office/drawing/2014/main" id="{8D292C82-2F04-44BC-8EDD-6FCA21B67515}"/>
            </a:ext>
          </a:extLst>
        </xdr:cNvPr>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20" name="直線コネクタ 119">
          <a:extLst>
            <a:ext uri="{FF2B5EF4-FFF2-40B4-BE49-F238E27FC236}">
              <a16:creationId xmlns:a16="http://schemas.microsoft.com/office/drawing/2014/main" id="{6706AD18-4BF3-4F79-BEA7-0057CE55DCD5}"/>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21" name="テキスト ボックス 120">
          <a:extLst>
            <a:ext uri="{FF2B5EF4-FFF2-40B4-BE49-F238E27FC236}">
              <a16:creationId xmlns:a16="http://schemas.microsoft.com/office/drawing/2014/main" id="{55057240-9063-4871-A896-331972519F9B}"/>
            </a:ext>
          </a:extLst>
        </xdr:cNvPr>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22" name="直線コネクタ 121">
          <a:extLst>
            <a:ext uri="{FF2B5EF4-FFF2-40B4-BE49-F238E27FC236}">
              <a16:creationId xmlns:a16="http://schemas.microsoft.com/office/drawing/2014/main" id="{6F5AE553-5B78-4796-911C-51C5621A0F26}"/>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23" name="テキスト ボックス 122">
          <a:extLst>
            <a:ext uri="{FF2B5EF4-FFF2-40B4-BE49-F238E27FC236}">
              <a16:creationId xmlns:a16="http://schemas.microsoft.com/office/drawing/2014/main" id="{7C964FAD-9F56-4CED-AFCF-7D914592813B}"/>
            </a:ext>
          </a:extLst>
        </xdr:cNvPr>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24" name="直線コネクタ 123">
          <a:extLst>
            <a:ext uri="{FF2B5EF4-FFF2-40B4-BE49-F238E27FC236}">
              <a16:creationId xmlns:a16="http://schemas.microsoft.com/office/drawing/2014/main" id="{F065CE4D-2EDB-42DB-8156-62F05EEB0B0D}"/>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25" name="テキスト ボックス 124">
          <a:extLst>
            <a:ext uri="{FF2B5EF4-FFF2-40B4-BE49-F238E27FC236}">
              <a16:creationId xmlns:a16="http://schemas.microsoft.com/office/drawing/2014/main" id="{E606EB20-2371-4453-95E5-869FEB2794D1}"/>
            </a:ext>
          </a:extLst>
        </xdr:cNvPr>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26" name="直線コネクタ 125">
          <a:extLst>
            <a:ext uri="{FF2B5EF4-FFF2-40B4-BE49-F238E27FC236}">
              <a16:creationId xmlns:a16="http://schemas.microsoft.com/office/drawing/2014/main" id="{92E6F878-FDC0-4CCC-8BE5-3DC922079C80}"/>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27" name="テキスト ボックス 126">
          <a:extLst>
            <a:ext uri="{FF2B5EF4-FFF2-40B4-BE49-F238E27FC236}">
              <a16:creationId xmlns:a16="http://schemas.microsoft.com/office/drawing/2014/main" id="{E21AB382-7EC7-4C15-A3EF-1BB15BCB74CA}"/>
            </a:ext>
          </a:extLst>
        </xdr:cNvPr>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28" name="直線コネクタ 127">
          <a:extLst>
            <a:ext uri="{FF2B5EF4-FFF2-40B4-BE49-F238E27FC236}">
              <a16:creationId xmlns:a16="http://schemas.microsoft.com/office/drawing/2014/main" id="{14D00B68-8C42-403D-B4FB-344C70F225DE}"/>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129" name="テキスト ボックス 128">
          <a:extLst>
            <a:ext uri="{FF2B5EF4-FFF2-40B4-BE49-F238E27FC236}">
              <a16:creationId xmlns:a16="http://schemas.microsoft.com/office/drawing/2014/main" id="{B0F36558-3F2B-474D-A432-FFE76FDB91E5}"/>
            </a:ext>
          </a:extLst>
        </xdr:cNvPr>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30" name="直線コネクタ 129">
          <a:extLst>
            <a:ext uri="{FF2B5EF4-FFF2-40B4-BE49-F238E27FC236}">
              <a16:creationId xmlns:a16="http://schemas.microsoft.com/office/drawing/2014/main" id="{2DF0448B-7419-4A8A-9DB5-A971DE5EA9FB}"/>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31" name="テキスト ボックス 130">
          <a:extLst>
            <a:ext uri="{FF2B5EF4-FFF2-40B4-BE49-F238E27FC236}">
              <a16:creationId xmlns:a16="http://schemas.microsoft.com/office/drawing/2014/main" id="{4F58CFD5-CED9-4617-BCCD-14AF6979A23F}"/>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32" name="【体育館・プール】&#10;一人当たり面積グラフ枠">
          <a:extLst>
            <a:ext uri="{FF2B5EF4-FFF2-40B4-BE49-F238E27FC236}">
              <a16:creationId xmlns:a16="http://schemas.microsoft.com/office/drawing/2014/main" id="{574EC0F2-9D50-40A5-BCFF-895311C29EF5}"/>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653</xdr:rowOff>
    </xdr:from>
    <xdr:to>
      <xdr:col>54</xdr:col>
      <xdr:colOff>189865</xdr:colOff>
      <xdr:row>64</xdr:row>
      <xdr:rowOff>109075</xdr:rowOff>
    </xdr:to>
    <xdr:cxnSp macro="">
      <xdr:nvCxnSpPr>
        <xdr:cNvPr id="133" name="直線コネクタ 132">
          <a:extLst>
            <a:ext uri="{FF2B5EF4-FFF2-40B4-BE49-F238E27FC236}">
              <a16:creationId xmlns:a16="http://schemas.microsoft.com/office/drawing/2014/main" id="{E84563BF-7E0A-4900-A52C-7B90FFF238CB}"/>
            </a:ext>
          </a:extLst>
        </xdr:cNvPr>
        <xdr:cNvCxnSpPr/>
      </xdr:nvCxnSpPr>
      <xdr:spPr>
        <a:xfrm flipV="1">
          <a:off x="10476865" y="9601853"/>
          <a:ext cx="0" cy="14800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112902</xdr:rowOff>
    </xdr:from>
    <xdr:ext cx="469744" cy="259045"/>
    <xdr:sp macro="" textlink="">
      <xdr:nvSpPr>
        <xdr:cNvPr id="134" name="【体育館・プール】&#10;一人当たり面積最小値テキスト">
          <a:extLst>
            <a:ext uri="{FF2B5EF4-FFF2-40B4-BE49-F238E27FC236}">
              <a16:creationId xmlns:a16="http://schemas.microsoft.com/office/drawing/2014/main" id="{BD0AACE1-85CE-4CC8-A9CA-8BD75843C152}"/>
            </a:ext>
          </a:extLst>
        </xdr:cNvPr>
        <xdr:cNvSpPr txBox="1"/>
      </xdr:nvSpPr>
      <xdr:spPr>
        <a:xfrm>
          <a:off x="10515600" y="11085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109075</xdr:rowOff>
    </xdr:from>
    <xdr:to>
      <xdr:col>55</xdr:col>
      <xdr:colOff>88900</xdr:colOff>
      <xdr:row>64</xdr:row>
      <xdr:rowOff>109075</xdr:rowOff>
    </xdr:to>
    <xdr:cxnSp macro="">
      <xdr:nvCxnSpPr>
        <xdr:cNvPr id="135" name="直線コネクタ 134">
          <a:extLst>
            <a:ext uri="{FF2B5EF4-FFF2-40B4-BE49-F238E27FC236}">
              <a16:creationId xmlns:a16="http://schemas.microsoft.com/office/drawing/2014/main" id="{4983B078-6CFE-41E6-9BBB-619A913477B3}"/>
            </a:ext>
          </a:extLst>
        </xdr:cNvPr>
        <xdr:cNvCxnSpPr/>
      </xdr:nvCxnSpPr>
      <xdr:spPr>
        <a:xfrm>
          <a:off x="10388600" y="11081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118780</xdr:rowOff>
    </xdr:from>
    <xdr:ext cx="469744" cy="259045"/>
    <xdr:sp macro="" textlink="">
      <xdr:nvSpPr>
        <xdr:cNvPr id="136" name="【体育館・プール】&#10;一人当たり面積最大値テキスト">
          <a:extLst>
            <a:ext uri="{FF2B5EF4-FFF2-40B4-BE49-F238E27FC236}">
              <a16:creationId xmlns:a16="http://schemas.microsoft.com/office/drawing/2014/main" id="{5F61B1C3-3862-4275-99D8-1322D32A0E8E}"/>
            </a:ext>
          </a:extLst>
        </xdr:cNvPr>
        <xdr:cNvSpPr txBox="1"/>
      </xdr:nvSpPr>
      <xdr:spPr>
        <a:xfrm>
          <a:off x="10515600" y="9377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653</xdr:rowOff>
    </xdr:from>
    <xdr:to>
      <xdr:col>55</xdr:col>
      <xdr:colOff>88900</xdr:colOff>
      <xdr:row>56</xdr:row>
      <xdr:rowOff>653</xdr:rowOff>
    </xdr:to>
    <xdr:cxnSp macro="">
      <xdr:nvCxnSpPr>
        <xdr:cNvPr id="137" name="直線コネクタ 136">
          <a:extLst>
            <a:ext uri="{FF2B5EF4-FFF2-40B4-BE49-F238E27FC236}">
              <a16:creationId xmlns:a16="http://schemas.microsoft.com/office/drawing/2014/main" id="{1976B687-8C38-461E-B425-6E32D7F64B01}"/>
            </a:ext>
          </a:extLst>
        </xdr:cNvPr>
        <xdr:cNvCxnSpPr/>
      </xdr:nvCxnSpPr>
      <xdr:spPr>
        <a:xfrm>
          <a:off x="10388600" y="9601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152635</xdr:rowOff>
    </xdr:from>
    <xdr:ext cx="469744" cy="259045"/>
    <xdr:sp macro="" textlink="">
      <xdr:nvSpPr>
        <xdr:cNvPr id="138" name="【体育館・プール】&#10;一人当たり面積平均値テキスト">
          <a:extLst>
            <a:ext uri="{FF2B5EF4-FFF2-40B4-BE49-F238E27FC236}">
              <a16:creationId xmlns:a16="http://schemas.microsoft.com/office/drawing/2014/main" id="{DD78EE9F-C8DF-4B7C-9F17-7EF8BD271BDB}"/>
            </a:ext>
          </a:extLst>
        </xdr:cNvPr>
        <xdr:cNvSpPr txBox="1"/>
      </xdr:nvSpPr>
      <xdr:spPr>
        <a:xfrm>
          <a:off x="10515600" y="107825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2758</xdr:rowOff>
    </xdr:from>
    <xdr:to>
      <xdr:col>55</xdr:col>
      <xdr:colOff>50800</xdr:colOff>
      <xdr:row>63</xdr:row>
      <xdr:rowOff>104358</xdr:rowOff>
    </xdr:to>
    <xdr:sp macro="" textlink="">
      <xdr:nvSpPr>
        <xdr:cNvPr id="139" name="フローチャート: 判断 138">
          <a:extLst>
            <a:ext uri="{FF2B5EF4-FFF2-40B4-BE49-F238E27FC236}">
              <a16:creationId xmlns:a16="http://schemas.microsoft.com/office/drawing/2014/main" id="{9629B7E6-D349-4D50-9FD1-AFAB1E242A20}"/>
            </a:ext>
          </a:extLst>
        </xdr:cNvPr>
        <xdr:cNvSpPr/>
      </xdr:nvSpPr>
      <xdr:spPr>
        <a:xfrm>
          <a:off x="10426700" y="1080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472</xdr:rowOff>
    </xdr:from>
    <xdr:to>
      <xdr:col>50</xdr:col>
      <xdr:colOff>165100</xdr:colOff>
      <xdr:row>63</xdr:row>
      <xdr:rowOff>102072</xdr:rowOff>
    </xdr:to>
    <xdr:sp macro="" textlink="">
      <xdr:nvSpPr>
        <xdr:cNvPr id="140" name="フローチャート: 判断 139">
          <a:extLst>
            <a:ext uri="{FF2B5EF4-FFF2-40B4-BE49-F238E27FC236}">
              <a16:creationId xmlns:a16="http://schemas.microsoft.com/office/drawing/2014/main" id="{678416EC-D00D-4E07-9405-A7D14B33D98A}"/>
            </a:ext>
          </a:extLst>
        </xdr:cNvPr>
        <xdr:cNvSpPr/>
      </xdr:nvSpPr>
      <xdr:spPr>
        <a:xfrm>
          <a:off x="9588500" y="10801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10595</xdr:rowOff>
    </xdr:from>
    <xdr:to>
      <xdr:col>46</xdr:col>
      <xdr:colOff>38100</xdr:colOff>
      <xdr:row>63</xdr:row>
      <xdr:rowOff>112195</xdr:rowOff>
    </xdr:to>
    <xdr:sp macro="" textlink="">
      <xdr:nvSpPr>
        <xdr:cNvPr id="141" name="フローチャート: 判断 140">
          <a:extLst>
            <a:ext uri="{FF2B5EF4-FFF2-40B4-BE49-F238E27FC236}">
              <a16:creationId xmlns:a16="http://schemas.microsoft.com/office/drawing/2014/main" id="{779AF5CE-47A4-4288-B188-EA82D537EB0C}"/>
            </a:ext>
          </a:extLst>
        </xdr:cNvPr>
        <xdr:cNvSpPr/>
      </xdr:nvSpPr>
      <xdr:spPr>
        <a:xfrm>
          <a:off x="8699500" y="1081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30190</xdr:rowOff>
    </xdr:from>
    <xdr:to>
      <xdr:col>41</xdr:col>
      <xdr:colOff>101600</xdr:colOff>
      <xdr:row>63</xdr:row>
      <xdr:rowOff>131790</xdr:rowOff>
    </xdr:to>
    <xdr:sp macro="" textlink="">
      <xdr:nvSpPr>
        <xdr:cNvPr id="142" name="フローチャート: 判断 141">
          <a:extLst>
            <a:ext uri="{FF2B5EF4-FFF2-40B4-BE49-F238E27FC236}">
              <a16:creationId xmlns:a16="http://schemas.microsoft.com/office/drawing/2014/main" id="{5B0B71D1-424C-4AE6-9480-616B862D10F0}"/>
            </a:ext>
          </a:extLst>
        </xdr:cNvPr>
        <xdr:cNvSpPr/>
      </xdr:nvSpPr>
      <xdr:spPr>
        <a:xfrm>
          <a:off x="7810500" y="10831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42600</xdr:rowOff>
    </xdr:from>
    <xdr:to>
      <xdr:col>36</xdr:col>
      <xdr:colOff>165100</xdr:colOff>
      <xdr:row>63</xdr:row>
      <xdr:rowOff>144200</xdr:rowOff>
    </xdr:to>
    <xdr:sp macro="" textlink="">
      <xdr:nvSpPr>
        <xdr:cNvPr id="143" name="フローチャート: 判断 142">
          <a:extLst>
            <a:ext uri="{FF2B5EF4-FFF2-40B4-BE49-F238E27FC236}">
              <a16:creationId xmlns:a16="http://schemas.microsoft.com/office/drawing/2014/main" id="{EACB883B-EC64-4BB4-989A-2DA6B502258E}"/>
            </a:ext>
          </a:extLst>
        </xdr:cNvPr>
        <xdr:cNvSpPr/>
      </xdr:nvSpPr>
      <xdr:spPr>
        <a:xfrm>
          <a:off x="6921500" y="1084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44" name="テキスト ボックス 143">
          <a:extLst>
            <a:ext uri="{FF2B5EF4-FFF2-40B4-BE49-F238E27FC236}">
              <a16:creationId xmlns:a16="http://schemas.microsoft.com/office/drawing/2014/main" id="{5C1F0C35-F545-4E27-87B3-55C0C7D550F9}"/>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5" name="テキスト ボックス 144">
          <a:extLst>
            <a:ext uri="{FF2B5EF4-FFF2-40B4-BE49-F238E27FC236}">
              <a16:creationId xmlns:a16="http://schemas.microsoft.com/office/drawing/2014/main" id="{1BA09100-408C-4E47-99F4-DAFFF4A2913C}"/>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6" name="テキスト ボックス 145">
          <a:extLst>
            <a:ext uri="{FF2B5EF4-FFF2-40B4-BE49-F238E27FC236}">
              <a16:creationId xmlns:a16="http://schemas.microsoft.com/office/drawing/2014/main" id="{1533EFFA-F0D6-4ED1-A4FF-C67BA9A46211}"/>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7" name="テキスト ボックス 146">
          <a:extLst>
            <a:ext uri="{FF2B5EF4-FFF2-40B4-BE49-F238E27FC236}">
              <a16:creationId xmlns:a16="http://schemas.microsoft.com/office/drawing/2014/main" id="{06852040-033B-424F-A5F0-3544D7AC750C}"/>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8" name="テキスト ボックス 147">
          <a:extLst>
            <a:ext uri="{FF2B5EF4-FFF2-40B4-BE49-F238E27FC236}">
              <a16:creationId xmlns:a16="http://schemas.microsoft.com/office/drawing/2014/main" id="{5E4D1915-CF6B-4EC6-8AC1-A7ACBC9D017B}"/>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13208</xdr:rowOff>
    </xdr:from>
    <xdr:to>
      <xdr:col>55</xdr:col>
      <xdr:colOff>50800</xdr:colOff>
      <xdr:row>62</xdr:row>
      <xdr:rowOff>114808</xdr:rowOff>
    </xdr:to>
    <xdr:sp macro="" textlink="">
      <xdr:nvSpPr>
        <xdr:cNvPr id="149" name="楕円 148">
          <a:extLst>
            <a:ext uri="{FF2B5EF4-FFF2-40B4-BE49-F238E27FC236}">
              <a16:creationId xmlns:a16="http://schemas.microsoft.com/office/drawing/2014/main" id="{457D3FF1-3D1F-44EA-90A4-687B7149F0FD}"/>
            </a:ext>
          </a:extLst>
        </xdr:cNvPr>
        <xdr:cNvSpPr/>
      </xdr:nvSpPr>
      <xdr:spPr>
        <a:xfrm>
          <a:off x="10426700" y="10643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36085</xdr:rowOff>
    </xdr:from>
    <xdr:ext cx="469744" cy="259045"/>
    <xdr:sp macro="" textlink="">
      <xdr:nvSpPr>
        <xdr:cNvPr id="150" name="【体育館・プール】&#10;一人当たり面積該当値テキスト">
          <a:extLst>
            <a:ext uri="{FF2B5EF4-FFF2-40B4-BE49-F238E27FC236}">
              <a16:creationId xmlns:a16="http://schemas.microsoft.com/office/drawing/2014/main" id="{15817F8E-B061-4B2C-BAB9-8F6B404CF219}"/>
            </a:ext>
          </a:extLst>
        </xdr:cNvPr>
        <xdr:cNvSpPr txBox="1"/>
      </xdr:nvSpPr>
      <xdr:spPr>
        <a:xfrm>
          <a:off x="10515600" y="10494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21046</xdr:rowOff>
    </xdr:from>
    <xdr:to>
      <xdr:col>50</xdr:col>
      <xdr:colOff>165100</xdr:colOff>
      <xdr:row>62</xdr:row>
      <xdr:rowOff>122646</xdr:rowOff>
    </xdr:to>
    <xdr:sp macro="" textlink="">
      <xdr:nvSpPr>
        <xdr:cNvPr id="151" name="楕円 150">
          <a:extLst>
            <a:ext uri="{FF2B5EF4-FFF2-40B4-BE49-F238E27FC236}">
              <a16:creationId xmlns:a16="http://schemas.microsoft.com/office/drawing/2014/main" id="{39A70472-E7AC-44B7-B3B0-1342B712A346}"/>
            </a:ext>
          </a:extLst>
        </xdr:cNvPr>
        <xdr:cNvSpPr/>
      </xdr:nvSpPr>
      <xdr:spPr>
        <a:xfrm>
          <a:off x="9588500" y="10650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64008</xdr:rowOff>
    </xdr:from>
    <xdr:to>
      <xdr:col>55</xdr:col>
      <xdr:colOff>0</xdr:colOff>
      <xdr:row>62</xdr:row>
      <xdr:rowOff>71846</xdr:rowOff>
    </xdr:to>
    <xdr:cxnSp macro="">
      <xdr:nvCxnSpPr>
        <xdr:cNvPr id="152" name="直線コネクタ 151">
          <a:extLst>
            <a:ext uri="{FF2B5EF4-FFF2-40B4-BE49-F238E27FC236}">
              <a16:creationId xmlns:a16="http://schemas.microsoft.com/office/drawing/2014/main" id="{EEB75D29-C1C5-4EFA-AC5D-5E1F9CB96D4D}"/>
            </a:ext>
          </a:extLst>
        </xdr:cNvPr>
        <xdr:cNvCxnSpPr/>
      </xdr:nvCxnSpPr>
      <xdr:spPr>
        <a:xfrm flipV="1">
          <a:off x="9639300" y="10693908"/>
          <a:ext cx="838200" cy="7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26270</xdr:rowOff>
    </xdr:from>
    <xdr:to>
      <xdr:col>46</xdr:col>
      <xdr:colOff>38100</xdr:colOff>
      <xdr:row>62</xdr:row>
      <xdr:rowOff>127870</xdr:rowOff>
    </xdr:to>
    <xdr:sp macro="" textlink="">
      <xdr:nvSpPr>
        <xdr:cNvPr id="153" name="楕円 152">
          <a:extLst>
            <a:ext uri="{FF2B5EF4-FFF2-40B4-BE49-F238E27FC236}">
              <a16:creationId xmlns:a16="http://schemas.microsoft.com/office/drawing/2014/main" id="{013636E7-47A0-4465-96E5-6DA76D029B85}"/>
            </a:ext>
          </a:extLst>
        </xdr:cNvPr>
        <xdr:cNvSpPr/>
      </xdr:nvSpPr>
      <xdr:spPr>
        <a:xfrm>
          <a:off x="8699500" y="1065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71846</xdr:rowOff>
    </xdr:from>
    <xdr:to>
      <xdr:col>50</xdr:col>
      <xdr:colOff>114300</xdr:colOff>
      <xdr:row>62</xdr:row>
      <xdr:rowOff>77070</xdr:rowOff>
    </xdr:to>
    <xdr:cxnSp macro="">
      <xdr:nvCxnSpPr>
        <xdr:cNvPr id="154" name="直線コネクタ 153">
          <a:extLst>
            <a:ext uri="{FF2B5EF4-FFF2-40B4-BE49-F238E27FC236}">
              <a16:creationId xmlns:a16="http://schemas.microsoft.com/office/drawing/2014/main" id="{E682A079-43CB-42C7-87E3-63239AEEDB72}"/>
            </a:ext>
          </a:extLst>
        </xdr:cNvPr>
        <xdr:cNvCxnSpPr/>
      </xdr:nvCxnSpPr>
      <xdr:spPr>
        <a:xfrm flipV="1">
          <a:off x="8750300" y="10701746"/>
          <a:ext cx="889000" cy="5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31496</xdr:rowOff>
    </xdr:from>
    <xdr:to>
      <xdr:col>41</xdr:col>
      <xdr:colOff>101600</xdr:colOff>
      <xdr:row>62</xdr:row>
      <xdr:rowOff>133096</xdr:rowOff>
    </xdr:to>
    <xdr:sp macro="" textlink="">
      <xdr:nvSpPr>
        <xdr:cNvPr id="155" name="楕円 154">
          <a:extLst>
            <a:ext uri="{FF2B5EF4-FFF2-40B4-BE49-F238E27FC236}">
              <a16:creationId xmlns:a16="http://schemas.microsoft.com/office/drawing/2014/main" id="{5142B892-3FDB-47D4-AF51-55D8AF74DCFC}"/>
            </a:ext>
          </a:extLst>
        </xdr:cNvPr>
        <xdr:cNvSpPr/>
      </xdr:nvSpPr>
      <xdr:spPr>
        <a:xfrm>
          <a:off x="7810500" y="10661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77070</xdr:rowOff>
    </xdr:from>
    <xdr:to>
      <xdr:col>45</xdr:col>
      <xdr:colOff>177800</xdr:colOff>
      <xdr:row>62</xdr:row>
      <xdr:rowOff>82296</xdr:rowOff>
    </xdr:to>
    <xdr:cxnSp macro="">
      <xdr:nvCxnSpPr>
        <xdr:cNvPr id="156" name="直線コネクタ 155">
          <a:extLst>
            <a:ext uri="{FF2B5EF4-FFF2-40B4-BE49-F238E27FC236}">
              <a16:creationId xmlns:a16="http://schemas.microsoft.com/office/drawing/2014/main" id="{AEFD9577-31A3-46D8-A4A6-F252A2425A02}"/>
            </a:ext>
          </a:extLst>
        </xdr:cNvPr>
        <xdr:cNvCxnSpPr/>
      </xdr:nvCxnSpPr>
      <xdr:spPr>
        <a:xfrm flipV="1">
          <a:off x="7861300" y="10706970"/>
          <a:ext cx="889000" cy="5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38354</xdr:rowOff>
    </xdr:from>
    <xdr:to>
      <xdr:col>36</xdr:col>
      <xdr:colOff>165100</xdr:colOff>
      <xdr:row>62</xdr:row>
      <xdr:rowOff>139954</xdr:rowOff>
    </xdr:to>
    <xdr:sp macro="" textlink="">
      <xdr:nvSpPr>
        <xdr:cNvPr id="157" name="楕円 156">
          <a:extLst>
            <a:ext uri="{FF2B5EF4-FFF2-40B4-BE49-F238E27FC236}">
              <a16:creationId xmlns:a16="http://schemas.microsoft.com/office/drawing/2014/main" id="{19116356-AD60-4EA4-8002-58FE0E8721D5}"/>
            </a:ext>
          </a:extLst>
        </xdr:cNvPr>
        <xdr:cNvSpPr/>
      </xdr:nvSpPr>
      <xdr:spPr>
        <a:xfrm>
          <a:off x="6921500" y="10668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82296</xdr:rowOff>
    </xdr:from>
    <xdr:to>
      <xdr:col>41</xdr:col>
      <xdr:colOff>50800</xdr:colOff>
      <xdr:row>62</xdr:row>
      <xdr:rowOff>89154</xdr:rowOff>
    </xdr:to>
    <xdr:cxnSp macro="">
      <xdr:nvCxnSpPr>
        <xdr:cNvPr id="158" name="直線コネクタ 157">
          <a:extLst>
            <a:ext uri="{FF2B5EF4-FFF2-40B4-BE49-F238E27FC236}">
              <a16:creationId xmlns:a16="http://schemas.microsoft.com/office/drawing/2014/main" id="{3C6406D6-F10D-40A5-A67E-EE6073CCB5C5}"/>
            </a:ext>
          </a:extLst>
        </xdr:cNvPr>
        <xdr:cNvCxnSpPr/>
      </xdr:nvCxnSpPr>
      <xdr:spPr>
        <a:xfrm flipV="1">
          <a:off x="6972300" y="10712196"/>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93199</xdr:rowOff>
    </xdr:from>
    <xdr:ext cx="469744" cy="259045"/>
    <xdr:sp macro="" textlink="">
      <xdr:nvSpPr>
        <xdr:cNvPr id="159" name="n_1aveValue【体育館・プール】&#10;一人当たり面積">
          <a:extLst>
            <a:ext uri="{FF2B5EF4-FFF2-40B4-BE49-F238E27FC236}">
              <a16:creationId xmlns:a16="http://schemas.microsoft.com/office/drawing/2014/main" id="{FFA70495-DDF3-47AB-AD00-8941A58EA0D6}"/>
            </a:ext>
          </a:extLst>
        </xdr:cNvPr>
        <xdr:cNvSpPr txBox="1"/>
      </xdr:nvSpPr>
      <xdr:spPr>
        <a:xfrm>
          <a:off x="9391727" y="10894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103322</xdr:rowOff>
    </xdr:from>
    <xdr:ext cx="469744" cy="259045"/>
    <xdr:sp macro="" textlink="">
      <xdr:nvSpPr>
        <xdr:cNvPr id="160" name="n_2aveValue【体育館・プール】&#10;一人当たり面積">
          <a:extLst>
            <a:ext uri="{FF2B5EF4-FFF2-40B4-BE49-F238E27FC236}">
              <a16:creationId xmlns:a16="http://schemas.microsoft.com/office/drawing/2014/main" id="{CCD24042-46B6-4B4E-A599-F9FAD509DDC7}"/>
            </a:ext>
          </a:extLst>
        </xdr:cNvPr>
        <xdr:cNvSpPr txBox="1"/>
      </xdr:nvSpPr>
      <xdr:spPr>
        <a:xfrm>
          <a:off x="8515427" y="10904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122917</xdr:rowOff>
    </xdr:from>
    <xdr:ext cx="469744" cy="259045"/>
    <xdr:sp macro="" textlink="">
      <xdr:nvSpPr>
        <xdr:cNvPr id="161" name="n_3aveValue【体育館・プール】&#10;一人当たり面積">
          <a:extLst>
            <a:ext uri="{FF2B5EF4-FFF2-40B4-BE49-F238E27FC236}">
              <a16:creationId xmlns:a16="http://schemas.microsoft.com/office/drawing/2014/main" id="{84D05F0D-1E12-40CF-88A5-CB668DF3795D}"/>
            </a:ext>
          </a:extLst>
        </xdr:cNvPr>
        <xdr:cNvSpPr txBox="1"/>
      </xdr:nvSpPr>
      <xdr:spPr>
        <a:xfrm>
          <a:off x="7626427" y="10924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135327</xdr:rowOff>
    </xdr:from>
    <xdr:ext cx="469744" cy="259045"/>
    <xdr:sp macro="" textlink="">
      <xdr:nvSpPr>
        <xdr:cNvPr id="162" name="n_4aveValue【体育館・プール】&#10;一人当たり面積">
          <a:extLst>
            <a:ext uri="{FF2B5EF4-FFF2-40B4-BE49-F238E27FC236}">
              <a16:creationId xmlns:a16="http://schemas.microsoft.com/office/drawing/2014/main" id="{D00C8FF1-ECA7-437A-8079-09C0209DE402}"/>
            </a:ext>
          </a:extLst>
        </xdr:cNvPr>
        <xdr:cNvSpPr txBox="1"/>
      </xdr:nvSpPr>
      <xdr:spPr>
        <a:xfrm>
          <a:off x="6737427" y="10936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60</xdr:row>
      <xdr:rowOff>139173</xdr:rowOff>
    </xdr:from>
    <xdr:ext cx="469744" cy="259045"/>
    <xdr:sp macro="" textlink="">
      <xdr:nvSpPr>
        <xdr:cNvPr id="163" name="n_1mainValue【体育館・プール】&#10;一人当たり面積">
          <a:extLst>
            <a:ext uri="{FF2B5EF4-FFF2-40B4-BE49-F238E27FC236}">
              <a16:creationId xmlns:a16="http://schemas.microsoft.com/office/drawing/2014/main" id="{F1C5F7E8-FF2C-44E4-A432-A36B5E8FFD4B}"/>
            </a:ext>
          </a:extLst>
        </xdr:cNvPr>
        <xdr:cNvSpPr txBox="1"/>
      </xdr:nvSpPr>
      <xdr:spPr>
        <a:xfrm>
          <a:off x="9391727" y="10426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144397</xdr:rowOff>
    </xdr:from>
    <xdr:ext cx="469744" cy="259045"/>
    <xdr:sp macro="" textlink="">
      <xdr:nvSpPr>
        <xdr:cNvPr id="164" name="n_2mainValue【体育館・プール】&#10;一人当たり面積">
          <a:extLst>
            <a:ext uri="{FF2B5EF4-FFF2-40B4-BE49-F238E27FC236}">
              <a16:creationId xmlns:a16="http://schemas.microsoft.com/office/drawing/2014/main" id="{6141B11D-9F7E-47BE-98EF-99109A84E7E8}"/>
            </a:ext>
          </a:extLst>
        </xdr:cNvPr>
        <xdr:cNvSpPr txBox="1"/>
      </xdr:nvSpPr>
      <xdr:spPr>
        <a:xfrm>
          <a:off x="8515427" y="1043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149623</xdr:rowOff>
    </xdr:from>
    <xdr:ext cx="469744" cy="259045"/>
    <xdr:sp macro="" textlink="">
      <xdr:nvSpPr>
        <xdr:cNvPr id="165" name="n_3mainValue【体育館・プール】&#10;一人当たり面積">
          <a:extLst>
            <a:ext uri="{FF2B5EF4-FFF2-40B4-BE49-F238E27FC236}">
              <a16:creationId xmlns:a16="http://schemas.microsoft.com/office/drawing/2014/main" id="{0793E06A-8EC4-4CF0-A44F-14BB5E17F6C6}"/>
            </a:ext>
          </a:extLst>
        </xdr:cNvPr>
        <xdr:cNvSpPr txBox="1"/>
      </xdr:nvSpPr>
      <xdr:spPr>
        <a:xfrm>
          <a:off x="7626427" y="10436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156481</xdr:rowOff>
    </xdr:from>
    <xdr:ext cx="469744" cy="259045"/>
    <xdr:sp macro="" textlink="">
      <xdr:nvSpPr>
        <xdr:cNvPr id="166" name="n_4mainValue【体育館・プール】&#10;一人当たり面積">
          <a:extLst>
            <a:ext uri="{FF2B5EF4-FFF2-40B4-BE49-F238E27FC236}">
              <a16:creationId xmlns:a16="http://schemas.microsoft.com/office/drawing/2014/main" id="{02B85BC6-E5F6-4943-BBB0-76CC8F6E09BE}"/>
            </a:ext>
          </a:extLst>
        </xdr:cNvPr>
        <xdr:cNvSpPr txBox="1"/>
      </xdr:nvSpPr>
      <xdr:spPr>
        <a:xfrm>
          <a:off x="6737427" y="10443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7" name="正方形/長方形 166">
          <a:extLst>
            <a:ext uri="{FF2B5EF4-FFF2-40B4-BE49-F238E27FC236}">
              <a16:creationId xmlns:a16="http://schemas.microsoft.com/office/drawing/2014/main" id="{B3C44102-5B4D-450B-9581-98ECCCCACF5B}"/>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8" name="正方形/長方形 167">
          <a:extLst>
            <a:ext uri="{FF2B5EF4-FFF2-40B4-BE49-F238E27FC236}">
              <a16:creationId xmlns:a16="http://schemas.microsoft.com/office/drawing/2014/main" id="{7F23F605-0BB8-40D0-84F8-24C7A6094489}"/>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9" name="正方形/長方形 168">
          <a:extLst>
            <a:ext uri="{FF2B5EF4-FFF2-40B4-BE49-F238E27FC236}">
              <a16:creationId xmlns:a16="http://schemas.microsoft.com/office/drawing/2014/main" id="{752914BC-3752-486D-BBBC-74D9858AF2E8}"/>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70" name="正方形/長方形 169">
          <a:extLst>
            <a:ext uri="{FF2B5EF4-FFF2-40B4-BE49-F238E27FC236}">
              <a16:creationId xmlns:a16="http://schemas.microsoft.com/office/drawing/2014/main" id="{60077B40-C76F-44AF-B4D0-F9EB73D2FA8A}"/>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71" name="正方形/長方形 170">
          <a:extLst>
            <a:ext uri="{FF2B5EF4-FFF2-40B4-BE49-F238E27FC236}">
              <a16:creationId xmlns:a16="http://schemas.microsoft.com/office/drawing/2014/main" id="{F9DF6097-8B7A-473C-A20D-90065521CE18}"/>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72" name="正方形/長方形 171">
          <a:extLst>
            <a:ext uri="{FF2B5EF4-FFF2-40B4-BE49-F238E27FC236}">
              <a16:creationId xmlns:a16="http://schemas.microsoft.com/office/drawing/2014/main" id="{ED9EB43A-EC3F-407C-A9E1-CD72136E07A5}"/>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73" name="正方形/長方形 172">
          <a:extLst>
            <a:ext uri="{FF2B5EF4-FFF2-40B4-BE49-F238E27FC236}">
              <a16:creationId xmlns:a16="http://schemas.microsoft.com/office/drawing/2014/main" id="{DB73CD8F-CAA0-4492-82F0-AC09D22C60A7}"/>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74" name="正方形/長方形 173">
          <a:extLst>
            <a:ext uri="{FF2B5EF4-FFF2-40B4-BE49-F238E27FC236}">
              <a16:creationId xmlns:a16="http://schemas.microsoft.com/office/drawing/2014/main" id="{5B040E5A-1F7A-4623-AA51-CF91A92D1F72}"/>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75" name="テキスト ボックス 174">
          <a:extLst>
            <a:ext uri="{FF2B5EF4-FFF2-40B4-BE49-F238E27FC236}">
              <a16:creationId xmlns:a16="http://schemas.microsoft.com/office/drawing/2014/main" id="{B7300C4D-8959-4DEA-BB56-5E3009F27297}"/>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76" name="直線コネクタ 175">
          <a:extLst>
            <a:ext uri="{FF2B5EF4-FFF2-40B4-BE49-F238E27FC236}">
              <a16:creationId xmlns:a16="http://schemas.microsoft.com/office/drawing/2014/main" id="{A0CF2346-0A6F-46CC-A85E-3A56B933A522}"/>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77" name="テキスト ボックス 176">
          <a:extLst>
            <a:ext uri="{FF2B5EF4-FFF2-40B4-BE49-F238E27FC236}">
              <a16:creationId xmlns:a16="http://schemas.microsoft.com/office/drawing/2014/main" id="{3B838222-3EF7-455A-983C-BCD780391772}"/>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78" name="直線コネクタ 177">
          <a:extLst>
            <a:ext uri="{FF2B5EF4-FFF2-40B4-BE49-F238E27FC236}">
              <a16:creationId xmlns:a16="http://schemas.microsoft.com/office/drawing/2014/main" id="{C6F8CC76-196F-407A-A321-A7D7C9CA16EE}"/>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179" name="テキスト ボックス 178">
          <a:extLst>
            <a:ext uri="{FF2B5EF4-FFF2-40B4-BE49-F238E27FC236}">
              <a16:creationId xmlns:a16="http://schemas.microsoft.com/office/drawing/2014/main" id="{A8CE82EE-EA9E-470B-942D-C7EB1E222311}"/>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80" name="直線コネクタ 179">
          <a:extLst>
            <a:ext uri="{FF2B5EF4-FFF2-40B4-BE49-F238E27FC236}">
              <a16:creationId xmlns:a16="http://schemas.microsoft.com/office/drawing/2014/main" id="{3617CD02-D8BD-4CE2-B026-750029379FD3}"/>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81" name="テキスト ボックス 180">
          <a:extLst>
            <a:ext uri="{FF2B5EF4-FFF2-40B4-BE49-F238E27FC236}">
              <a16:creationId xmlns:a16="http://schemas.microsoft.com/office/drawing/2014/main" id="{04F9FF4C-4B7D-4808-AD3E-10D5444F34BA}"/>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82" name="直線コネクタ 181">
          <a:extLst>
            <a:ext uri="{FF2B5EF4-FFF2-40B4-BE49-F238E27FC236}">
              <a16:creationId xmlns:a16="http://schemas.microsoft.com/office/drawing/2014/main" id="{07050742-CD33-4AF5-8B79-D2108B3F1362}"/>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83" name="テキスト ボックス 182">
          <a:extLst>
            <a:ext uri="{FF2B5EF4-FFF2-40B4-BE49-F238E27FC236}">
              <a16:creationId xmlns:a16="http://schemas.microsoft.com/office/drawing/2014/main" id="{E28FF2BA-BD9A-4D74-A988-EB74173793EF}"/>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84" name="直線コネクタ 183">
          <a:extLst>
            <a:ext uri="{FF2B5EF4-FFF2-40B4-BE49-F238E27FC236}">
              <a16:creationId xmlns:a16="http://schemas.microsoft.com/office/drawing/2014/main" id="{9A165F99-17DB-4504-B022-05F22DCCC3C3}"/>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85" name="テキスト ボックス 184">
          <a:extLst>
            <a:ext uri="{FF2B5EF4-FFF2-40B4-BE49-F238E27FC236}">
              <a16:creationId xmlns:a16="http://schemas.microsoft.com/office/drawing/2014/main" id="{44A16F74-C881-4E51-94F2-D755AE8CA9BB}"/>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86" name="直線コネクタ 185">
          <a:extLst>
            <a:ext uri="{FF2B5EF4-FFF2-40B4-BE49-F238E27FC236}">
              <a16:creationId xmlns:a16="http://schemas.microsoft.com/office/drawing/2014/main" id="{591594B5-4FB6-4FA9-B57D-6B215C4BEAD1}"/>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187" name="テキスト ボックス 186">
          <a:extLst>
            <a:ext uri="{FF2B5EF4-FFF2-40B4-BE49-F238E27FC236}">
              <a16:creationId xmlns:a16="http://schemas.microsoft.com/office/drawing/2014/main" id="{A041E36B-005A-47FC-AC4A-C5E311DFF5B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8" name="直線コネクタ 187">
          <a:extLst>
            <a:ext uri="{FF2B5EF4-FFF2-40B4-BE49-F238E27FC236}">
              <a16:creationId xmlns:a16="http://schemas.microsoft.com/office/drawing/2014/main" id="{11568D6C-9B9B-4B8B-AE01-1960AFB8F577}"/>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189" name="テキスト ボックス 188">
          <a:extLst>
            <a:ext uri="{FF2B5EF4-FFF2-40B4-BE49-F238E27FC236}">
              <a16:creationId xmlns:a16="http://schemas.microsoft.com/office/drawing/2014/main" id="{86E18A6F-8618-4FBC-A6C5-246CBAF93161}"/>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90" name="【福祉施設】&#10;有形固定資産減価償却率グラフ枠">
          <a:extLst>
            <a:ext uri="{FF2B5EF4-FFF2-40B4-BE49-F238E27FC236}">
              <a16:creationId xmlns:a16="http://schemas.microsoft.com/office/drawing/2014/main" id="{10D2075D-8CED-405D-960A-D08D8243F73E}"/>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24764</xdr:rowOff>
    </xdr:from>
    <xdr:to>
      <xdr:col>24</xdr:col>
      <xdr:colOff>62865</xdr:colOff>
      <xdr:row>86</xdr:row>
      <xdr:rowOff>114300</xdr:rowOff>
    </xdr:to>
    <xdr:cxnSp macro="">
      <xdr:nvCxnSpPr>
        <xdr:cNvPr id="191" name="直線コネクタ 190">
          <a:extLst>
            <a:ext uri="{FF2B5EF4-FFF2-40B4-BE49-F238E27FC236}">
              <a16:creationId xmlns:a16="http://schemas.microsoft.com/office/drawing/2014/main" id="{B514B200-31B0-45AE-8CB2-BFF79C8A55BC}"/>
            </a:ext>
          </a:extLst>
        </xdr:cNvPr>
        <xdr:cNvCxnSpPr/>
      </xdr:nvCxnSpPr>
      <xdr:spPr>
        <a:xfrm flipV="1">
          <a:off x="4634865" y="13397864"/>
          <a:ext cx="0" cy="1461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192" name="【福祉施設】&#10;有形固定資産減価償却率最小値テキスト">
          <a:extLst>
            <a:ext uri="{FF2B5EF4-FFF2-40B4-BE49-F238E27FC236}">
              <a16:creationId xmlns:a16="http://schemas.microsoft.com/office/drawing/2014/main" id="{13F49B53-531B-4C5E-A68D-6A553EFFB0BD}"/>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193" name="直線コネクタ 192">
          <a:extLst>
            <a:ext uri="{FF2B5EF4-FFF2-40B4-BE49-F238E27FC236}">
              <a16:creationId xmlns:a16="http://schemas.microsoft.com/office/drawing/2014/main" id="{DA4DC4D6-6277-4FCF-9E14-103A525892DA}"/>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142891</xdr:rowOff>
    </xdr:from>
    <xdr:ext cx="405111" cy="259045"/>
    <xdr:sp macro="" textlink="">
      <xdr:nvSpPr>
        <xdr:cNvPr id="194" name="【福祉施設】&#10;有形固定資産減価償却率最大値テキスト">
          <a:extLst>
            <a:ext uri="{FF2B5EF4-FFF2-40B4-BE49-F238E27FC236}">
              <a16:creationId xmlns:a16="http://schemas.microsoft.com/office/drawing/2014/main" id="{F5F5B68F-5222-4986-898B-6D6B8DEE03C1}"/>
            </a:ext>
          </a:extLst>
        </xdr:cNvPr>
        <xdr:cNvSpPr txBox="1"/>
      </xdr:nvSpPr>
      <xdr:spPr>
        <a:xfrm>
          <a:off x="4673600" y="13173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24764</xdr:rowOff>
    </xdr:from>
    <xdr:to>
      <xdr:col>24</xdr:col>
      <xdr:colOff>152400</xdr:colOff>
      <xdr:row>78</xdr:row>
      <xdr:rowOff>24764</xdr:rowOff>
    </xdr:to>
    <xdr:cxnSp macro="">
      <xdr:nvCxnSpPr>
        <xdr:cNvPr id="195" name="直線コネクタ 194">
          <a:extLst>
            <a:ext uri="{FF2B5EF4-FFF2-40B4-BE49-F238E27FC236}">
              <a16:creationId xmlns:a16="http://schemas.microsoft.com/office/drawing/2014/main" id="{F83E21DC-5C16-4EAD-A289-9528650FB5CF}"/>
            </a:ext>
          </a:extLst>
        </xdr:cNvPr>
        <xdr:cNvCxnSpPr/>
      </xdr:nvCxnSpPr>
      <xdr:spPr>
        <a:xfrm>
          <a:off x="4546600" y="13397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73041</xdr:rowOff>
    </xdr:from>
    <xdr:ext cx="405111" cy="259045"/>
    <xdr:sp macro="" textlink="">
      <xdr:nvSpPr>
        <xdr:cNvPr id="196" name="【福祉施設】&#10;有形固定資産減価償却率平均値テキスト">
          <a:extLst>
            <a:ext uri="{FF2B5EF4-FFF2-40B4-BE49-F238E27FC236}">
              <a16:creationId xmlns:a16="http://schemas.microsoft.com/office/drawing/2014/main" id="{E4206782-CDC7-44F1-BF39-0992E7B97989}"/>
            </a:ext>
          </a:extLst>
        </xdr:cNvPr>
        <xdr:cNvSpPr txBox="1"/>
      </xdr:nvSpPr>
      <xdr:spPr>
        <a:xfrm>
          <a:off x="4673600" y="137890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50164</xdr:rowOff>
    </xdr:from>
    <xdr:to>
      <xdr:col>24</xdr:col>
      <xdr:colOff>114300</xdr:colOff>
      <xdr:row>81</xdr:row>
      <xdr:rowOff>151764</xdr:rowOff>
    </xdr:to>
    <xdr:sp macro="" textlink="">
      <xdr:nvSpPr>
        <xdr:cNvPr id="197" name="フローチャート: 判断 196">
          <a:extLst>
            <a:ext uri="{FF2B5EF4-FFF2-40B4-BE49-F238E27FC236}">
              <a16:creationId xmlns:a16="http://schemas.microsoft.com/office/drawing/2014/main" id="{D6AAECE8-2DE3-4E99-9783-32367B7B658D}"/>
            </a:ext>
          </a:extLst>
        </xdr:cNvPr>
        <xdr:cNvSpPr/>
      </xdr:nvSpPr>
      <xdr:spPr>
        <a:xfrm>
          <a:off x="4584700" y="1393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21589</xdr:rowOff>
    </xdr:from>
    <xdr:to>
      <xdr:col>20</xdr:col>
      <xdr:colOff>38100</xdr:colOff>
      <xdr:row>81</xdr:row>
      <xdr:rowOff>123189</xdr:rowOff>
    </xdr:to>
    <xdr:sp macro="" textlink="">
      <xdr:nvSpPr>
        <xdr:cNvPr id="198" name="フローチャート: 判断 197">
          <a:extLst>
            <a:ext uri="{FF2B5EF4-FFF2-40B4-BE49-F238E27FC236}">
              <a16:creationId xmlns:a16="http://schemas.microsoft.com/office/drawing/2014/main" id="{3282C8F2-AFBE-4F65-A690-AFB98248CCD1}"/>
            </a:ext>
          </a:extLst>
        </xdr:cNvPr>
        <xdr:cNvSpPr/>
      </xdr:nvSpPr>
      <xdr:spPr>
        <a:xfrm>
          <a:off x="3746500" y="13909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114936</xdr:rowOff>
    </xdr:from>
    <xdr:to>
      <xdr:col>15</xdr:col>
      <xdr:colOff>101600</xdr:colOff>
      <xdr:row>81</xdr:row>
      <xdr:rowOff>45086</xdr:rowOff>
    </xdr:to>
    <xdr:sp macro="" textlink="">
      <xdr:nvSpPr>
        <xdr:cNvPr id="199" name="フローチャート: 判断 198">
          <a:extLst>
            <a:ext uri="{FF2B5EF4-FFF2-40B4-BE49-F238E27FC236}">
              <a16:creationId xmlns:a16="http://schemas.microsoft.com/office/drawing/2014/main" id="{440C3CD8-C0ED-42B9-A488-A64D008D88C4}"/>
            </a:ext>
          </a:extLst>
        </xdr:cNvPr>
        <xdr:cNvSpPr/>
      </xdr:nvSpPr>
      <xdr:spPr>
        <a:xfrm>
          <a:off x="2857500" y="13830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107314</xdr:rowOff>
    </xdr:from>
    <xdr:to>
      <xdr:col>10</xdr:col>
      <xdr:colOff>165100</xdr:colOff>
      <xdr:row>81</xdr:row>
      <xdr:rowOff>37464</xdr:rowOff>
    </xdr:to>
    <xdr:sp macro="" textlink="">
      <xdr:nvSpPr>
        <xdr:cNvPr id="200" name="フローチャート: 判断 199">
          <a:extLst>
            <a:ext uri="{FF2B5EF4-FFF2-40B4-BE49-F238E27FC236}">
              <a16:creationId xmlns:a16="http://schemas.microsoft.com/office/drawing/2014/main" id="{A7FC8428-B218-4E04-89EB-8EF7DA91DCF7}"/>
            </a:ext>
          </a:extLst>
        </xdr:cNvPr>
        <xdr:cNvSpPr/>
      </xdr:nvSpPr>
      <xdr:spPr>
        <a:xfrm>
          <a:off x="1968500" y="13823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135889</xdr:rowOff>
    </xdr:from>
    <xdr:to>
      <xdr:col>6</xdr:col>
      <xdr:colOff>38100</xdr:colOff>
      <xdr:row>81</xdr:row>
      <xdr:rowOff>66039</xdr:rowOff>
    </xdr:to>
    <xdr:sp macro="" textlink="">
      <xdr:nvSpPr>
        <xdr:cNvPr id="201" name="フローチャート: 判断 200">
          <a:extLst>
            <a:ext uri="{FF2B5EF4-FFF2-40B4-BE49-F238E27FC236}">
              <a16:creationId xmlns:a16="http://schemas.microsoft.com/office/drawing/2014/main" id="{0CFB7E98-8206-4524-8CBE-4D205CC4B66A}"/>
            </a:ext>
          </a:extLst>
        </xdr:cNvPr>
        <xdr:cNvSpPr/>
      </xdr:nvSpPr>
      <xdr:spPr>
        <a:xfrm>
          <a:off x="1079500" y="13851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02" name="テキスト ボックス 201">
          <a:extLst>
            <a:ext uri="{FF2B5EF4-FFF2-40B4-BE49-F238E27FC236}">
              <a16:creationId xmlns:a16="http://schemas.microsoft.com/office/drawing/2014/main" id="{A7A06B9E-12DA-492A-BEA7-85E37230F047}"/>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03" name="テキスト ボックス 202">
          <a:extLst>
            <a:ext uri="{FF2B5EF4-FFF2-40B4-BE49-F238E27FC236}">
              <a16:creationId xmlns:a16="http://schemas.microsoft.com/office/drawing/2014/main" id="{A3032F84-6050-4150-9B85-A6AACB4EBEF8}"/>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04" name="テキスト ボックス 203">
          <a:extLst>
            <a:ext uri="{FF2B5EF4-FFF2-40B4-BE49-F238E27FC236}">
              <a16:creationId xmlns:a16="http://schemas.microsoft.com/office/drawing/2014/main" id="{48D874AB-0EEF-4BA7-8366-A9A61235F7C8}"/>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05" name="テキスト ボックス 204">
          <a:extLst>
            <a:ext uri="{FF2B5EF4-FFF2-40B4-BE49-F238E27FC236}">
              <a16:creationId xmlns:a16="http://schemas.microsoft.com/office/drawing/2014/main" id="{330BF1B0-254E-47D3-97D1-57AA8D8789E7}"/>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06" name="テキスト ボックス 205">
          <a:extLst>
            <a:ext uri="{FF2B5EF4-FFF2-40B4-BE49-F238E27FC236}">
              <a16:creationId xmlns:a16="http://schemas.microsoft.com/office/drawing/2014/main" id="{A5AFF199-F4CA-4CF8-9C20-69D5EB9F33E6}"/>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86</xdr:row>
      <xdr:rowOff>63500</xdr:rowOff>
    </xdr:from>
    <xdr:to>
      <xdr:col>24</xdr:col>
      <xdr:colOff>114300</xdr:colOff>
      <xdr:row>86</xdr:row>
      <xdr:rowOff>165100</xdr:rowOff>
    </xdr:to>
    <xdr:sp macro="" textlink="">
      <xdr:nvSpPr>
        <xdr:cNvPr id="207" name="楕円 206">
          <a:extLst>
            <a:ext uri="{FF2B5EF4-FFF2-40B4-BE49-F238E27FC236}">
              <a16:creationId xmlns:a16="http://schemas.microsoft.com/office/drawing/2014/main" id="{0840A853-CAD6-4BC4-BFCE-75E753FBD9ED}"/>
            </a:ext>
          </a:extLst>
        </xdr:cNvPr>
        <xdr:cNvSpPr/>
      </xdr:nvSpPr>
      <xdr:spPr>
        <a:xfrm>
          <a:off x="4584700" y="1480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149877</xdr:rowOff>
    </xdr:from>
    <xdr:ext cx="469744" cy="259045"/>
    <xdr:sp macro="" textlink="">
      <xdr:nvSpPr>
        <xdr:cNvPr id="208" name="【福祉施設】&#10;有形固定資産減価償却率該当値テキスト">
          <a:extLst>
            <a:ext uri="{FF2B5EF4-FFF2-40B4-BE49-F238E27FC236}">
              <a16:creationId xmlns:a16="http://schemas.microsoft.com/office/drawing/2014/main" id="{2449F914-45DD-4129-85EC-BB43AC4AB8EB}"/>
            </a:ext>
          </a:extLst>
        </xdr:cNvPr>
        <xdr:cNvSpPr txBox="1"/>
      </xdr:nvSpPr>
      <xdr:spPr>
        <a:xfrm>
          <a:off x="4673600" y="14723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86</xdr:row>
      <xdr:rowOff>63500</xdr:rowOff>
    </xdr:from>
    <xdr:to>
      <xdr:col>20</xdr:col>
      <xdr:colOff>38100</xdr:colOff>
      <xdr:row>86</xdr:row>
      <xdr:rowOff>165100</xdr:rowOff>
    </xdr:to>
    <xdr:sp macro="" textlink="">
      <xdr:nvSpPr>
        <xdr:cNvPr id="209" name="楕円 208">
          <a:extLst>
            <a:ext uri="{FF2B5EF4-FFF2-40B4-BE49-F238E27FC236}">
              <a16:creationId xmlns:a16="http://schemas.microsoft.com/office/drawing/2014/main" id="{58A311CE-0B52-417F-95E7-D90B830A31E3}"/>
            </a:ext>
          </a:extLst>
        </xdr:cNvPr>
        <xdr:cNvSpPr/>
      </xdr:nvSpPr>
      <xdr:spPr>
        <a:xfrm>
          <a:off x="3746500" y="1480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86</xdr:row>
      <xdr:rowOff>114300</xdr:rowOff>
    </xdr:from>
    <xdr:to>
      <xdr:col>24</xdr:col>
      <xdr:colOff>63500</xdr:colOff>
      <xdr:row>86</xdr:row>
      <xdr:rowOff>114300</xdr:rowOff>
    </xdr:to>
    <xdr:cxnSp macro="">
      <xdr:nvCxnSpPr>
        <xdr:cNvPr id="210" name="直線コネクタ 209">
          <a:extLst>
            <a:ext uri="{FF2B5EF4-FFF2-40B4-BE49-F238E27FC236}">
              <a16:creationId xmlns:a16="http://schemas.microsoft.com/office/drawing/2014/main" id="{2C730076-33CC-40A9-B443-6C11D57113C4}"/>
            </a:ext>
          </a:extLst>
        </xdr:cNvPr>
        <xdr:cNvCxnSpPr/>
      </xdr:nvCxnSpPr>
      <xdr:spPr>
        <a:xfrm>
          <a:off x="3797300" y="1485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86</xdr:row>
      <xdr:rowOff>63500</xdr:rowOff>
    </xdr:from>
    <xdr:to>
      <xdr:col>15</xdr:col>
      <xdr:colOff>101600</xdr:colOff>
      <xdr:row>86</xdr:row>
      <xdr:rowOff>165100</xdr:rowOff>
    </xdr:to>
    <xdr:sp macro="" textlink="">
      <xdr:nvSpPr>
        <xdr:cNvPr id="211" name="楕円 210">
          <a:extLst>
            <a:ext uri="{FF2B5EF4-FFF2-40B4-BE49-F238E27FC236}">
              <a16:creationId xmlns:a16="http://schemas.microsoft.com/office/drawing/2014/main" id="{FC26F818-A892-4588-8970-0C236B2E05D2}"/>
            </a:ext>
          </a:extLst>
        </xdr:cNvPr>
        <xdr:cNvSpPr/>
      </xdr:nvSpPr>
      <xdr:spPr>
        <a:xfrm>
          <a:off x="2857500" y="1480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86</xdr:row>
      <xdr:rowOff>114300</xdr:rowOff>
    </xdr:from>
    <xdr:to>
      <xdr:col>19</xdr:col>
      <xdr:colOff>177800</xdr:colOff>
      <xdr:row>86</xdr:row>
      <xdr:rowOff>114300</xdr:rowOff>
    </xdr:to>
    <xdr:cxnSp macro="">
      <xdr:nvCxnSpPr>
        <xdr:cNvPr id="212" name="直線コネクタ 211">
          <a:extLst>
            <a:ext uri="{FF2B5EF4-FFF2-40B4-BE49-F238E27FC236}">
              <a16:creationId xmlns:a16="http://schemas.microsoft.com/office/drawing/2014/main" id="{0F93DE4C-1495-4B11-9BA4-481E856CE4F4}"/>
            </a:ext>
          </a:extLst>
        </xdr:cNvPr>
        <xdr:cNvCxnSpPr/>
      </xdr:nvCxnSpPr>
      <xdr:spPr>
        <a:xfrm>
          <a:off x="2908300" y="1485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86</xdr:row>
      <xdr:rowOff>63500</xdr:rowOff>
    </xdr:from>
    <xdr:to>
      <xdr:col>10</xdr:col>
      <xdr:colOff>165100</xdr:colOff>
      <xdr:row>86</xdr:row>
      <xdr:rowOff>165100</xdr:rowOff>
    </xdr:to>
    <xdr:sp macro="" textlink="">
      <xdr:nvSpPr>
        <xdr:cNvPr id="213" name="楕円 212">
          <a:extLst>
            <a:ext uri="{FF2B5EF4-FFF2-40B4-BE49-F238E27FC236}">
              <a16:creationId xmlns:a16="http://schemas.microsoft.com/office/drawing/2014/main" id="{E1C560C2-7CED-4E93-B90E-F5E68E95B81F}"/>
            </a:ext>
          </a:extLst>
        </xdr:cNvPr>
        <xdr:cNvSpPr/>
      </xdr:nvSpPr>
      <xdr:spPr>
        <a:xfrm>
          <a:off x="1968500" y="1480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86</xdr:row>
      <xdr:rowOff>114300</xdr:rowOff>
    </xdr:from>
    <xdr:to>
      <xdr:col>15</xdr:col>
      <xdr:colOff>50800</xdr:colOff>
      <xdr:row>86</xdr:row>
      <xdr:rowOff>114300</xdr:rowOff>
    </xdr:to>
    <xdr:cxnSp macro="">
      <xdr:nvCxnSpPr>
        <xdr:cNvPr id="214" name="直線コネクタ 213">
          <a:extLst>
            <a:ext uri="{FF2B5EF4-FFF2-40B4-BE49-F238E27FC236}">
              <a16:creationId xmlns:a16="http://schemas.microsoft.com/office/drawing/2014/main" id="{33190B66-886D-436A-8736-7B449BC06B58}"/>
            </a:ext>
          </a:extLst>
        </xdr:cNvPr>
        <xdr:cNvCxnSpPr/>
      </xdr:nvCxnSpPr>
      <xdr:spPr>
        <a:xfrm>
          <a:off x="2019300" y="1485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86</xdr:row>
      <xdr:rowOff>63500</xdr:rowOff>
    </xdr:from>
    <xdr:to>
      <xdr:col>6</xdr:col>
      <xdr:colOff>38100</xdr:colOff>
      <xdr:row>86</xdr:row>
      <xdr:rowOff>165100</xdr:rowOff>
    </xdr:to>
    <xdr:sp macro="" textlink="">
      <xdr:nvSpPr>
        <xdr:cNvPr id="215" name="楕円 214">
          <a:extLst>
            <a:ext uri="{FF2B5EF4-FFF2-40B4-BE49-F238E27FC236}">
              <a16:creationId xmlns:a16="http://schemas.microsoft.com/office/drawing/2014/main" id="{E3F3998F-A387-417A-8505-3BB72B4D2415}"/>
            </a:ext>
          </a:extLst>
        </xdr:cNvPr>
        <xdr:cNvSpPr/>
      </xdr:nvSpPr>
      <xdr:spPr>
        <a:xfrm>
          <a:off x="1079500" y="1480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86</xdr:row>
      <xdr:rowOff>114300</xdr:rowOff>
    </xdr:from>
    <xdr:to>
      <xdr:col>10</xdr:col>
      <xdr:colOff>114300</xdr:colOff>
      <xdr:row>86</xdr:row>
      <xdr:rowOff>114300</xdr:rowOff>
    </xdr:to>
    <xdr:cxnSp macro="">
      <xdr:nvCxnSpPr>
        <xdr:cNvPr id="216" name="直線コネクタ 215">
          <a:extLst>
            <a:ext uri="{FF2B5EF4-FFF2-40B4-BE49-F238E27FC236}">
              <a16:creationId xmlns:a16="http://schemas.microsoft.com/office/drawing/2014/main" id="{E5B37DCB-1642-4AEF-8A2E-4720A1024BFA}"/>
            </a:ext>
          </a:extLst>
        </xdr:cNvPr>
        <xdr:cNvCxnSpPr/>
      </xdr:nvCxnSpPr>
      <xdr:spPr>
        <a:xfrm>
          <a:off x="1130300" y="1485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139716</xdr:rowOff>
    </xdr:from>
    <xdr:ext cx="405111" cy="259045"/>
    <xdr:sp macro="" textlink="">
      <xdr:nvSpPr>
        <xdr:cNvPr id="217" name="n_1aveValue【福祉施設】&#10;有形固定資産減価償却率">
          <a:extLst>
            <a:ext uri="{FF2B5EF4-FFF2-40B4-BE49-F238E27FC236}">
              <a16:creationId xmlns:a16="http://schemas.microsoft.com/office/drawing/2014/main" id="{FE0C8981-BC73-4A42-96DC-F14030376F1A}"/>
            </a:ext>
          </a:extLst>
        </xdr:cNvPr>
        <xdr:cNvSpPr txBox="1"/>
      </xdr:nvSpPr>
      <xdr:spPr>
        <a:xfrm>
          <a:off x="3582044" y="13684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61613</xdr:rowOff>
    </xdr:from>
    <xdr:ext cx="405111" cy="259045"/>
    <xdr:sp macro="" textlink="">
      <xdr:nvSpPr>
        <xdr:cNvPr id="218" name="n_2aveValue【福祉施設】&#10;有形固定資産減価償却率">
          <a:extLst>
            <a:ext uri="{FF2B5EF4-FFF2-40B4-BE49-F238E27FC236}">
              <a16:creationId xmlns:a16="http://schemas.microsoft.com/office/drawing/2014/main" id="{30A8885F-F281-47ED-AF72-3C7BB13F6437}"/>
            </a:ext>
          </a:extLst>
        </xdr:cNvPr>
        <xdr:cNvSpPr txBox="1"/>
      </xdr:nvSpPr>
      <xdr:spPr>
        <a:xfrm>
          <a:off x="2705744" y="13606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53991</xdr:rowOff>
    </xdr:from>
    <xdr:ext cx="405111" cy="259045"/>
    <xdr:sp macro="" textlink="">
      <xdr:nvSpPr>
        <xdr:cNvPr id="219" name="n_3aveValue【福祉施設】&#10;有形固定資産減価償却率">
          <a:extLst>
            <a:ext uri="{FF2B5EF4-FFF2-40B4-BE49-F238E27FC236}">
              <a16:creationId xmlns:a16="http://schemas.microsoft.com/office/drawing/2014/main" id="{2A24E4C5-523F-48E9-BCE8-5A2B82441746}"/>
            </a:ext>
          </a:extLst>
        </xdr:cNvPr>
        <xdr:cNvSpPr txBox="1"/>
      </xdr:nvSpPr>
      <xdr:spPr>
        <a:xfrm>
          <a:off x="1816744" y="13598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82566</xdr:rowOff>
    </xdr:from>
    <xdr:ext cx="405111" cy="259045"/>
    <xdr:sp macro="" textlink="">
      <xdr:nvSpPr>
        <xdr:cNvPr id="220" name="n_4aveValue【福祉施設】&#10;有形固定資産減価償却率">
          <a:extLst>
            <a:ext uri="{FF2B5EF4-FFF2-40B4-BE49-F238E27FC236}">
              <a16:creationId xmlns:a16="http://schemas.microsoft.com/office/drawing/2014/main" id="{F8BCAF3D-9026-41E5-AA10-263EEA300D25}"/>
            </a:ext>
          </a:extLst>
        </xdr:cNvPr>
        <xdr:cNvSpPr txBox="1"/>
      </xdr:nvSpPr>
      <xdr:spPr>
        <a:xfrm>
          <a:off x="927744" y="13627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120727</xdr:colOff>
      <xdr:row>86</xdr:row>
      <xdr:rowOff>156227</xdr:rowOff>
    </xdr:from>
    <xdr:ext cx="469744" cy="259045"/>
    <xdr:sp macro="" textlink="">
      <xdr:nvSpPr>
        <xdr:cNvPr id="221" name="n_1mainValue【福祉施設】&#10;有形固定資産減価償却率">
          <a:extLst>
            <a:ext uri="{FF2B5EF4-FFF2-40B4-BE49-F238E27FC236}">
              <a16:creationId xmlns:a16="http://schemas.microsoft.com/office/drawing/2014/main" id="{31CD437C-5F4C-440C-B53A-B2F785F3DC9C}"/>
            </a:ext>
          </a:extLst>
        </xdr:cNvPr>
        <xdr:cNvSpPr txBox="1"/>
      </xdr:nvSpPr>
      <xdr:spPr>
        <a:xfrm>
          <a:off x="3549727" y="1490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6427</xdr:colOff>
      <xdr:row>86</xdr:row>
      <xdr:rowOff>156227</xdr:rowOff>
    </xdr:from>
    <xdr:ext cx="469744" cy="259045"/>
    <xdr:sp macro="" textlink="">
      <xdr:nvSpPr>
        <xdr:cNvPr id="222" name="n_2mainValue【福祉施設】&#10;有形固定資産減価償却率">
          <a:extLst>
            <a:ext uri="{FF2B5EF4-FFF2-40B4-BE49-F238E27FC236}">
              <a16:creationId xmlns:a16="http://schemas.microsoft.com/office/drawing/2014/main" id="{64318DF4-70BE-4A37-A07A-B5030C89626B}"/>
            </a:ext>
          </a:extLst>
        </xdr:cNvPr>
        <xdr:cNvSpPr txBox="1"/>
      </xdr:nvSpPr>
      <xdr:spPr>
        <a:xfrm>
          <a:off x="2673427" y="1490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69927</xdr:colOff>
      <xdr:row>86</xdr:row>
      <xdr:rowOff>156227</xdr:rowOff>
    </xdr:from>
    <xdr:ext cx="469744" cy="259045"/>
    <xdr:sp macro="" textlink="">
      <xdr:nvSpPr>
        <xdr:cNvPr id="223" name="n_3mainValue【福祉施設】&#10;有形固定資産減価償却率">
          <a:extLst>
            <a:ext uri="{FF2B5EF4-FFF2-40B4-BE49-F238E27FC236}">
              <a16:creationId xmlns:a16="http://schemas.microsoft.com/office/drawing/2014/main" id="{A9835094-2D9C-48AF-A66C-F042C354B58A}"/>
            </a:ext>
          </a:extLst>
        </xdr:cNvPr>
        <xdr:cNvSpPr txBox="1"/>
      </xdr:nvSpPr>
      <xdr:spPr>
        <a:xfrm>
          <a:off x="1784427" y="1490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133427</xdr:colOff>
      <xdr:row>86</xdr:row>
      <xdr:rowOff>156227</xdr:rowOff>
    </xdr:from>
    <xdr:ext cx="469744" cy="259045"/>
    <xdr:sp macro="" textlink="">
      <xdr:nvSpPr>
        <xdr:cNvPr id="224" name="n_4mainValue【福祉施設】&#10;有形固定資産減価償却率">
          <a:extLst>
            <a:ext uri="{FF2B5EF4-FFF2-40B4-BE49-F238E27FC236}">
              <a16:creationId xmlns:a16="http://schemas.microsoft.com/office/drawing/2014/main" id="{F32513B1-5265-49A2-A665-81954C70684F}"/>
            </a:ext>
          </a:extLst>
        </xdr:cNvPr>
        <xdr:cNvSpPr txBox="1"/>
      </xdr:nvSpPr>
      <xdr:spPr>
        <a:xfrm>
          <a:off x="895427" y="1490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25" name="正方形/長方形 224">
          <a:extLst>
            <a:ext uri="{FF2B5EF4-FFF2-40B4-BE49-F238E27FC236}">
              <a16:creationId xmlns:a16="http://schemas.microsoft.com/office/drawing/2014/main" id="{069667E4-EB66-49DA-A96F-62EAA79D494E}"/>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26" name="正方形/長方形 225">
          <a:extLst>
            <a:ext uri="{FF2B5EF4-FFF2-40B4-BE49-F238E27FC236}">
              <a16:creationId xmlns:a16="http://schemas.microsoft.com/office/drawing/2014/main" id="{1EE21713-9711-4061-8D13-2C024DEE2F77}"/>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7" name="正方形/長方形 226">
          <a:extLst>
            <a:ext uri="{FF2B5EF4-FFF2-40B4-BE49-F238E27FC236}">
              <a16:creationId xmlns:a16="http://schemas.microsoft.com/office/drawing/2014/main" id="{0B9AD337-4700-4DCE-9E43-EA6A3E6C5B7B}"/>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8" name="正方形/長方形 227">
          <a:extLst>
            <a:ext uri="{FF2B5EF4-FFF2-40B4-BE49-F238E27FC236}">
              <a16:creationId xmlns:a16="http://schemas.microsoft.com/office/drawing/2014/main" id="{1B4308EB-CDB7-4343-9620-5328E9B35CE9}"/>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9" name="正方形/長方形 228">
          <a:extLst>
            <a:ext uri="{FF2B5EF4-FFF2-40B4-BE49-F238E27FC236}">
              <a16:creationId xmlns:a16="http://schemas.microsoft.com/office/drawing/2014/main" id="{ABEBFBAE-4381-4BA2-A4AB-7945606AC947}"/>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30" name="正方形/長方形 229">
          <a:extLst>
            <a:ext uri="{FF2B5EF4-FFF2-40B4-BE49-F238E27FC236}">
              <a16:creationId xmlns:a16="http://schemas.microsoft.com/office/drawing/2014/main" id="{7722DF6D-4116-4518-BB35-AF8055FE3978}"/>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31" name="正方形/長方形 230">
          <a:extLst>
            <a:ext uri="{FF2B5EF4-FFF2-40B4-BE49-F238E27FC236}">
              <a16:creationId xmlns:a16="http://schemas.microsoft.com/office/drawing/2014/main" id="{D0492A67-9AAB-41B1-9624-4EE341A1AE3A}"/>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32" name="正方形/長方形 231">
          <a:extLst>
            <a:ext uri="{FF2B5EF4-FFF2-40B4-BE49-F238E27FC236}">
              <a16:creationId xmlns:a16="http://schemas.microsoft.com/office/drawing/2014/main" id="{0EDDB79D-55AA-4F77-BF99-D1A18D8C84BB}"/>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33" name="テキスト ボックス 232">
          <a:extLst>
            <a:ext uri="{FF2B5EF4-FFF2-40B4-BE49-F238E27FC236}">
              <a16:creationId xmlns:a16="http://schemas.microsoft.com/office/drawing/2014/main" id="{A5F874C3-F43D-42DD-AC9D-0D77A7FC48D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34" name="直線コネクタ 233">
          <a:extLst>
            <a:ext uri="{FF2B5EF4-FFF2-40B4-BE49-F238E27FC236}">
              <a16:creationId xmlns:a16="http://schemas.microsoft.com/office/drawing/2014/main" id="{2DE71436-EEEF-4E1D-91C7-789F753C91E9}"/>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35" name="直線コネクタ 234">
          <a:extLst>
            <a:ext uri="{FF2B5EF4-FFF2-40B4-BE49-F238E27FC236}">
              <a16:creationId xmlns:a16="http://schemas.microsoft.com/office/drawing/2014/main" id="{69506F44-ADC0-48F5-9796-0982D7F4A6A0}"/>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36" name="テキスト ボックス 235">
          <a:extLst>
            <a:ext uri="{FF2B5EF4-FFF2-40B4-BE49-F238E27FC236}">
              <a16:creationId xmlns:a16="http://schemas.microsoft.com/office/drawing/2014/main" id="{A0AADA25-15A0-4BD9-92F4-7DE1827F0BC4}"/>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37" name="直線コネクタ 236">
          <a:extLst>
            <a:ext uri="{FF2B5EF4-FFF2-40B4-BE49-F238E27FC236}">
              <a16:creationId xmlns:a16="http://schemas.microsoft.com/office/drawing/2014/main" id="{22B26BBE-0561-45D7-BB2C-BD58F5705466}"/>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38" name="テキスト ボックス 237">
          <a:extLst>
            <a:ext uri="{FF2B5EF4-FFF2-40B4-BE49-F238E27FC236}">
              <a16:creationId xmlns:a16="http://schemas.microsoft.com/office/drawing/2014/main" id="{DDF7B035-D57E-4EF0-A87B-860DB94FD816}"/>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39" name="直線コネクタ 238">
          <a:extLst>
            <a:ext uri="{FF2B5EF4-FFF2-40B4-BE49-F238E27FC236}">
              <a16:creationId xmlns:a16="http://schemas.microsoft.com/office/drawing/2014/main" id="{F320A653-2622-4ADC-9C21-B2231CA34DB7}"/>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40" name="テキスト ボックス 239">
          <a:extLst>
            <a:ext uri="{FF2B5EF4-FFF2-40B4-BE49-F238E27FC236}">
              <a16:creationId xmlns:a16="http://schemas.microsoft.com/office/drawing/2014/main" id="{D334A801-910D-4B05-9C1A-5A31533E2644}"/>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41" name="直線コネクタ 240">
          <a:extLst>
            <a:ext uri="{FF2B5EF4-FFF2-40B4-BE49-F238E27FC236}">
              <a16:creationId xmlns:a16="http://schemas.microsoft.com/office/drawing/2014/main" id="{C8963FF4-C816-41BF-AAF8-8441570F33F2}"/>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42" name="テキスト ボックス 241">
          <a:extLst>
            <a:ext uri="{FF2B5EF4-FFF2-40B4-BE49-F238E27FC236}">
              <a16:creationId xmlns:a16="http://schemas.microsoft.com/office/drawing/2014/main" id="{CB456D99-0330-4E89-9F29-9DD358CF4E01}"/>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43" name="直線コネクタ 242">
          <a:extLst>
            <a:ext uri="{FF2B5EF4-FFF2-40B4-BE49-F238E27FC236}">
              <a16:creationId xmlns:a16="http://schemas.microsoft.com/office/drawing/2014/main" id="{302B36B8-CE8C-4405-AA79-9DC6E705A4D3}"/>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44" name="テキスト ボックス 243">
          <a:extLst>
            <a:ext uri="{FF2B5EF4-FFF2-40B4-BE49-F238E27FC236}">
              <a16:creationId xmlns:a16="http://schemas.microsoft.com/office/drawing/2014/main" id="{6F362147-5C86-4363-A9C7-6B8255B5702C}"/>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45" name="【福祉施設】&#10;一人当たり面積グラフ枠">
          <a:extLst>
            <a:ext uri="{FF2B5EF4-FFF2-40B4-BE49-F238E27FC236}">
              <a16:creationId xmlns:a16="http://schemas.microsoft.com/office/drawing/2014/main" id="{EA599E75-8795-468C-9791-20EAF226376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609</xdr:rowOff>
    </xdr:from>
    <xdr:to>
      <xdr:col>54</xdr:col>
      <xdr:colOff>189865</xdr:colOff>
      <xdr:row>86</xdr:row>
      <xdr:rowOff>36271</xdr:rowOff>
    </xdr:to>
    <xdr:cxnSp macro="">
      <xdr:nvCxnSpPr>
        <xdr:cNvPr id="246" name="直線コネクタ 245">
          <a:extLst>
            <a:ext uri="{FF2B5EF4-FFF2-40B4-BE49-F238E27FC236}">
              <a16:creationId xmlns:a16="http://schemas.microsoft.com/office/drawing/2014/main" id="{507C4267-40FC-4942-A1E6-E71673631A21}"/>
            </a:ext>
          </a:extLst>
        </xdr:cNvPr>
        <xdr:cNvCxnSpPr/>
      </xdr:nvCxnSpPr>
      <xdr:spPr>
        <a:xfrm flipV="1">
          <a:off x="10476865" y="13373709"/>
          <a:ext cx="0" cy="14072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40098</xdr:rowOff>
    </xdr:from>
    <xdr:ext cx="469744" cy="259045"/>
    <xdr:sp macro="" textlink="">
      <xdr:nvSpPr>
        <xdr:cNvPr id="247" name="【福祉施設】&#10;一人当たり面積最小値テキスト">
          <a:extLst>
            <a:ext uri="{FF2B5EF4-FFF2-40B4-BE49-F238E27FC236}">
              <a16:creationId xmlns:a16="http://schemas.microsoft.com/office/drawing/2014/main" id="{DBC6CE1E-D165-42A0-BDD1-C5CD0CC38937}"/>
            </a:ext>
          </a:extLst>
        </xdr:cNvPr>
        <xdr:cNvSpPr txBox="1"/>
      </xdr:nvSpPr>
      <xdr:spPr>
        <a:xfrm>
          <a:off x="10515600" y="14784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36271</xdr:rowOff>
    </xdr:from>
    <xdr:to>
      <xdr:col>55</xdr:col>
      <xdr:colOff>88900</xdr:colOff>
      <xdr:row>86</xdr:row>
      <xdr:rowOff>36271</xdr:rowOff>
    </xdr:to>
    <xdr:cxnSp macro="">
      <xdr:nvCxnSpPr>
        <xdr:cNvPr id="248" name="直線コネクタ 247">
          <a:extLst>
            <a:ext uri="{FF2B5EF4-FFF2-40B4-BE49-F238E27FC236}">
              <a16:creationId xmlns:a16="http://schemas.microsoft.com/office/drawing/2014/main" id="{CEC8850C-2C23-4F26-9CC5-92B08104D8B2}"/>
            </a:ext>
          </a:extLst>
        </xdr:cNvPr>
        <xdr:cNvCxnSpPr/>
      </xdr:nvCxnSpPr>
      <xdr:spPr>
        <a:xfrm>
          <a:off x="10388600" y="14780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118736</xdr:rowOff>
    </xdr:from>
    <xdr:ext cx="469744" cy="259045"/>
    <xdr:sp macro="" textlink="">
      <xdr:nvSpPr>
        <xdr:cNvPr id="249" name="【福祉施設】&#10;一人当たり面積最大値テキスト">
          <a:extLst>
            <a:ext uri="{FF2B5EF4-FFF2-40B4-BE49-F238E27FC236}">
              <a16:creationId xmlns:a16="http://schemas.microsoft.com/office/drawing/2014/main" id="{C89F05F7-4F60-4443-B915-751DAACB7661}"/>
            </a:ext>
          </a:extLst>
        </xdr:cNvPr>
        <xdr:cNvSpPr txBox="1"/>
      </xdr:nvSpPr>
      <xdr:spPr>
        <a:xfrm>
          <a:off x="10515600" y="13148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609</xdr:rowOff>
    </xdr:from>
    <xdr:to>
      <xdr:col>55</xdr:col>
      <xdr:colOff>88900</xdr:colOff>
      <xdr:row>78</xdr:row>
      <xdr:rowOff>609</xdr:rowOff>
    </xdr:to>
    <xdr:cxnSp macro="">
      <xdr:nvCxnSpPr>
        <xdr:cNvPr id="250" name="直線コネクタ 249">
          <a:extLst>
            <a:ext uri="{FF2B5EF4-FFF2-40B4-BE49-F238E27FC236}">
              <a16:creationId xmlns:a16="http://schemas.microsoft.com/office/drawing/2014/main" id="{3FBCFAC5-5825-41B2-ADA3-E4B09F9D745A}"/>
            </a:ext>
          </a:extLst>
        </xdr:cNvPr>
        <xdr:cNvCxnSpPr/>
      </xdr:nvCxnSpPr>
      <xdr:spPr>
        <a:xfrm>
          <a:off x="10388600" y="13373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6520</xdr:rowOff>
    </xdr:from>
    <xdr:ext cx="469744" cy="259045"/>
    <xdr:sp macro="" textlink="">
      <xdr:nvSpPr>
        <xdr:cNvPr id="251" name="【福祉施設】&#10;一人当たり面積平均値テキスト">
          <a:extLst>
            <a:ext uri="{FF2B5EF4-FFF2-40B4-BE49-F238E27FC236}">
              <a16:creationId xmlns:a16="http://schemas.microsoft.com/office/drawing/2014/main" id="{0AA262D9-BF32-4F95-B71C-3998A3C8675F}"/>
            </a:ext>
          </a:extLst>
        </xdr:cNvPr>
        <xdr:cNvSpPr txBox="1"/>
      </xdr:nvSpPr>
      <xdr:spPr>
        <a:xfrm>
          <a:off x="10515600" y="144083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155093</xdr:rowOff>
    </xdr:from>
    <xdr:to>
      <xdr:col>55</xdr:col>
      <xdr:colOff>50800</xdr:colOff>
      <xdr:row>85</xdr:row>
      <xdr:rowOff>85243</xdr:rowOff>
    </xdr:to>
    <xdr:sp macro="" textlink="">
      <xdr:nvSpPr>
        <xdr:cNvPr id="252" name="フローチャート: 判断 251">
          <a:extLst>
            <a:ext uri="{FF2B5EF4-FFF2-40B4-BE49-F238E27FC236}">
              <a16:creationId xmlns:a16="http://schemas.microsoft.com/office/drawing/2014/main" id="{9B622369-D9F4-4EDC-8B47-68927793AF39}"/>
            </a:ext>
          </a:extLst>
        </xdr:cNvPr>
        <xdr:cNvSpPr/>
      </xdr:nvSpPr>
      <xdr:spPr>
        <a:xfrm>
          <a:off x="10426700" y="14556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2387</xdr:rowOff>
    </xdr:from>
    <xdr:to>
      <xdr:col>50</xdr:col>
      <xdr:colOff>165100</xdr:colOff>
      <xdr:row>85</xdr:row>
      <xdr:rowOff>103987</xdr:rowOff>
    </xdr:to>
    <xdr:sp macro="" textlink="">
      <xdr:nvSpPr>
        <xdr:cNvPr id="253" name="フローチャート: 判断 252">
          <a:extLst>
            <a:ext uri="{FF2B5EF4-FFF2-40B4-BE49-F238E27FC236}">
              <a16:creationId xmlns:a16="http://schemas.microsoft.com/office/drawing/2014/main" id="{49E49112-150F-43ED-BE5A-0ECE3DD17189}"/>
            </a:ext>
          </a:extLst>
        </xdr:cNvPr>
        <xdr:cNvSpPr/>
      </xdr:nvSpPr>
      <xdr:spPr>
        <a:xfrm>
          <a:off x="9588500" y="14575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147777</xdr:rowOff>
    </xdr:from>
    <xdr:to>
      <xdr:col>46</xdr:col>
      <xdr:colOff>38100</xdr:colOff>
      <xdr:row>85</xdr:row>
      <xdr:rowOff>77927</xdr:rowOff>
    </xdr:to>
    <xdr:sp macro="" textlink="">
      <xdr:nvSpPr>
        <xdr:cNvPr id="254" name="フローチャート: 判断 253">
          <a:extLst>
            <a:ext uri="{FF2B5EF4-FFF2-40B4-BE49-F238E27FC236}">
              <a16:creationId xmlns:a16="http://schemas.microsoft.com/office/drawing/2014/main" id="{FC365039-7A0C-491A-990A-A391B4F528FB}"/>
            </a:ext>
          </a:extLst>
        </xdr:cNvPr>
        <xdr:cNvSpPr/>
      </xdr:nvSpPr>
      <xdr:spPr>
        <a:xfrm>
          <a:off x="8699500" y="14549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164236</xdr:rowOff>
    </xdr:from>
    <xdr:to>
      <xdr:col>41</xdr:col>
      <xdr:colOff>101600</xdr:colOff>
      <xdr:row>85</xdr:row>
      <xdr:rowOff>94386</xdr:rowOff>
    </xdr:to>
    <xdr:sp macro="" textlink="">
      <xdr:nvSpPr>
        <xdr:cNvPr id="255" name="フローチャート: 判断 254">
          <a:extLst>
            <a:ext uri="{FF2B5EF4-FFF2-40B4-BE49-F238E27FC236}">
              <a16:creationId xmlns:a16="http://schemas.microsoft.com/office/drawing/2014/main" id="{AD026458-6CB3-4B99-8C6B-1C8D2B3A6F08}"/>
            </a:ext>
          </a:extLst>
        </xdr:cNvPr>
        <xdr:cNvSpPr/>
      </xdr:nvSpPr>
      <xdr:spPr>
        <a:xfrm>
          <a:off x="7810500" y="14566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4217</xdr:rowOff>
    </xdr:from>
    <xdr:to>
      <xdr:col>36</xdr:col>
      <xdr:colOff>165100</xdr:colOff>
      <xdr:row>85</xdr:row>
      <xdr:rowOff>105817</xdr:rowOff>
    </xdr:to>
    <xdr:sp macro="" textlink="">
      <xdr:nvSpPr>
        <xdr:cNvPr id="256" name="フローチャート: 判断 255">
          <a:extLst>
            <a:ext uri="{FF2B5EF4-FFF2-40B4-BE49-F238E27FC236}">
              <a16:creationId xmlns:a16="http://schemas.microsoft.com/office/drawing/2014/main" id="{C31F31C7-4098-48AD-8A57-702184B1DCF9}"/>
            </a:ext>
          </a:extLst>
        </xdr:cNvPr>
        <xdr:cNvSpPr/>
      </xdr:nvSpPr>
      <xdr:spPr>
        <a:xfrm>
          <a:off x="6921500" y="14577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57" name="テキスト ボックス 256">
          <a:extLst>
            <a:ext uri="{FF2B5EF4-FFF2-40B4-BE49-F238E27FC236}">
              <a16:creationId xmlns:a16="http://schemas.microsoft.com/office/drawing/2014/main" id="{DFD6706A-5140-413C-B5AF-212EC66B163B}"/>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58" name="テキスト ボックス 257">
          <a:extLst>
            <a:ext uri="{FF2B5EF4-FFF2-40B4-BE49-F238E27FC236}">
              <a16:creationId xmlns:a16="http://schemas.microsoft.com/office/drawing/2014/main" id="{978AE694-9A38-418A-B747-484B74AEA23C}"/>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59" name="テキスト ボックス 258">
          <a:extLst>
            <a:ext uri="{FF2B5EF4-FFF2-40B4-BE49-F238E27FC236}">
              <a16:creationId xmlns:a16="http://schemas.microsoft.com/office/drawing/2014/main" id="{8CB73B84-5D5A-4DC5-92F1-5CF699F1C4B9}"/>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60" name="テキスト ボックス 259">
          <a:extLst>
            <a:ext uri="{FF2B5EF4-FFF2-40B4-BE49-F238E27FC236}">
              <a16:creationId xmlns:a16="http://schemas.microsoft.com/office/drawing/2014/main" id="{5432D491-D0A8-4510-B6EB-33A6E54E468F}"/>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61" name="テキスト ボックス 260">
          <a:extLst>
            <a:ext uri="{FF2B5EF4-FFF2-40B4-BE49-F238E27FC236}">
              <a16:creationId xmlns:a16="http://schemas.microsoft.com/office/drawing/2014/main" id="{8DEC6F8A-785A-45B6-A4C9-22B439B4797C}"/>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136804</xdr:rowOff>
    </xdr:from>
    <xdr:to>
      <xdr:col>55</xdr:col>
      <xdr:colOff>50800</xdr:colOff>
      <xdr:row>86</xdr:row>
      <xdr:rowOff>66954</xdr:rowOff>
    </xdr:to>
    <xdr:sp macro="" textlink="">
      <xdr:nvSpPr>
        <xdr:cNvPr id="262" name="楕円 261">
          <a:extLst>
            <a:ext uri="{FF2B5EF4-FFF2-40B4-BE49-F238E27FC236}">
              <a16:creationId xmlns:a16="http://schemas.microsoft.com/office/drawing/2014/main" id="{10B681D0-568B-498D-AB79-D983AAE78CC3}"/>
            </a:ext>
          </a:extLst>
        </xdr:cNvPr>
        <xdr:cNvSpPr/>
      </xdr:nvSpPr>
      <xdr:spPr>
        <a:xfrm>
          <a:off x="10426700" y="14710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51731</xdr:rowOff>
    </xdr:from>
    <xdr:ext cx="469744" cy="259045"/>
    <xdr:sp macro="" textlink="">
      <xdr:nvSpPr>
        <xdr:cNvPr id="263" name="【福祉施設】&#10;一人当たり面積該当値テキスト">
          <a:extLst>
            <a:ext uri="{FF2B5EF4-FFF2-40B4-BE49-F238E27FC236}">
              <a16:creationId xmlns:a16="http://schemas.microsoft.com/office/drawing/2014/main" id="{EBB6ECCE-6E24-49BD-81D2-C4C74DD31070}"/>
            </a:ext>
          </a:extLst>
        </xdr:cNvPr>
        <xdr:cNvSpPr txBox="1"/>
      </xdr:nvSpPr>
      <xdr:spPr>
        <a:xfrm>
          <a:off x="10515600" y="14624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144577</xdr:rowOff>
    </xdr:from>
    <xdr:to>
      <xdr:col>50</xdr:col>
      <xdr:colOff>165100</xdr:colOff>
      <xdr:row>86</xdr:row>
      <xdr:rowOff>74727</xdr:rowOff>
    </xdr:to>
    <xdr:sp macro="" textlink="">
      <xdr:nvSpPr>
        <xdr:cNvPr id="264" name="楕円 263">
          <a:extLst>
            <a:ext uri="{FF2B5EF4-FFF2-40B4-BE49-F238E27FC236}">
              <a16:creationId xmlns:a16="http://schemas.microsoft.com/office/drawing/2014/main" id="{0A6C18CD-0A39-46B5-885A-47B0B4FEBEE5}"/>
            </a:ext>
          </a:extLst>
        </xdr:cNvPr>
        <xdr:cNvSpPr/>
      </xdr:nvSpPr>
      <xdr:spPr>
        <a:xfrm>
          <a:off x="9588500" y="14717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16154</xdr:rowOff>
    </xdr:from>
    <xdr:to>
      <xdr:col>55</xdr:col>
      <xdr:colOff>0</xdr:colOff>
      <xdr:row>86</xdr:row>
      <xdr:rowOff>23927</xdr:rowOff>
    </xdr:to>
    <xdr:cxnSp macro="">
      <xdr:nvCxnSpPr>
        <xdr:cNvPr id="265" name="直線コネクタ 264">
          <a:extLst>
            <a:ext uri="{FF2B5EF4-FFF2-40B4-BE49-F238E27FC236}">
              <a16:creationId xmlns:a16="http://schemas.microsoft.com/office/drawing/2014/main" id="{88049C74-0EAE-4422-8823-165AC5996C18}"/>
            </a:ext>
          </a:extLst>
        </xdr:cNvPr>
        <xdr:cNvCxnSpPr/>
      </xdr:nvCxnSpPr>
      <xdr:spPr>
        <a:xfrm flipV="1">
          <a:off x="9639300" y="14760854"/>
          <a:ext cx="838200" cy="7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145035</xdr:rowOff>
    </xdr:from>
    <xdr:to>
      <xdr:col>46</xdr:col>
      <xdr:colOff>38100</xdr:colOff>
      <xdr:row>86</xdr:row>
      <xdr:rowOff>75185</xdr:rowOff>
    </xdr:to>
    <xdr:sp macro="" textlink="">
      <xdr:nvSpPr>
        <xdr:cNvPr id="266" name="楕円 265">
          <a:extLst>
            <a:ext uri="{FF2B5EF4-FFF2-40B4-BE49-F238E27FC236}">
              <a16:creationId xmlns:a16="http://schemas.microsoft.com/office/drawing/2014/main" id="{F4855DD5-07BD-4CBE-AB04-154DC196A845}"/>
            </a:ext>
          </a:extLst>
        </xdr:cNvPr>
        <xdr:cNvSpPr/>
      </xdr:nvSpPr>
      <xdr:spPr>
        <a:xfrm>
          <a:off x="8699500" y="14718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23927</xdr:rowOff>
    </xdr:from>
    <xdr:to>
      <xdr:col>50</xdr:col>
      <xdr:colOff>114300</xdr:colOff>
      <xdr:row>86</xdr:row>
      <xdr:rowOff>24385</xdr:rowOff>
    </xdr:to>
    <xdr:cxnSp macro="">
      <xdr:nvCxnSpPr>
        <xdr:cNvPr id="267" name="直線コネクタ 266">
          <a:extLst>
            <a:ext uri="{FF2B5EF4-FFF2-40B4-BE49-F238E27FC236}">
              <a16:creationId xmlns:a16="http://schemas.microsoft.com/office/drawing/2014/main" id="{482D4C0C-5430-472A-AA97-BDFC9AA9F6D9}"/>
            </a:ext>
          </a:extLst>
        </xdr:cNvPr>
        <xdr:cNvCxnSpPr/>
      </xdr:nvCxnSpPr>
      <xdr:spPr>
        <a:xfrm flipV="1">
          <a:off x="8750300" y="14768627"/>
          <a:ext cx="8890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145035</xdr:rowOff>
    </xdr:from>
    <xdr:to>
      <xdr:col>41</xdr:col>
      <xdr:colOff>101600</xdr:colOff>
      <xdr:row>86</xdr:row>
      <xdr:rowOff>75185</xdr:rowOff>
    </xdr:to>
    <xdr:sp macro="" textlink="">
      <xdr:nvSpPr>
        <xdr:cNvPr id="268" name="楕円 267">
          <a:extLst>
            <a:ext uri="{FF2B5EF4-FFF2-40B4-BE49-F238E27FC236}">
              <a16:creationId xmlns:a16="http://schemas.microsoft.com/office/drawing/2014/main" id="{38E8BDE4-4224-4BC3-9A26-32DDC5EE0FBC}"/>
            </a:ext>
          </a:extLst>
        </xdr:cNvPr>
        <xdr:cNvSpPr/>
      </xdr:nvSpPr>
      <xdr:spPr>
        <a:xfrm>
          <a:off x="7810500" y="14718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24385</xdr:rowOff>
    </xdr:from>
    <xdr:to>
      <xdr:col>45</xdr:col>
      <xdr:colOff>177800</xdr:colOff>
      <xdr:row>86</xdr:row>
      <xdr:rowOff>24385</xdr:rowOff>
    </xdr:to>
    <xdr:cxnSp macro="">
      <xdr:nvCxnSpPr>
        <xdr:cNvPr id="269" name="直線コネクタ 268">
          <a:extLst>
            <a:ext uri="{FF2B5EF4-FFF2-40B4-BE49-F238E27FC236}">
              <a16:creationId xmlns:a16="http://schemas.microsoft.com/office/drawing/2014/main" id="{EA14F5BF-18BF-4C31-8813-3F23EA51F5DD}"/>
            </a:ext>
          </a:extLst>
        </xdr:cNvPr>
        <xdr:cNvCxnSpPr/>
      </xdr:nvCxnSpPr>
      <xdr:spPr>
        <a:xfrm>
          <a:off x="7861300" y="147690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145492</xdr:rowOff>
    </xdr:from>
    <xdr:to>
      <xdr:col>36</xdr:col>
      <xdr:colOff>165100</xdr:colOff>
      <xdr:row>86</xdr:row>
      <xdr:rowOff>75642</xdr:rowOff>
    </xdr:to>
    <xdr:sp macro="" textlink="">
      <xdr:nvSpPr>
        <xdr:cNvPr id="270" name="楕円 269">
          <a:extLst>
            <a:ext uri="{FF2B5EF4-FFF2-40B4-BE49-F238E27FC236}">
              <a16:creationId xmlns:a16="http://schemas.microsoft.com/office/drawing/2014/main" id="{AEAECA7F-548A-4D7C-B04D-BD7843C33EA2}"/>
            </a:ext>
          </a:extLst>
        </xdr:cNvPr>
        <xdr:cNvSpPr/>
      </xdr:nvSpPr>
      <xdr:spPr>
        <a:xfrm>
          <a:off x="6921500" y="14718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24385</xdr:rowOff>
    </xdr:from>
    <xdr:to>
      <xdr:col>41</xdr:col>
      <xdr:colOff>50800</xdr:colOff>
      <xdr:row>86</xdr:row>
      <xdr:rowOff>24842</xdr:rowOff>
    </xdr:to>
    <xdr:cxnSp macro="">
      <xdr:nvCxnSpPr>
        <xdr:cNvPr id="271" name="直線コネクタ 270">
          <a:extLst>
            <a:ext uri="{FF2B5EF4-FFF2-40B4-BE49-F238E27FC236}">
              <a16:creationId xmlns:a16="http://schemas.microsoft.com/office/drawing/2014/main" id="{AFE6285B-5964-43D3-B1E3-F6CD16E34FEC}"/>
            </a:ext>
          </a:extLst>
        </xdr:cNvPr>
        <xdr:cNvCxnSpPr/>
      </xdr:nvCxnSpPr>
      <xdr:spPr>
        <a:xfrm flipV="1">
          <a:off x="6972300" y="14769085"/>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120514</xdr:rowOff>
    </xdr:from>
    <xdr:ext cx="469744" cy="259045"/>
    <xdr:sp macro="" textlink="">
      <xdr:nvSpPr>
        <xdr:cNvPr id="272" name="n_1aveValue【福祉施設】&#10;一人当たり面積">
          <a:extLst>
            <a:ext uri="{FF2B5EF4-FFF2-40B4-BE49-F238E27FC236}">
              <a16:creationId xmlns:a16="http://schemas.microsoft.com/office/drawing/2014/main" id="{FB0EB889-57BE-427B-9202-BE359D135774}"/>
            </a:ext>
          </a:extLst>
        </xdr:cNvPr>
        <xdr:cNvSpPr txBox="1"/>
      </xdr:nvSpPr>
      <xdr:spPr>
        <a:xfrm>
          <a:off x="9391727" y="14350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94454</xdr:rowOff>
    </xdr:from>
    <xdr:ext cx="469744" cy="259045"/>
    <xdr:sp macro="" textlink="">
      <xdr:nvSpPr>
        <xdr:cNvPr id="273" name="n_2aveValue【福祉施設】&#10;一人当たり面積">
          <a:extLst>
            <a:ext uri="{FF2B5EF4-FFF2-40B4-BE49-F238E27FC236}">
              <a16:creationId xmlns:a16="http://schemas.microsoft.com/office/drawing/2014/main" id="{4493BC92-ECBF-4BD9-8584-26B125C0A5E7}"/>
            </a:ext>
          </a:extLst>
        </xdr:cNvPr>
        <xdr:cNvSpPr txBox="1"/>
      </xdr:nvSpPr>
      <xdr:spPr>
        <a:xfrm>
          <a:off x="8515427" y="14324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110913</xdr:rowOff>
    </xdr:from>
    <xdr:ext cx="469744" cy="259045"/>
    <xdr:sp macro="" textlink="">
      <xdr:nvSpPr>
        <xdr:cNvPr id="274" name="n_3aveValue【福祉施設】&#10;一人当たり面積">
          <a:extLst>
            <a:ext uri="{FF2B5EF4-FFF2-40B4-BE49-F238E27FC236}">
              <a16:creationId xmlns:a16="http://schemas.microsoft.com/office/drawing/2014/main" id="{8E374FF8-322D-4F76-97E7-2D600295375B}"/>
            </a:ext>
          </a:extLst>
        </xdr:cNvPr>
        <xdr:cNvSpPr txBox="1"/>
      </xdr:nvSpPr>
      <xdr:spPr>
        <a:xfrm>
          <a:off x="7626427" y="14341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122344</xdr:rowOff>
    </xdr:from>
    <xdr:ext cx="469744" cy="259045"/>
    <xdr:sp macro="" textlink="">
      <xdr:nvSpPr>
        <xdr:cNvPr id="275" name="n_4aveValue【福祉施設】&#10;一人当たり面積">
          <a:extLst>
            <a:ext uri="{FF2B5EF4-FFF2-40B4-BE49-F238E27FC236}">
              <a16:creationId xmlns:a16="http://schemas.microsoft.com/office/drawing/2014/main" id="{DD93B3B7-6CC7-4606-92B3-34DF6F70CB0A}"/>
            </a:ext>
          </a:extLst>
        </xdr:cNvPr>
        <xdr:cNvSpPr txBox="1"/>
      </xdr:nvSpPr>
      <xdr:spPr>
        <a:xfrm>
          <a:off x="6737427" y="14352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65854</xdr:rowOff>
    </xdr:from>
    <xdr:ext cx="469744" cy="259045"/>
    <xdr:sp macro="" textlink="">
      <xdr:nvSpPr>
        <xdr:cNvPr id="276" name="n_1mainValue【福祉施設】&#10;一人当たり面積">
          <a:extLst>
            <a:ext uri="{FF2B5EF4-FFF2-40B4-BE49-F238E27FC236}">
              <a16:creationId xmlns:a16="http://schemas.microsoft.com/office/drawing/2014/main" id="{7725ED56-BAED-41F7-882C-7C58C6CE7832}"/>
            </a:ext>
          </a:extLst>
        </xdr:cNvPr>
        <xdr:cNvSpPr txBox="1"/>
      </xdr:nvSpPr>
      <xdr:spPr>
        <a:xfrm>
          <a:off x="9391727" y="14810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66312</xdr:rowOff>
    </xdr:from>
    <xdr:ext cx="469744" cy="259045"/>
    <xdr:sp macro="" textlink="">
      <xdr:nvSpPr>
        <xdr:cNvPr id="277" name="n_2mainValue【福祉施設】&#10;一人当たり面積">
          <a:extLst>
            <a:ext uri="{FF2B5EF4-FFF2-40B4-BE49-F238E27FC236}">
              <a16:creationId xmlns:a16="http://schemas.microsoft.com/office/drawing/2014/main" id="{8175E0CD-2BBC-4987-8CA1-4CCEC0A86FEE}"/>
            </a:ext>
          </a:extLst>
        </xdr:cNvPr>
        <xdr:cNvSpPr txBox="1"/>
      </xdr:nvSpPr>
      <xdr:spPr>
        <a:xfrm>
          <a:off x="8515427" y="14811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66312</xdr:rowOff>
    </xdr:from>
    <xdr:ext cx="469744" cy="259045"/>
    <xdr:sp macro="" textlink="">
      <xdr:nvSpPr>
        <xdr:cNvPr id="278" name="n_3mainValue【福祉施設】&#10;一人当たり面積">
          <a:extLst>
            <a:ext uri="{FF2B5EF4-FFF2-40B4-BE49-F238E27FC236}">
              <a16:creationId xmlns:a16="http://schemas.microsoft.com/office/drawing/2014/main" id="{D2059418-29B2-42E2-9A71-FB372DBEFF38}"/>
            </a:ext>
          </a:extLst>
        </xdr:cNvPr>
        <xdr:cNvSpPr txBox="1"/>
      </xdr:nvSpPr>
      <xdr:spPr>
        <a:xfrm>
          <a:off x="7626427" y="14811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66769</xdr:rowOff>
    </xdr:from>
    <xdr:ext cx="469744" cy="259045"/>
    <xdr:sp macro="" textlink="">
      <xdr:nvSpPr>
        <xdr:cNvPr id="279" name="n_4mainValue【福祉施設】&#10;一人当たり面積">
          <a:extLst>
            <a:ext uri="{FF2B5EF4-FFF2-40B4-BE49-F238E27FC236}">
              <a16:creationId xmlns:a16="http://schemas.microsoft.com/office/drawing/2014/main" id="{661B53CE-C2FB-4347-98AC-82A91C8C7D8A}"/>
            </a:ext>
          </a:extLst>
        </xdr:cNvPr>
        <xdr:cNvSpPr txBox="1"/>
      </xdr:nvSpPr>
      <xdr:spPr>
        <a:xfrm>
          <a:off x="6737427" y="14811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80" name="正方形/長方形 279">
          <a:extLst>
            <a:ext uri="{FF2B5EF4-FFF2-40B4-BE49-F238E27FC236}">
              <a16:creationId xmlns:a16="http://schemas.microsoft.com/office/drawing/2014/main" id="{BCD16A55-F0AE-4225-992F-7F1DC55272B9}"/>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1" name="正方形/長方形 280">
          <a:extLst>
            <a:ext uri="{FF2B5EF4-FFF2-40B4-BE49-F238E27FC236}">
              <a16:creationId xmlns:a16="http://schemas.microsoft.com/office/drawing/2014/main" id="{516CAA46-7422-4E26-A446-6B64211A5752}"/>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2" name="正方形/長方形 281">
          <a:extLst>
            <a:ext uri="{FF2B5EF4-FFF2-40B4-BE49-F238E27FC236}">
              <a16:creationId xmlns:a16="http://schemas.microsoft.com/office/drawing/2014/main" id="{FBBC5BDE-9E84-4275-AEA8-AF08F4C9127D}"/>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3" name="正方形/長方形 282">
          <a:extLst>
            <a:ext uri="{FF2B5EF4-FFF2-40B4-BE49-F238E27FC236}">
              <a16:creationId xmlns:a16="http://schemas.microsoft.com/office/drawing/2014/main" id="{1D7E5667-919E-406E-8110-F5D630F812FC}"/>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4" name="正方形/長方形 283">
          <a:extLst>
            <a:ext uri="{FF2B5EF4-FFF2-40B4-BE49-F238E27FC236}">
              <a16:creationId xmlns:a16="http://schemas.microsoft.com/office/drawing/2014/main" id="{BA0BB883-8200-4A63-90B4-50FE1F1C1F9D}"/>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5" name="正方形/長方形 284">
          <a:extLst>
            <a:ext uri="{FF2B5EF4-FFF2-40B4-BE49-F238E27FC236}">
              <a16:creationId xmlns:a16="http://schemas.microsoft.com/office/drawing/2014/main" id="{35CBCF12-23C6-436D-82D9-FADB9A93C726}"/>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6" name="正方形/長方形 285">
          <a:extLst>
            <a:ext uri="{FF2B5EF4-FFF2-40B4-BE49-F238E27FC236}">
              <a16:creationId xmlns:a16="http://schemas.microsoft.com/office/drawing/2014/main" id="{89E36C42-EF6C-4884-B3EB-AF96AC45089E}"/>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7" name="正方形/長方形 286">
          <a:extLst>
            <a:ext uri="{FF2B5EF4-FFF2-40B4-BE49-F238E27FC236}">
              <a16:creationId xmlns:a16="http://schemas.microsoft.com/office/drawing/2014/main" id="{41E027DB-7F4C-4FAF-8EE4-273A87EDAD65}"/>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8" name="正方形/長方形 287">
          <a:extLst>
            <a:ext uri="{FF2B5EF4-FFF2-40B4-BE49-F238E27FC236}">
              <a16:creationId xmlns:a16="http://schemas.microsoft.com/office/drawing/2014/main" id="{9989CCCE-6F9A-43F1-A9DD-2F2B3C871ACB}"/>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89" name="正方形/長方形 288">
          <a:extLst>
            <a:ext uri="{FF2B5EF4-FFF2-40B4-BE49-F238E27FC236}">
              <a16:creationId xmlns:a16="http://schemas.microsoft.com/office/drawing/2014/main" id="{7EFF4DD8-0FA2-48B4-8D02-AA75A5F115A5}"/>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90" name="正方形/長方形 289">
          <a:extLst>
            <a:ext uri="{FF2B5EF4-FFF2-40B4-BE49-F238E27FC236}">
              <a16:creationId xmlns:a16="http://schemas.microsoft.com/office/drawing/2014/main" id="{B22F6DA2-4104-4059-AFFC-B91ADF8B6BB4}"/>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91" name="正方形/長方形 290">
          <a:extLst>
            <a:ext uri="{FF2B5EF4-FFF2-40B4-BE49-F238E27FC236}">
              <a16:creationId xmlns:a16="http://schemas.microsoft.com/office/drawing/2014/main" id="{3ADAF095-5FB4-4993-B9D0-C609018783F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2" name="正方形/長方形 291">
          <a:extLst>
            <a:ext uri="{FF2B5EF4-FFF2-40B4-BE49-F238E27FC236}">
              <a16:creationId xmlns:a16="http://schemas.microsoft.com/office/drawing/2014/main" id="{1AC8EAF6-E7EC-44D5-85E8-5C238B86493E}"/>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3" name="正方形/長方形 292">
          <a:extLst>
            <a:ext uri="{FF2B5EF4-FFF2-40B4-BE49-F238E27FC236}">
              <a16:creationId xmlns:a16="http://schemas.microsoft.com/office/drawing/2014/main" id="{F15FB436-1460-4DA3-ADA7-DB91D060749B}"/>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4" name="正方形/長方形 293">
          <a:extLst>
            <a:ext uri="{FF2B5EF4-FFF2-40B4-BE49-F238E27FC236}">
              <a16:creationId xmlns:a16="http://schemas.microsoft.com/office/drawing/2014/main" id="{AD0A7C10-285F-4355-9374-03C059A0A9AB}"/>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5" name="正方形/長方形 294">
          <a:extLst>
            <a:ext uri="{FF2B5EF4-FFF2-40B4-BE49-F238E27FC236}">
              <a16:creationId xmlns:a16="http://schemas.microsoft.com/office/drawing/2014/main" id="{2A335D76-C19C-4FAA-8DF1-0675F8F5F044}"/>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6" name="正方形/長方形 295">
          <a:extLst>
            <a:ext uri="{FF2B5EF4-FFF2-40B4-BE49-F238E27FC236}">
              <a16:creationId xmlns:a16="http://schemas.microsoft.com/office/drawing/2014/main" id="{9AA78B92-40D7-4568-B73C-55F859C7764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7" name="正方形/長方形 296">
          <a:extLst>
            <a:ext uri="{FF2B5EF4-FFF2-40B4-BE49-F238E27FC236}">
              <a16:creationId xmlns:a16="http://schemas.microsoft.com/office/drawing/2014/main" id="{2B450CF3-04FF-421A-98FE-C064D71A3F51}"/>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8" name="正方形/長方形 297">
          <a:extLst>
            <a:ext uri="{FF2B5EF4-FFF2-40B4-BE49-F238E27FC236}">
              <a16:creationId xmlns:a16="http://schemas.microsoft.com/office/drawing/2014/main" id="{5E5EACE3-5F93-44B1-AB9F-E18D7E03F81B}"/>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99" name="正方形/長方形 298">
          <a:extLst>
            <a:ext uri="{FF2B5EF4-FFF2-40B4-BE49-F238E27FC236}">
              <a16:creationId xmlns:a16="http://schemas.microsoft.com/office/drawing/2014/main" id="{9EBF2C54-809C-47EA-B83B-769AE7854A0C}"/>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00" name="正方形/長方形 299">
          <a:extLst>
            <a:ext uri="{FF2B5EF4-FFF2-40B4-BE49-F238E27FC236}">
              <a16:creationId xmlns:a16="http://schemas.microsoft.com/office/drawing/2014/main" id="{C8C0BF3C-AF08-4F09-B1D8-65C40FE02E8C}"/>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01" name="正方形/長方形 300">
          <a:extLst>
            <a:ext uri="{FF2B5EF4-FFF2-40B4-BE49-F238E27FC236}">
              <a16:creationId xmlns:a16="http://schemas.microsoft.com/office/drawing/2014/main" id="{BA66B263-F31A-4A17-82F7-DC5E61443EE8}"/>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2" name="正方形/長方形 301">
          <a:extLst>
            <a:ext uri="{FF2B5EF4-FFF2-40B4-BE49-F238E27FC236}">
              <a16:creationId xmlns:a16="http://schemas.microsoft.com/office/drawing/2014/main" id="{F8430584-A679-4B5C-AE54-25437C4F1042}"/>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3" name="正方形/長方形 302">
          <a:extLst>
            <a:ext uri="{FF2B5EF4-FFF2-40B4-BE49-F238E27FC236}">
              <a16:creationId xmlns:a16="http://schemas.microsoft.com/office/drawing/2014/main" id="{CB5B16A3-A9C6-4EDE-A34E-C54A4855D91F}"/>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4" name="テキスト ボックス 303">
          <a:extLst>
            <a:ext uri="{FF2B5EF4-FFF2-40B4-BE49-F238E27FC236}">
              <a16:creationId xmlns:a16="http://schemas.microsoft.com/office/drawing/2014/main" id="{1579FFD1-F469-4865-B8A8-70B7CE9481BE}"/>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5" name="直線コネクタ 304">
          <a:extLst>
            <a:ext uri="{FF2B5EF4-FFF2-40B4-BE49-F238E27FC236}">
              <a16:creationId xmlns:a16="http://schemas.microsoft.com/office/drawing/2014/main" id="{ED5CE083-5D07-4B8D-A5E0-ED0EF9097D19}"/>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06" name="テキスト ボックス 305">
          <a:extLst>
            <a:ext uri="{FF2B5EF4-FFF2-40B4-BE49-F238E27FC236}">
              <a16:creationId xmlns:a16="http://schemas.microsoft.com/office/drawing/2014/main" id="{B8EFC40F-3B40-41C6-971A-2430E03575AA}"/>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07" name="直線コネクタ 306">
          <a:extLst>
            <a:ext uri="{FF2B5EF4-FFF2-40B4-BE49-F238E27FC236}">
              <a16:creationId xmlns:a16="http://schemas.microsoft.com/office/drawing/2014/main" id="{9B1363E6-5BDC-47E0-A5FC-8803E914D96E}"/>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08" name="テキスト ボックス 307">
          <a:extLst>
            <a:ext uri="{FF2B5EF4-FFF2-40B4-BE49-F238E27FC236}">
              <a16:creationId xmlns:a16="http://schemas.microsoft.com/office/drawing/2014/main" id="{A9BAB635-3C87-4B8B-8D27-EE86213DACDB}"/>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09" name="直線コネクタ 308">
          <a:extLst>
            <a:ext uri="{FF2B5EF4-FFF2-40B4-BE49-F238E27FC236}">
              <a16:creationId xmlns:a16="http://schemas.microsoft.com/office/drawing/2014/main" id="{5FB2A419-E07C-4B14-BFCB-3C707C0CA92D}"/>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10" name="テキスト ボックス 309">
          <a:extLst>
            <a:ext uri="{FF2B5EF4-FFF2-40B4-BE49-F238E27FC236}">
              <a16:creationId xmlns:a16="http://schemas.microsoft.com/office/drawing/2014/main" id="{F74448A4-F391-4E98-B63C-E3F045DD38DC}"/>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11" name="直線コネクタ 310">
          <a:extLst>
            <a:ext uri="{FF2B5EF4-FFF2-40B4-BE49-F238E27FC236}">
              <a16:creationId xmlns:a16="http://schemas.microsoft.com/office/drawing/2014/main" id="{308FDC99-13C3-4529-94C5-FD523804EE1B}"/>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12" name="テキスト ボックス 311">
          <a:extLst>
            <a:ext uri="{FF2B5EF4-FFF2-40B4-BE49-F238E27FC236}">
              <a16:creationId xmlns:a16="http://schemas.microsoft.com/office/drawing/2014/main" id="{BC0B6797-4477-4F70-84AB-FFE2DE9C2524}"/>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13" name="直線コネクタ 312">
          <a:extLst>
            <a:ext uri="{FF2B5EF4-FFF2-40B4-BE49-F238E27FC236}">
              <a16:creationId xmlns:a16="http://schemas.microsoft.com/office/drawing/2014/main" id="{67333168-DE4B-47A9-A642-A3418B3AA19E}"/>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14" name="テキスト ボックス 313">
          <a:extLst>
            <a:ext uri="{FF2B5EF4-FFF2-40B4-BE49-F238E27FC236}">
              <a16:creationId xmlns:a16="http://schemas.microsoft.com/office/drawing/2014/main" id="{9CD5E8D1-D739-49B6-BAB6-CA8EFBE71C87}"/>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15" name="直線コネクタ 314">
          <a:extLst>
            <a:ext uri="{FF2B5EF4-FFF2-40B4-BE49-F238E27FC236}">
              <a16:creationId xmlns:a16="http://schemas.microsoft.com/office/drawing/2014/main" id="{A37B1A63-C82C-4D91-854A-4B940050200C}"/>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16" name="テキスト ボックス 315">
          <a:extLst>
            <a:ext uri="{FF2B5EF4-FFF2-40B4-BE49-F238E27FC236}">
              <a16:creationId xmlns:a16="http://schemas.microsoft.com/office/drawing/2014/main" id="{F3278D4E-8E9E-44B8-9877-B7D7C5940505}"/>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17" name="直線コネクタ 316">
          <a:extLst>
            <a:ext uri="{FF2B5EF4-FFF2-40B4-BE49-F238E27FC236}">
              <a16:creationId xmlns:a16="http://schemas.microsoft.com/office/drawing/2014/main" id="{2FEB9104-8BF8-456D-811C-727A40A9D4CC}"/>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18" name="テキスト ボックス 317">
          <a:extLst>
            <a:ext uri="{FF2B5EF4-FFF2-40B4-BE49-F238E27FC236}">
              <a16:creationId xmlns:a16="http://schemas.microsoft.com/office/drawing/2014/main" id="{B22A3422-EAC6-4AF9-8971-B170D3E91BAC}"/>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19" name="直線コネクタ 318">
          <a:extLst>
            <a:ext uri="{FF2B5EF4-FFF2-40B4-BE49-F238E27FC236}">
              <a16:creationId xmlns:a16="http://schemas.microsoft.com/office/drawing/2014/main" id="{7358BB8F-D0E7-4FF8-A6AA-6FF0B330DD43}"/>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20" name="【一般廃棄物処理施設】&#10;有形固定資産減価償却率グラフ枠">
          <a:extLst>
            <a:ext uri="{FF2B5EF4-FFF2-40B4-BE49-F238E27FC236}">
              <a16:creationId xmlns:a16="http://schemas.microsoft.com/office/drawing/2014/main" id="{9311AC99-E084-4E29-8B88-3FF65D4CB79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2722</xdr:rowOff>
    </xdr:from>
    <xdr:to>
      <xdr:col>85</xdr:col>
      <xdr:colOff>126364</xdr:colOff>
      <xdr:row>42</xdr:row>
      <xdr:rowOff>48441</xdr:rowOff>
    </xdr:to>
    <xdr:cxnSp macro="">
      <xdr:nvCxnSpPr>
        <xdr:cNvPr id="321" name="直線コネクタ 320">
          <a:extLst>
            <a:ext uri="{FF2B5EF4-FFF2-40B4-BE49-F238E27FC236}">
              <a16:creationId xmlns:a16="http://schemas.microsoft.com/office/drawing/2014/main" id="{5CD4E4B9-29CA-4C57-ABC9-74A55E94E060}"/>
            </a:ext>
          </a:extLst>
        </xdr:cNvPr>
        <xdr:cNvCxnSpPr/>
      </xdr:nvCxnSpPr>
      <xdr:spPr>
        <a:xfrm flipV="1">
          <a:off x="16318864" y="5832022"/>
          <a:ext cx="0" cy="1417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52268</xdr:rowOff>
    </xdr:from>
    <xdr:ext cx="405111" cy="259045"/>
    <xdr:sp macro="" textlink="">
      <xdr:nvSpPr>
        <xdr:cNvPr id="322" name="【一般廃棄物処理施設】&#10;有形固定資産減価償却率最小値テキスト">
          <a:extLst>
            <a:ext uri="{FF2B5EF4-FFF2-40B4-BE49-F238E27FC236}">
              <a16:creationId xmlns:a16="http://schemas.microsoft.com/office/drawing/2014/main" id="{2AB90157-75E0-40E5-9B72-F5FCA41BFA8A}"/>
            </a:ext>
          </a:extLst>
        </xdr:cNvPr>
        <xdr:cNvSpPr txBox="1"/>
      </xdr:nvSpPr>
      <xdr:spPr>
        <a:xfrm>
          <a:off x="16357600" y="72531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48441</xdr:rowOff>
    </xdr:from>
    <xdr:to>
      <xdr:col>86</xdr:col>
      <xdr:colOff>25400</xdr:colOff>
      <xdr:row>42</xdr:row>
      <xdr:rowOff>48441</xdr:rowOff>
    </xdr:to>
    <xdr:cxnSp macro="">
      <xdr:nvCxnSpPr>
        <xdr:cNvPr id="323" name="直線コネクタ 322">
          <a:extLst>
            <a:ext uri="{FF2B5EF4-FFF2-40B4-BE49-F238E27FC236}">
              <a16:creationId xmlns:a16="http://schemas.microsoft.com/office/drawing/2014/main" id="{0C24EED7-2FBC-4319-8FB0-80B24EAED57F}"/>
            </a:ext>
          </a:extLst>
        </xdr:cNvPr>
        <xdr:cNvCxnSpPr/>
      </xdr:nvCxnSpPr>
      <xdr:spPr>
        <a:xfrm>
          <a:off x="16230600" y="7249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120849</xdr:rowOff>
    </xdr:from>
    <xdr:ext cx="405111" cy="259045"/>
    <xdr:sp macro="" textlink="">
      <xdr:nvSpPr>
        <xdr:cNvPr id="324" name="【一般廃棄物処理施設】&#10;有形固定資産減価償却率最大値テキスト">
          <a:extLst>
            <a:ext uri="{FF2B5EF4-FFF2-40B4-BE49-F238E27FC236}">
              <a16:creationId xmlns:a16="http://schemas.microsoft.com/office/drawing/2014/main" id="{3B39C6B1-7D15-4C8E-B4F1-FB744209124B}"/>
            </a:ext>
          </a:extLst>
        </xdr:cNvPr>
        <xdr:cNvSpPr txBox="1"/>
      </xdr:nvSpPr>
      <xdr:spPr>
        <a:xfrm>
          <a:off x="16357600" y="56072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2722</xdr:rowOff>
    </xdr:from>
    <xdr:to>
      <xdr:col>86</xdr:col>
      <xdr:colOff>25400</xdr:colOff>
      <xdr:row>34</xdr:row>
      <xdr:rowOff>2722</xdr:rowOff>
    </xdr:to>
    <xdr:cxnSp macro="">
      <xdr:nvCxnSpPr>
        <xdr:cNvPr id="325" name="直線コネクタ 324">
          <a:extLst>
            <a:ext uri="{FF2B5EF4-FFF2-40B4-BE49-F238E27FC236}">
              <a16:creationId xmlns:a16="http://schemas.microsoft.com/office/drawing/2014/main" id="{DEAB15DD-7628-4737-A8A6-62AEDEBB3636}"/>
            </a:ext>
          </a:extLst>
        </xdr:cNvPr>
        <xdr:cNvCxnSpPr/>
      </xdr:nvCxnSpPr>
      <xdr:spPr>
        <a:xfrm>
          <a:off x="16230600" y="5832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59344</xdr:rowOff>
    </xdr:from>
    <xdr:ext cx="405111" cy="259045"/>
    <xdr:sp macro="" textlink="">
      <xdr:nvSpPr>
        <xdr:cNvPr id="326" name="【一般廃棄物処理施設】&#10;有形固定資産減価償却率平均値テキスト">
          <a:extLst>
            <a:ext uri="{FF2B5EF4-FFF2-40B4-BE49-F238E27FC236}">
              <a16:creationId xmlns:a16="http://schemas.microsoft.com/office/drawing/2014/main" id="{4FFA99D3-5B09-4EF3-AA82-BED61BFADCFA}"/>
            </a:ext>
          </a:extLst>
        </xdr:cNvPr>
        <xdr:cNvSpPr txBox="1"/>
      </xdr:nvSpPr>
      <xdr:spPr>
        <a:xfrm>
          <a:off x="16357600" y="657444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80917</xdr:rowOff>
    </xdr:from>
    <xdr:to>
      <xdr:col>85</xdr:col>
      <xdr:colOff>177800</xdr:colOff>
      <xdr:row>39</xdr:row>
      <xdr:rowOff>11067</xdr:rowOff>
    </xdr:to>
    <xdr:sp macro="" textlink="">
      <xdr:nvSpPr>
        <xdr:cNvPr id="327" name="フローチャート: 判断 326">
          <a:extLst>
            <a:ext uri="{FF2B5EF4-FFF2-40B4-BE49-F238E27FC236}">
              <a16:creationId xmlns:a16="http://schemas.microsoft.com/office/drawing/2014/main" id="{AD6CFF63-6E58-4BA9-A77C-D8DBCECDCE70}"/>
            </a:ext>
          </a:extLst>
        </xdr:cNvPr>
        <xdr:cNvSpPr/>
      </xdr:nvSpPr>
      <xdr:spPr>
        <a:xfrm>
          <a:off x="16268700" y="659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27033</xdr:rowOff>
    </xdr:from>
    <xdr:to>
      <xdr:col>81</xdr:col>
      <xdr:colOff>101600</xdr:colOff>
      <xdr:row>38</xdr:row>
      <xdr:rowOff>128633</xdr:rowOff>
    </xdr:to>
    <xdr:sp macro="" textlink="">
      <xdr:nvSpPr>
        <xdr:cNvPr id="328" name="フローチャート: 判断 327">
          <a:extLst>
            <a:ext uri="{FF2B5EF4-FFF2-40B4-BE49-F238E27FC236}">
              <a16:creationId xmlns:a16="http://schemas.microsoft.com/office/drawing/2014/main" id="{231ECC88-09AA-4F7E-81C6-E6B5D4C8CA3D}"/>
            </a:ext>
          </a:extLst>
        </xdr:cNvPr>
        <xdr:cNvSpPr/>
      </xdr:nvSpPr>
      <xdr:spPr>
        <a:xfrm>
          <a:off x="15430500" y="654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162560</xdr:rowOff>
    </xdr:from>
    <xdr:to>
      <xdr:col>76</xdr:col>
      <xdr:colOff>165100</xdr:colOff>
      <xdr:row>38</xdr:row>
      <xdr:rowOff>92710</xdr:rowOff>
    </xdr:to>
    <xdr:sp macro="" textlink="">
      <xdr:nvSpPr>
        <xdr:cNvPr id="329" name="フローチャート: 判断 328">
          <a:extLst>
            <a:ext uri="{FF2B5EF4-FFF2-40B4-BE49-F238E27FC236}">
              <a16:creationId xmlns:a16="http://schemas.microsoft.com/office/drawing/2014/main" id="{6FDD9708-B7D0-43CF-8C15-8E4D671C74CE}"/>
            </a:ext>
          </a:extLst>
        </xdr:cNvPr>
        <xdr:cNvSpPr/>
      </xdr:nvSpPr>
      <xdr:spPr>
        <a:xfrm>
          <a:off x="14541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164193</xdr:rowOff>
    </xdr:from>
    <xdr:to>
      <xdr:col>72</xdr:col>
      <xdr:colOff>38100</xdr:colOff>
      <xdr:row>38</xdr:row>
      <xdr:rowOff>94343</xdr:rowOff>
    </xdr:to>
    <xdr:sp macro="" textlink="">
      <xdr:nvSpPr>
        <xdr:cNvPr id="330" name="フローチャート: 判断 329">
          <a:extLst>
            <a:ext uri="{FF2B5EF4-FFF2-40B4-BE49-F238E27FC236}">
              <a16:creationId xmlns:a16="http://schemas.microsoft.com/office/drawing/2014/main" id="{A381BFDD-5530-46C1-9DF6-921AEBD932FE}"/>
            </a:ext>
          </a:extLst>
        </xdr:cNvPr>
        <xdr:cNvSpPr/>
      </xdr:nvSpPr>
      <xdr:spPr>
        <a:xfrm>
          <a:off x="13652500" y="650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121739</xdr:rowOff>
    </xdr:from>
    <xdr:to>
      <xdr:col>67</xdr:col>
      <xdr:colOff>101600</xdr:colOff>
      <xdr:row>38</xdr:row>
      <xdr:rowOff>51888</xdr:rowOff>
    </xdr:to>
    <xdr:sp macro="" textlink="">
      <xdr:nvSpPr>
        <xdr:cNvPr id="331" name="フローチャート: 判断 330">
          <a:extLst>
            <a:ext uri="{FF2B5EF4-FFF2-40B4-BE49-F238E27FC236}">
              <a16:creationId xmlns:a16="http://schemas.microsoft.com/office/drawing/2014/main" id="{3F801DE4-F5C0-433E-AD50-D79FE8CA86F1}"/>
            </a:ext>
          </a:extLst>
        </xdr:cNvPr>
        <xdr:cNvSpPr/>
      </xdr:nvSpPr>
      <xdr:spPr>
        <a:xfrm>
          <a:off x="12763500" y="646538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32" name="テキスト ボックス 331">
          <a:extLst>
            <a:ext uri="{FF2B5EF4-FFF2-40B4-BE49-F238E27FC236}">
              <a16:creationId xmlns:a16="http://schemas.microsoft.com/office/drawing/2014/main" id="{DE2D1C43-7F63-491A-ADA6-40CD1F0EE6B3}"/>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33" name="テキスト ボックス 332">
          <a:extLst>
            <a:ext uri="{FF2B5EF4-FFF2-40B4-BE49-F238E27FC236}">
              <a16:creationId xmlns:a16="http://schemas.microsoft.com/office/drawing/2014/main" id="{98F39631-D6D2-4BF5-A610-FC139D6B797D}"/>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4" name="テキスト ボックス 333">
          <a:extLst>
            <a:ext uri="{FF2B5EF4-FFF2-40B4-BE49-F238E27FC236}">
              <a16:creationId xmlns:a16="http://schemas.microsoft.com/office/drawing/2014/main" id="{FCE2F374-0B93-4F13-A4F7-C7AE027A4D55}"/>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5" name="テキスト ボックス 334">
          <a:extLst>
            <a:ext uri="{FF2B5EF4-FFF2-40B4-BE49-F238E27FC236}">
              <a16:creationId xmlns:a16="http://schemas.microsoft.com/office/drawing/2014/main" id="{9FF111CE-EDFC-4B69-8A97-D5609C10FEBE}"/>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6" name="テキスト ボックス 335">
          <a:extLst>
            <a:ext uri="{FF2B5EF4-FFF2-40B4-BE49-F238E27FC236}">
              <a16:creationId xmlns:a16="http://schemas.microsoft.com/office/drawing/2014/main" id="{7D1797DB-A76F-4517-B564-4D75A7FE0C96}"/>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121739</xdr:rowOff>
    </xdr:from>
    <xdr:to>
      <xdr:col>85</xdr:col>
      <xdr:colOff>177800</xdr:colOff>
      <xdr:row>37</xdr:row>
      <xdr:rowOff>51889</xdr:rowOff>
    </xdr:to>
    <xdr:sp macro="" textlink="">
      <xdr:nvSpPr>
        <xdr:cNvPr id="337" name="楕円 336">
          <a:extLst>
            <a:ext uri="{FF2B5EF4-FFF2-40B4-BE49-F238E27FC236}">
              <a16:creationId xmlns:a16="http://schemas.microsoft.com/office/drawing/2014/main" id="{BF16F519-2CED-4BCF-B870-96A8EF3A28BB}"/>
            </a:ext>
          </a:extLst>
        </xdr:cNvPr>
        <xdr:cNvSpPr/>
      </xdr:nvSpPr>
      <xdr:spPr>
        <a:xfrm>
          <a:off x="16268700" y="6293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144616</xdr:rowOff>
    </xdr:from>
    <xdr:ext cx="405111" cy="259045"/>
    <xdr:sp macro="" textlink="">
      <xdr:nvSpPr>
        <xdr:cNvPr id="338" name="【一般廃棄物処理施設】&#10;有形固定資産減価償却率該当値テキスト">
          <a:extLst>
            <a:ext uri="{FF2B5EF4-FFF2-40B4-BE49-F238E27FC236}">
              <a16:creationId xmlns:a16="http://schemas.microsoft.com/office/drawing/2014/main" id="{DA1A1739-30A1-448A-818C-685D4EF72E79}"/>
            </a:ext>
          </a:extLst>
        </xdr:cNvPr>
        <xdr:cNvSpPr txBox="1"/>
      </xdr:nvSpPr>
      <xdr:spPr>
        <a:xfrm>
          <a:off x="16357600" y="6145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76019</xdr:rowOff>
    </xdr:from>
    <xdr:to>
      <xdr:col>81</xdr:col>
      <xdr:colOff>101600</xdr:colOff>
      <xdr:row>37</xdr:row>
      <xdr:rowOff>6169</xdr:rowOff>
    </xdr:to>
    <xdr:sp macro="" textlink="">
      <xdr:nvSpPr>
        <xdr:cNvPr id="339" name="楕円 338">
          <a:extLst>
            <a:ext uri="{FF2B5EF4-FFF2-40B4-BE49-F238E27FC236}">
              <a16:creationId xmlns:a16="http://schemas.microsoft.com/office/drawing/2014/main" id="{77D84233-105B-4EC0-B21C-647F1DB3945A}"/>
            </a:ext>
          </a:extLst>
        </xdr:cNvPr>
        <xdr:cNvSpPr/>
      </xdr:nvSpPr>
      <xdr:spPr>
        <a:xfrm>
          <a:off x="15430500" y="6248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126819</xdr:rowOff>
    </xdr:from>
    <xdr:to>
      <xdr:col>85</xdr:col>
      <xdr:colOff>127000</xdr:colOff>
      <xdr:row>37</xdr:row>
      <xdr:rowOff>1089</xdr:rowOff>
    </xdr:to>
    <xdr:cxnSp macro="">
      <xdr:nvCxnSpPr>
        <xdr:cNvPr id="340" name="直線コネクタ 339">
          <a:extLst>
            <a:ext uri="{FF2B5EF4-FFF2-40B4-BE49-F238E27FC236}">
              <a16:creationId xmlns:a16="http://schemas.microsoft.com/office/drawing/2014/main" id="{294D268C-0BE0-4FC9-95EF-F2B323F5EAF5}"/>
            </a:ext>
          </a:extLst>
        </xdr:cNvPr>
        <xdr:cNvCxnSpPr/>
      </xdr:nvCxnSpPr>
      <xdr:spPr>
        <a:xfrm>
          <a:off x="15481300" y="6299019"/>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51526</xdr:rowOff>
    </xdr:from>
    <xdr:to>
      <xdr:col>76</xdr:col>
      <xdr:colOff>165100</xdr:colOff>
      <xdr:row>36</xdr:row>
      <xdr:rowOff>153126</xdr:rowOff>
    </xdr:to>
    <xdr:sp macro="" textlink="">
      <xdr:nvSpPr>
        <xdr:cNvPr id="341" name="楕円 340">
          <a:extLst>
            <a:ext uri="{FF2B5EF4-FFF2-40B4-BE49-F238E27FC236}">
              <a16:creationId xmlns:a16="http://schemas.microsoft.com/office/drawing/2014/main" id="{69622409-6EDB-4CBB-B556-19B9BFBA319E}"/>
            </a:ext>
          </a:extLst>
        </xdr:cNvPr>
        <xdr:cNvSpPr/>
      </xdr:nvSpPr>
      <xdr:spPr>
        <a:xfrm>
          <a:off x="14541500" y="6223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102326</xdr:rowOff>
    </xdr:from>
    <xdr:to>
      <xdr:col>81</xdr:col>
      <xdr:colOff>50800</xdr:colOff>
      <xdr:row>36</xdr:row>
      <xdr:rowOff>126819</xdr:rowOff>
    </xdr:to>
    <xdr:cxnSp macro="">
      <xdr:nvCxnSpPr>
        <xdr:cNvPr id="342" name="直線コネクタ 341">
          <a:extLst>
            <a:ext uri="{FF2B5EF4-FFF2-40B4-BE49-F238E27FC236}">
              <a16:creationId xmlns:a16="http://schemas.microsoft.com/office/drawing/2014/main" id="{34F87CDC-66D2-4A2D-92E2-8FFAEABAB0E4}"/>
            </a:ext>
          </a:extLst>
        </xdr:cNvPr>
        <xdr:cNvCxnSpPr/>
      </xdr:nvCxnSpPr>
      <xdr:spPr>
        <a:xfrm>
          <a:off x="14592300" y="6274526"/>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4173</xdr:rowOff>
    </xdr:from>
    <xdr:to>
      <xdr:col>72</xdr:col>
      <xdr:colOff>38100</xdr:colOff>
      <xdr:row>36</xdr:row>
      <xdr:rowOff>105773</xdr:rowOff>
    </xdr:to>
    <xdr:sp macro="" textlink="">
      <xdr:nvSpPr>
        <xdr:cNvPr id="343" name="楕円 342">
          <a:extLst>
            <a:ext uri="{FF2B5EF4-FFF2-40B4-BE49-F238E27FC236}">
              <a16:creationId xmlns:a16="http://schemas.microsoft.com/office/drawing/2014/main" id="{E4B94A0C-55F1-4D77-8767-3742BC16B1A9}"/>
            </a:ext>
          </a:extLst>
        </xdr:cNvPr>
        <xdr:cNvSpPr/>
      </xdr:nvSpPr>
      <xdr:spPr>
        <a:xfrm>
          <a:off x="13652500" y="617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54973</xdr:rowOff>
    </xdr:from>
    <xdr:to>
      <xdr:col>76</xdr:col>
      <xdr:colOff>114300</xdr:colOff>
      <xdr:row>36</xdr:row>
      <xdr:rowOff>102326</xdr:rowOff>
    </xdr:to>
    <xdr:cxnSp macro="">
      <xdr:nvCxnSpPr>
        <xdr:cNvPr id="344" name="直線コネクタ 343">
          <a:extLst>
            <a:ext uri="{FF2B5EF4-FFF2-40B4-BE49-F238E27FC236}">
              <a16:creationId xmlns:a16="http://schemas.microsoft.com/office/drawing/2014/main" id="{368C9B84-E59A-4B9E-A16D-A41DF102D47F}"/>
            </a:ext>
          </a:extLst>
        </xdr:cNvPr>
        <xdr:cNvCxnSpPr/>
      </xdr:nvCxnSpPr>
      <xdr:spPr>
        <a:xfrm>
          <a:off x="13703300" y="6227173"/>
          <a:ext cx="8890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34</xdr:row>
      <xdr:rowOff>10704</xdr:rowOff>
    </xdr:from>
    <xdr:to>
      <xdr:col>67</xdr:col>
      <xdr:colOff>101600</xdr:colOff>
      <xdr:row>34</xdr:row>
      <xdr:rowOff>112304</xdr:rowOff>
    </xdr:to>
    <xdr:sp macro="" textlink="">
      <xdr:nvSpPr>
        <xdr:cNvPr id="345" name="楕円 344">
          <a:extLst>
            <a:ext uri="{FF2B5EF4-FFF2-40B4-BE49-F238E27FC236}">
              <a16:creationId xmlns:a16="http://schemas.microsoft.com/office/drawing/2014/main" id="{9F17FDF3-4A9A-40C2-BE17-4F55D29A7365}"/>
            </a:ext>
          </a:extLst>
        </xdr:cNvPr>
        <xdr:cNvSpPr/>
      </xdr:nvSpPr>
      <xdr:spPr>
        <a:xfrm>
          <a:off x="12763500" y="5840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34</xdr:row>
      <xdr:rowOff>61504</xdr:rowOff>
    </xdr:from>
    <xdr:to>
      <xdr:col>71</xdr:col>
      <xdr:colOff>177800</xdr:colOff>
      <xdr:row>36</xdr:row>
      <xdr:rowOff>54973</xdr:rowOff>
    </xdr:to>
    <xdr:cxnSp macro="">
      <xdr:nvCxnSpPr>
        <xdr:cNvPr id="346" name="直線コネクタ 345">
          <a:extLst>
            <a:ext uri="{FF2B5EF4-FFF2-40B4-BE49-F238E27FC236}">
              <a16:creationId xmlns:a16="http://schemas.microsoft.com/office/drawing/2014/main" id="{C4FAE2D0-09E1-420B-B27E-1413F6366DEC}"/>
            </a:ext>
          </a:extLst>
        </xdr:cNvPr>
        <xdr:cNvCxnSpPr/>
      </xdr:nvCxnSpPr>
      <xdr:spPr>
        <a:xfrm>
          <a:off x="12814300" y="5890804"/>
          <a:ext cx="889000" cy="336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119760</xdr:rowOff>
    </xdr:from>
    <xdr:ext cx="405111" cy="259045"/>
    <xdr:sp macro="" textlink="">
      <xdr:nvSpPr>
        <xdr:cNvPr id="347" name="n_1aveValue【一般廃棄物処理施設】&#10;有形固定資産減価償却率">
          <a:extLst>
            <a:ext uri="{FF2B5EF4-FFF2-40B4-BE49-F238E27FC236}">
              <a16:creationId xmlns:a16="http://schemas.microsoft.com/office/drawing/2014/main" id="{FED86B61-E71C-491C-AC15-7A315B0338E0}"/>
            </a:ext>
          </a:extLst>
        </xdr:cNvPr>
        <xdr:cNvSpPr txBox="1"/>
      </xdr:nvSpPr>
      <xdr:spPr>
        <a:xfrm>
          <a:off x="15266044" y="66348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83837</xdr:rowOff>
    </xdr:from>
    <xdr:ext cx="405111" cy="259045"/>
    <xdr:sp macro="" textlink="">
      <xdr:nvSpPr>
        <xdr:cNvPr id="348" name="n_2aveValue【一般廃棄物処理施設】&#10;有形固定資産減価償却率">
          <a:extLst>
            <a:ext uri="{FF2B5EF4-FFF2-40B4-BE49-F238E27FC236}">
              <a16:creationId xmlns:a16="http://schemas.microsoft.com/office/drawing/2014/main" id="{A452EC17-DF4D-48E2-99DB-FDF7C7571888}"/>
            </a:ext>
          </a:extLst>
        </xdr:cNvPr>
        <xdr:cNvSpPr txBox="1"/>
      </xdr:nvSpPr>
      <xdr:spPr>
        <a:xfrm>
          <a:off x="14389744" y="6598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85470</xdr:rowOff>
    </xdr:from>
    <xdr:ext cx="405111" cy="259045"/>
    <xdr:sp macro="" textlink="">
      <xdr:nvSpPr>
        <xdr:cNvPr id="349" name="n_3aveValue【一般廃棄物処理施設】&#10;有形固定資産減価償却率">
          <a:extLst>
            <a:ext uri="{FF2B5EF4-FFF2-40B4-BE49-F238E27FC236}">
              <a16:creationId xmlns:a16="http://schemas.microsoft.com/office/drawing/2014/main" id="{B6D52199-A43E-4B30-B594-DB299D96566D}"/>
            </a:ext>
          </a:extLst>
        </xdr:cNvPr>
        <xdr:cNvSpPr txBox="1"/>
      </xdr:nvSpPr>
      <xdr:spPr>
        <a:xfrm>
          <a:off x="13500744" y="6600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43015</xdr:rowOff>
    </xdr:from>
    <xdr:ext cx="405111" cy="259045"/>
    <xdr:sp macro="" textlink="">
      <xdr:nvSpPr>
        <xdr:cNvPr id="350" name="n_4aveValue【一般廃棄物処理施設】&#10;有形固定資産減価償却率">
          <a:extLst>
            <a:ext uri="{FF2B5EF4-FFF2-40B4-BE49-F238E27FC236}">
              <a16:creationId xmlns:a16="http://schemas.microsoft.com/office/drawing/2014/main" id="{E38B9E29-8B4B-4E72-87A3-0CF4C034DCE9}"/>
            </a:ext>
          </a:extLst>
        </xdr:cNvPr>
        <xdr:cNvSpPr txBox="1"/>
      </xdr:nvSpPr>
      <xdr:spPr>
        <a:xfrm>
          <a:off x="12611744" y="6558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22696</xdr:rowOff>
    </xdr:from>
    <xdr:ext cx="405111" cy="259045"/>
    <xdr:sp macro="" textlink="">
      <xdr:nvSpPr>
        <xdr:cNvPr id="351" name="n_1mainValue【一般廃棄物処理施設】&#10;有形固定資産減価償却率">
          <a:extLst>
            <a:ext uri="{FF2B5EF4-FFF2-40B4-BE49-F238E27FC236}">
              <a16:creationId xmlns:a16="http://schemas.microsoft.com/office/drawing/2014/main" id="{35DD3F9F-EB2B-4BAF-9710-9506B9A17EE0}"/>
            </a:ext>
          </a:extLst>
        </xdr:cNvPr>
        <xdr:cNvSpPr txBox="1"/>
      </xdr:nvSpPr>
      <xdr:spPr>
        <a:xfrm>
          <a:off x="15266044" y="60234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169653</xdr:rowOff>
    </xdr:from>
    <xdr:ext cx="405111" cy="259045"/>
    <xdr:sp macro="" textlink="">
      <xdr:nvSpPr>
        <xdr:cNvPr id="352" name="n_2mainValue【一般廃棄物処理施設】&#10;有形固定資産減価償却率">
          <a:extLst>
            <a:ext uri="{FF2B5EF4-FFF2-40B4-BE49-F238E27FC236}">
              <a16:creationId xmlns:a16="http://schemas.microsoft.com/office/drawing/2014/main" id="{3265480A-6DEA-47A9-A05E-1A814F230210}"/>
            </a:ext>
          </a:extLst>
        </xdr:cNvPr>
        <xdr:cNvSpPr txBox="1"/>
      </xdr:nvSpPr>
      <xdr:spPr>
        <a:xfrm>
          <a:off x="14389744" y="5998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122300</xdr:rowOff>
    </xdr:from>
    <xdr:ext cx="405111" cy="259045"/>
    <xdr:sp macro="" textlink="">
      <xdr:nvSpPr>
        <xdr:cNvPr id="353" name="n_3mainValue【一般廃棄物処理施設】&#10;有形固定資産減価償却率">
          <a:extLst>
            <a:ext uri="{FF2B5EF4-FFF2-40B4-BE49-F238E27FC236}">
              <a16:creationId xmlns:a16="http://schemas.microsoft.com/office/drawing/2014/main" id="{54BC55B2-B9A5-422A-8F54-3B02A12F2E80}"/>
            </a:ext>
          </a:extLst>
        </xdr:cNvPr>
        <xdr:cNvSpPr txBox="1"/>
      </xdr:nvSpPr>
      <xdr:spPr>
        <a:xfrm>
          <a:off x="13500744" y="59516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32</xdr:row>
      <xdr:rowOff>128831</xdr:rowOff>
    </xdr:from>
    <xdr:ext cx="405111" cy="259045"/>
    <xdr:sp macro="" textlink="">
      <xdr:nvSpPr>
        <xdr:cNvPr id="354" name="n_4mainValue【一般廃棄物処理施設】&#10;有形固定資産減価償却率">
          <a:extLst>
            <a:ext uri="{FF2B5EF4-FFF2-40B4-BE49-F238E27FC236}">
              <a16:creationId xmlns:a16="http://schemas.microsoft.com/office/drawing/2014/main" id="{920CECD3-0C1A-47CE-ADC6-6AB2583EF20E}"/>
            </a:ext>
          </a:extLst>
        </xdr:cNvPr>
        <xdr:cNvSpPr txBox="1"/>
      </xdr:nvSpPr>
      <xdr:spPr>
        <a:xfrm>
          <a:off x="12611744" y="56152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5" name="正方形/長方形 354">
          <a:extLst>
            <a:ext uri="{FF2B5EF4-FFF2-40B4-BE49-F238E27FC236}">
              <a16:creationId xmlns:a16="http://schemas.microsoft.com/office/drawing/2014/main" id="{827A1128-ADD4-4445-B45C-96D5A9428613}"/>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6" name="正方形/長方形 355">
          <a:extLst>
            <a:ext uri="{FF2B5EF4-FFF2-40B4-BE49-F238E27FC236}">
              <a16:creationId xmlns:a16="http://schemas.microsoft.com/office/drawing/2014/main" id="{0F8EC1E6-E3C9-4944-A361-2CA612D2498A}"/>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7" name="正方形/長方形 356">
          <a:extLst>
            <a:ext uri="{FF2B5EF4-FFF2-40B4-BE49-F238E27FC236}">
              <a16:creationId xmlns:a16="http://schemas.microsoft.com/office/drawing/2014/main" id="{86F6B5B1-25C1-499A-8F1D-89DC30FC0031}"/>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8" name="正方形/長方形 357">
          <a:extLst>
            <a:ext uri="{FF2B5EF4-FFF2-40B4-BE49-F238E27FC236}">
              <a16:creationId xmlns:a16="http://schemas.microsoft.com/office/drawing/2014/main" id="{5A0654C7-BDCA-4FE1-820A-3A092FB19D4B}"/>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59" name="正方形/長方形 358">
          <a:extLst>
            <a:ext uri="{FF2B5EF4-FFF2-40B4-BE49-F238E27FC236}">
              <a16:creationId xmlns:a16="http://schemas.microsoft.com/office/drawing/2014/main" id="{B46659C8-842C-4692-BE94-DBA680498E36}"/>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0" name="正方形/長方形 359">
          <a:extLst>
            <a:ext uri="{FF2B5EF4-FFF2-40B4-BE49-F238E27FC236}">
              <a16:creationId xmlns:a16="http://schemas.microsoft.com/office/drawing/2014/main" id="{263C6844-A2DA-4B7F-A7A9-01E16F5F3B1C}"/>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1" name="正方形/長方形 360">
          <a:extLst>
            <a:ext uri="{FF2B5EF4-FFF2-40B4-BE49-F238E27FC236}">
              <a16:creationId xmlns:a16="http://schemas.microsoft.com/office/drawing/2014/main" id="{FA9AED05-03B3-4D38-B80A-639E703E1F79}"/>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2" name="正方形/長方形 361">
          <a:extLst>
            <a:ext uri="{FF2B5EF4-FFF2-40B4-BE49-F238E27FC236}">
              <a16:creationId xmlns:a16="http://schemas.microsoft.com/office/drawing/2014/main" id="{E7B61BF6-B7DB-4552-B5EB-5329A196193B}"/>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3" name="テキスト ボックス 362">
          <a:extLst>
            <a:ext uri="{FF2B5EF4-FFF2-40B4-BE49-F238E27FC236}">
              <a16:creationId xmlns:a16="http://schemas.microsoft.com/office/drawing/2014/main" id="{AC07F2FB-565E-4484-8DC9-D83C43C5B992}"/>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4" name="直線コネクタ 363">
          <a:extLst>
            <a:ext uri="{FF2B5EF4-FFF2-40B4-BE49-F238E27FC236}">
              <a16:creationId xmlns:a16="http://schemas.microsoft.com/office/drawing/2014/main" id="{1F7BEBA8-13EE-43C6-A468-6DF30C3996FC}"/>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65" name="直線コネクタ 364">
          <a:extLst>
            <a:ext uri="{FF2B5EF4-FFF2-40B4-BE49-F238E27FC236}">
              <a16:creationId xmlns:a16="http://schemas.microsoft.com/office/drawing/2014/main" id="{C90543EC-0168-4A97-BE3F-AECC613D10F2}"/>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366" name="テキスト ボックス 365">
          <a:extLst>
            <a:ext uri="{FF2B5EF4-FFF2-40B4-BE49-F238E27FC236}">
              <a16:creationId xmlns:a16="http://schemas.microsoft.com/office/drawing/2014/main" id="{3FFCBB0A-C935-4561-B295-280B3C3742CD}"/>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67" name="直線コネクタ 366">
          <a:extLst>
            <a:ext uri="{FF2B5EF4-FFF2-40B4-BE49-F238E27FC236}">
              <a16:creationId xmlns:a16="http://schemas.microsoft.com/office/drawing/2014/main" id="{B85F95B3-492A-4527-BEF2-C63492C0775D}"/>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368" name="テキスト ボックス 367">
          <a:extLst>
            <a:ext uri="{FF2B5EF4-FFF2-40B4-BE49-F238E27FC236}">
              <a16:creationId xmlns:a16="http://schemas.microsoft.com/office/drawing/2014/main" id="{1A307C6D-0975-4DE7-A0B1-6D29A869D4F7}"/>
            </a:ext>
          </a:extLst>
        </xdr:cNvPr>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69" name="直線コネクタ 368">
          <a:extLst>
            <a:ext uri="{FF2B5EF4-FFF2-40B4-BE49-F238E27FC236}">
              <a16:creationId xmlns:a16="http://schemas.microsoft.com/office/drawing/2014/main" id="{E1464D97-4862-429B-9E4C-0F0F7D7E9B12}"/>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370" name="テキスト ボックス 369">
          <a:extLst>
            <a:ext uri="{FF2B5EF4-FFF2-40B4-BE49-F238E27FC236}">
              <a16:creationId xmlns:a16="http://schemas.microsoft.com/office/drawing/2014/main" id="{69E1BA19-3329-450F-991E-EE6956A4F3DF}"/>
            </a:ext>
          </a:extLst>
        </xdr:cNvPr>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71" name="直線コネクタ 370">
          <a:extLst>
            <a:ext uri="{FF2B5EF4-FFF2-40B4-BE49-F238E27FC236}">
              <a16:creationId xmlns:a16="http://schemas.microsoft.com/office/drawing/2014/main" id="{42F52B9A-5A96-4F1C-B783-585A4FF623C6}"/>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372" name="テキスト ボックス 371">
          <a:extLst>
            <a:ext uri="{FF2B5EF4-FFF2-40B4-BE49-F238E27FC236}">
              <a16:creationId xmlns:a16="http://schemas.microsoft.com/office/drawing/2014/main" id="{E27EFE6C-9939-4EED-9E3C-7858727B800C}"/>
            </a:ext>
          </a:extLst>
        </xdr:cNvPr>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3" name="直線コネクタ 372">
          <a:extLst>
            <a:ext uri="{FF2B5EF4-FFF2-40B4-BE49-F238E27FC236}">
              <a16:creationId xmlns:a16="http://schemas.microsoft.com/office/drawing/2014/main" id="{90599460-B683-4A43-8078-6949F6225A51}"/>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374" name="テキスト ボックス 373">
          <a:extLst>
            <a:ext uri="{FF2B5EF4-FFF2-40B4-BE49-F238E27FC236}">
              <a16:creationId xmlns:a16="http://schemas.microsoft.com/office/drawing/2014/main" id="{7B7F63E1-F02C-4D20-869C-2C618FFFE532}"/>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75" name="【一般廃棄物処理施設】&#10;一人当たり有形固定資産（償却資産）額グラフ枠">
          <a:extLst>
            <a:ext uri="{FF2B5EF4-FFF2-40B4-BE49-F238E27FC236}">
              <a16:creationId xmlns:a16="http://schemas.microsoft.com/office/drawing/2014/main" id="{71C67C40-9821-4C08-9547-C5C98C0B3C8A}"/>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35</xdr:row>
      <xdr:rowOff>11916</xdr:rowOff>
    </xdr:from>
    <xdr:to>
      <xdr:col>116</xdr:col>
      <xdr:colOff>62864</xdr:colOff>
      <xdr:row>41</xdr:row>
      <xdr:rowOff>127143</xdr:rowOff>
    </xdr:to>
    <xdr:cxnSp macro="">
      <xdr:nvCxnSpPr>
        <xdr:cNvPr id="376" name="直線コネクタ 375">
          <a:extLst>
            <a:ext uri="{FF2B5EF4-FFF2-40B4-BE49-F238E27FC236}">
              <a16:creationId xmlns:a16="http://schemas.microsoft.com/office/drawing/2014/main" id="{167CCA1F-FBED-4B7C-AC4E-6DD18158644B}"/>
            </a:ext>
          </a:extLst>
        </xdr:cNvPr>
        <xdr:cNvCxnSpPr/>
      </xdr:nvCxnSpPr>
      <xdr:spPr>
        <a:xfrm flipV="1">
          <a:off x="22160864" y="6012666"/>
          <a:ext cx="0" cy="11439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130970</xdr:rowOff>
    </xdr:from>
    <xdr:ext cx="469744" cy="259045"/>
    <xdr:sp macro="" textlink="">
      <xdr:nvSpPr>
        <xdr:cNvPr id="377" name="【一般廃棄物処理施設】&#10;一人当たり有形固定資産（償却資産）額最小値テキスト">
          <a:extLst>
            <a:ext uri="{FF2B5EF4-FFF2-40B4-BE49-F238E27FC236}">
              <a16:creationId xmlns:a16="http://schemas.microsoft.com/office/drawing/2014/main" id="{47ABA6AE-5FF2-4253-A79A-FA0E0B3C06FA}"/>
            </a:ext>
          </a:extLst>
        </xdr:cNvPr>
        <xdr:cNvSpPr txBox="1"/>
      </xdr:nvSpPr>
      <xdr:spPr>
        <a:xfrm>
          <a:off x="22199600" y="7160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127143</xdr:rowOff>
    </xdr:from>
    <xdr:to>
      <xdr:col>116</xdr:col>
      <xdr:colOff>152400</xdr:colOff>
      <xdr:row>41</xdr:row>
      <xdr:rowOff>127143</xdr:rowOff>
    </xdr:to>
    <xdr:cxnSp macro="">
      <xdr:nvCxnSpPr>
        <xdr:cNvPr id="378" name="直線コネクタ 377">
          <a:extLst>
            <a:ext uri="{FF2B5EF4-FFF2-40B4-BE49-F238E27FC236}">
              <a16:creationId xmlns:a16="http://schemas.microsoft.com/office/drawing/2014/main" id="{DC0E78A8-11DB-4F08-A596-159BBAE6EE14}"/>
            </a:ext>
          </a:extLst>
        </xdr:cNvPr>
        <xdr:cNvCxnSpPr/>
      </xdr:nvCxnSpPr>
      <xdr:spPr>
        <a:xfrm>
          <a:off x="22072600" y="7156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130043</xdr:rowOff>
    </xdr:from>
    <xdr:ext cx="599010" cy="259045"/>
    <xdr:sp macro="" textlink="">
      <xdr:nvSpPr>
        <xdr:cNvPr id="379" name="【一般廃棄物処理施設】&#10;一人当たり有形固定資産（償却資産）額最大値テキスト">
          <a:extLst>
            <a:ext uri="{FF2B5EF4-FFF2-40B4-BE49-F238E27FC236}">
              <a16:creationId xmlns:a16="http://schemas.microsoft.com/office/drawing/2014/main" id="{8B81D4BA-B6E2-4DF8-9455-F97DFA5F71D3}"/>
            </a:ext>
          </a:extLst>
        </xdr:cNvPr>
        <xdr:cNvSpPr txBox="1"/>
      </xdr:nvSpPr>
      <xdr:spPr>
        <a:xfrm>
          <a:off x="22199600" y="5787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503,121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35</xdr:row>
      <xdr:rowOff>11916</xdr:rowOff>
    </xdr:from>
    <xdr:to>
      <xdr:col>116</xdr:col>
      <xdr:colOff>152400</xdr:colOff>
      <xdr:row>35</xdr:row>
      <xdr:rowOff>11916</xdr:rowOff>
    </xdr:to>
    <xdr:cxnSp macro="">
      <xdr:nvCxnSpPr>
        <xdr:cNvPr id="380" name="直線コネクタ 379">
          <a:extLst>
            <a:ext uri="{FF2B5EF4-FFF2-40B4-BE49-F238E27FC236}">
              <a16:creationId xmlns:a16="http://schemas.microsoft.com/office/drawing/2014/main" id="{32EF480F-0B7A-4B0D-8BA3-085E5F61C07A}"/>
            </a:ext>
          </a:extLst>
        </xdr:cNvPr>
        <xdr:cNvCxnSpPr/>
      </xdr:nvCxnSpPr>
      <xdr:spPr>
        <a:xfrm>
          <a:off x="22072600" y="6012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58766</xdr:rowOff>
    </xdr:from>
    <xdr:ext cx="599010" cy="259045"/>
    <xdr:sp macro="" textlink="">
      <xdr:nvSpPr>
        <xdr:cNvPr id="381" name="【一般廃棄物処理施設】&#10;一人当たり有形固定資産（償却資産）額平均値テキスト">
          <a:extLst>
            <a:ext uri="{FF2B5EF4-FFF2-40B4-BE49-F238E27FC236}">
              <a16:creationId xmlns:a16="http://schemas.microsoft.com/office/drawing/2014/main" id="{D8DA58A1-D4B9-4DC1-B73E-B0D30D261B7A}"/>
            </a:ext>
          </a:extLst>
        </xdr:cNvPr>
        <xdr:cNvSpPr txBox="1"/>
      </xdr:nvSpPr>
      <xdr:spPr>
        <a:xfrm>
          <a:off x="22199600" y="657386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35889</xdr:rowOff>
    </xdr:from>
    <xdr:to>
      <xdr:col>116</xdr:col>
      <xdr:colOff>114300</xdr:colOff>
      <xdr:row>39</xdr:row>
      <xdr:rowOff>137489</xdr:rowOff>
    </xdr:to>
    <xdr:sp macro="" textlink="">
      <xdr:nvSpPr>
        <xdr:cNvPr id="382" name="フローチャート: 判断 381">
          <a:extLst>
            <a:ext uri="{FF2B5EF4-FFF2-40B4-BE49-F238E27FC236}">
              <a16:creationId xmlns:a16="http://schemas.microsoft.com/office/drawing/2014/main" id="{C12DA02E-6340-4F6D-811A-AEA04B8C8958}"/>
            </a:ext>
          </a:extLst>
        </xdr:cNvPr>
        <xdr:cNvSpPr/>
      </xdr:nvSpPr>
      <xdr:spPr>
        <a:xfrm>
          <a:off x="22110700" y="6722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45249</xdr:rowOff>
    </xdr:from>
    <xdr:to>
      <xdr:col>112</xdr:col>
      <xdr:colOff>38100</xdr:colOff>
      <xdr:row>39</xdr:row>
      <xdr:rowOff>146849</xdr:rowOff>
    </xdr:to>
    <xdr:sp macro="" textlink="">
      <xdr:nvSpPr>
        <xdr:cNvPr id="383" name="フローチャート: 判断 382">
          <a:extLst>
            <a:ext uri="{FF2B5EF4-FFF2-40B4-BE49-F238E27FC236}">
              <a16:creationId xmlns:a16="http://schemas.microsoft.com/office/drawing/2014/main" id="{A75B14D8-077A-441F-8189-81DE06B06DB1}"/>
            </a:ext>
          </a:extLst>
        </xdr:cNvPr>
        <xdr:cNvSpPr/>
      </xdr:nvSpPr>
      <xdr:spPr>
        <a:xfrm>
          <a:off x="21272500" y="6731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43697</xdr:rowOff>
    </xdr:from>
    <xdr:to>
      <xdr:col>107</xdr:col>
      <xdr:colOff>101600</xdr:colOff>
      <xdr:row>39</xdr:row>
      <xdr:rowOff>145297</xdr:rowOff>
    </xdr:to>
    <xdr:sp macro="" textlink="">
      <xdr:nvSpPr>
        <xdr:cNvPr id="384" name="フローチャート: 判断 383">
          <a:extLst>
            <a:ext uri="{FF2B5EF4-FFF2-40B4-BE49-F238E27FC236}">
              <a16:creationId xmlns:a16="http://schemas.microsoft.com/office/drawing/2014/main" id="{D72E4DA5-2FD9-4CF9-81A2-E813EF3FFAAD}"/>
            </a:ext>
          </a:extLst>
        </xdr:cNvPr>
        <xdr:cNvSpPr/>
      </xdr:nvSpPr>
      <xdr:spPr>
        <a:xfrm>
          <a:off x="20383500" y="6730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91963</xdr:rowOff>
    </xdr:from>
    <xdr:to>
      <xdr:col>102</xdr:col>
      <xdr:colOff>165100</xdr:colOff>
      <xdr:row>40</xdr:row>
      <xdr:rowOff>22113</xdr:rowOff>
    </xdr:to>
    <xdr:sp macro="" textlink="">
      <xdr:nvSpPr>
        <xdr:cNvPr id="385" name="フローチャート: 判断 384">
          <a:extLst>
            <a:ext uri="{FF2B5EF4-FFF2-40B4-BE49-F238E27FC236}">
              <a16:creationId xmlns:a16="http://schemas.microsoft.com/office/drawing/2014/main" id="{4512BCA9-BA28-47BD-9710-64DED07B8490}"/>
            </a:ext>
          </a:extLst>
        </xdr:cNvPr>
        <xdr:cNvSpPr/>
      </xdr:nvSpPr>
      <xdr:spPr>
        <a:xfrm>
          <a:off x="19494500" y="6778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59749</xdr:rowOff>
    </xdr:from>
    <xdr:to>
      <xdr:col>98</xdr:col>
      <xdr:colOff>38100</xdr:colOff>
      <xdr:row>39</xdr:row>
      <xdr:rowOff>161349</xdr:rowOff>
    </xdr:to>
    <xdr:sp macro="" textlink="">
      <xdr:nvSpPr>
        <xdr:cNvPr id="386" name="フローチャート: 判断 385">
          <a:extLst>
            <a:ext uri="{FF2B5EF4-FFF2-40B4-BE49-F238E27FC236}">
              <a16:creationId xmlns:a16="http://schemas.microsoft.com/office/drawing/2014/main" id="{CEC3BA52-994A-46F8-A600-CFB6DD57E327}"/>
            </a:ext>
          </a:extLst>
        </xdr:cNvPr>
        <xdr:cNvSpPr/>
      </xdr:nvSpPr>
      <xdr:spPr>
        <a:xfrm>
          <a:off x="18605500" y="6746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87" name="テキスト ボックス 386">
          <a:extLst>
            <a:ext uri="{FF2B5EF4-FFF2-40B4-BE49-F238E27FC236}">
              <a16:creationId xmlns:a16="http://schemas.microsoft.com/office/drawing/2014/main" id="{B487CD29-7A3A-4EF7-9934-C33AEA87874F}"/>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88" name="テキスト ボックス 387">
          <a:extLst>
            <a:ext uri="{FF2B5EF4-FFF2-40B4-BE49-F238E27FC236}">
              <a16:creationId xmlns:a16="http://schemas.microsoft.com/office/drawing/2014/main" id="{C1A5274F-0E2C-4787-9D79-42C8653A6263}"/>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89" name="テキスト ボックス 388">
          <a:extLst>
            <a:ext uri="{FF2B5EF4-FFF2-40B4-BE49-F238E27FC236}">
              <a16:creationId xmlns:a16="http://schemas.microsoft.com/office/drawing/2014/main" id="{00A8D754-D4E7-4557-841F-631F7DCCBE3A}"/>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0" name="テキスト ボックス 389">
          <a:extLst>
            <a:ext uri="{FF2B5EF4-FFF2-40B4-BE49-F238E27FC236}">
              <a16:creationId xmlns:a16="http://schemas.microsoft.com/office/drawing/2014/main" id="{F919BCCF-F980-4D20-9C67-230E7056FC4D}"/>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1" name="テキスト ボックス 390">
          <a:extLst>
            <a:ext uri="{FF2B5EF4-FFF2-40B4-BE49-F238E27FC236}">
              <a16:creationId xmlns:a16="http://schemas.microsoft.com/office/drawing/2014/main" id="{DED270C0-04DB-48BA-A085-1E6177E005DB}"/>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62248</xdr:rowOff>
    </xdr:from>
    <xdr:to>
      <xdr:col>116</xdr:col>
      <xdr:colOff>114300</xdr:colOff>
      <xdr:row>39</xdr:row>
      <xdr:rowOff>163848</xdr:rowOff>
    </xdr:to>
    <xdr:sp macro="" textlink="">
      <xdr:nvSpPr>
        <xdr:cNvPr id="392" name="楕円 391">
          <a:extLst>
            <a:ext uri="{FF2B5EF4-FFF2-40B4-BE49-F238E27FC236}">
              <a16:creationId xmlns:a16="http://schemas.microsoft.com/office/drawing/2014/main" id="{FEAF5F76-D28E-4C76-B4D1-D665128F7144}"/>
            </a:ext>
          </a:extLst>
        </xdr:cNvPr>
        <xdr:cNvSpPr/>
      </xdr:nvSpPr>
      <xdr:spPr>
        <a:xfrm>
          <a:off x="22110700" y="6748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40675</xdr:rowOff>
    </xdr:from>
    <xdr:ext cx="599010" cy="259045"/>
    <xdr:sp macro="" textlink="">
      <xdr:nvSpPr>
        <xdr:cNvPr id="393" name="【一般廃棄物処理施設】&#10;一人当たり有形固定資産（償却資産）額該当値テキスト">
          <a:extLst>
            <a:ext uri="{FF2B5EF4-FFF2-40B4-BE49-F238E27FC236}">
              <a16:creationId xmlns:a16="http://schemas.microsoft.com/office/drawing/2014/main" id="{1E976A6A-B173-47BE-ABE0-D5D0FB316944}"/>
            </a:ext>
          </a:extLst>
        </xdr:cNvPr>
        <xdr:cNvSpPr txBox="1"/>
      </xdr:nvSpPr>
      <xdr:spPr>
        <a:xfrm>
          <a:off x="22199600" y="6727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61112</xdr:rowOff>
    </xdr:from>
    <xdr:to>
      <xdr:col>112</xdr:col>
      <xdr:colOff>38100</xdr:colOff>
      <xdr:row>39</xdr:row>
      <xdr:rowOff>162712</xdr:rowOff>
    </xdr:to>
    <xdr:sp macro="" textlink="">
      <xdr:nvSpPr>
        <xdr:cNvPr id="394" name="楕円 393">
          <a:extLst>
            <a:ext uri="{FF2B5EF4-FFF2-40B4-BE49-F238E27FC236}">
              <a16:creationId xmlns:a16="http://schemas.microsoft.com/office/drawing/2014/main" id="{CEC70C52-6A8D-4F4A-8937-13EEBF0DA277}"/>
            </a:ext>
          </a:extLst>
        </xdr:cNvPr>
        <xdr:cNvSpPr/>
      </xdr:nvSpPr>
      <xdr:spPr>
        <a:xfrm>
          <a:off x="21272500" y="6747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111912</xdr:rowOff>
    </xdr:from>
    <xdr:to>
      <xdr:col>116</xdr:col>
      <xdr:colOff>63500</xdr:colOff>
      <xdr:row>39</xdr:row>
      <xdr:rowOff>113048</xdr:rowOff>
    </xdr:to>
    <xdr:cxnSp macro="">
      <xdr:nvCxnSpPr>
        <xdr:cNvPr id="395" name="直線コネクタ 394">
          <a:extLst>
            <a:ext uri="{FF2B5EF4-FFF2-40B4-BE49-F238E27FC236}">
              <a16:creationId xmlns:a16="http://schemas.microsoft.com/office/drawing/2014/main" id="{4F40C1E5-7F4E-4157-932B-0968FE22A91C}"/>
            </a:ext>
          </a:extLst>
        </xdr:cNvPr>
        <xdr:cNvCxnSpPr/>
      </xdr:nvCxnSpPr>
      <xdr:spPr>
        <a:xfrm>
          <a:off x="21323300" y="6798462"/>
          <a:ext cx="838200" cy="1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89095</xdr:rowOff>
    </xdr:from>
    <xdr:to>
      <xdr:col>107</xdr:col>
      <xdr:colOff>101600</xdr:colOff>
      <xdr:row>40</xdr:row>
      <xdr:rowOff>19245</xdr:rowOff>
    </xdr:to>
    <xdr:sp macro="" textlink="">
      <xdr:nvSpPr>
        <xdr:cNvPr id="396" name="楕円 395">
          <a:extLst>
            <a:ext uri="{FF2B5EF4-FFF2-40B4-BE49-F238E27FC236}">
              <a16:creationId xmlns:a16="http://schemas.microsoft.com/office/drawing/2014/main" id="{3FE44C9E-E77E-47C8-AFF9-3611EDA4565A}"/>
            </a:ext>
          </a:extLst>
        </xdr:cNvPr>
        <xdr:cNvSpPr/>
      </xdr:nvSpPr>
      <xdr:spPr>
        <a:xfrm>
          <a:off x="20383500" y="6775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111912</xdr:rowOff>
    </xdr:from>
    <xdr:to>
      <xdr:col>111</xdr:col>
      <xdr:colOff>177800</xdr:colOff>
      <xdr:row>39</xdr:row>
      <xdr:rowOff>139895</xdr:rowOff>
    </xdr:to>
    <xdr:cxnSp macro="">
      <xdr:nvCxnSpPr>
        <xdr:cNvPr id="397" name="直線コネクタ 396">
          <a:extLst>
            <a:ext uri="{FF2B5EF4-FFF2-40B4-BE49-F238E27FC236}">
              <a16:creationId xmlns:a16="http://schemas.microsoft.com/office/drawing/2014/main" id="{051C51C3-6C32-41F6-ADEF-7C288ACC5D9F}"/>
            </a:ext>
          </a:extLst>
        </xdr:cNvPr>
        <xdr:cNvCxnSpPr/>
      </xdr:nvCxnSpPr>
      <xdr:spPr>
        <a:xfrm flipV="1">
          <a:off x="20434300" y="6798462"/>
          <a:ext cx="889000" cy="27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138171</xdr:rowOff>
    </xdr:from>
    <xdr:to>
      <xdr:col>102</xdr:col>
      <xdr:colOff>165100</xdr:colOff>
      <xdr:row>40</xdr:row>
      <xdr:rowOff>68321</xdr:rowOff>
    </xdr:to>
    <xdr:sp macro="" textlink="">
      <xdr:nvSpPr>
        <xdr:cNvPr id="398" name="楕円 397">
          <a:extLst>
            <a:ext uri="{FF2B5EF4-FFF2-40B4-BE49-F238E27FC236}">
              <a16:creationId xmlns:a16="http://schemas.microsoft.com/office/drawing/2014/main" id="{6112F07C-383F-4A99-B70B-275B1BFCCD8F}"/>
            </a:ext>
          </a:extLst>
        </xdr:cNvPr>
        <xdr:cNvSpPr/>
      </xdr:nvSpPr>
      <xdr:spPr>
        <a:xfrm>
          <a:off x="19494500" y="6824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139895</xdr:rowOff>
    </xdr:from>
    <xdr:to>
      <xdr:col>107</xdr:col>
      <xdr:colOff>50800</xdr:colOff>
      <xdr:row>40</xdr:row>
      <xdr:rowOff>17521</xdr:rowOff>
    </xdr:to>
    <xdr:cxnSp macro="">
      <xdr:nvCxnSpPr>
        <xdr:cNvPr id="399" name="直線コネクタ 398">
          <a:extLst>
            <a:ext uri="{FF2B5EF4-FFF2-40B4-BE49-F238E27FC236}">
              <a16:creationId xmlns:a16="http://schemas.microsoft.com/office/drawing/2014/main" id="{9C86326E-CC90-45B2-9C91-83D5EAE558D1}"/>
            </a:ext>
          </a:extLst>
        </xdr:cNvPr>
        <xdr:cNvCxnSpPr/>
      </xdr:nvCxnSpPr>
      <xdr:spPr>
        <a:xfrm flipV="1">
          <a:off x="19545300" y="6826445"/>
          <a:ext cx="889000" cy="49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38686</xdr:rowOff>
    </xdr:from>
    <xdr:to>
      <xdr:col>98</xdr:col>
      <xdr:colOff>38100</xdr:colOff>
      <xdr:row>41</xdr:row>
      <xdr:rowOff>140286</xdr:rowOff>
    </xdr:to>
    <xdr:sp macro="" textlink="">
      <xdr:nvSpPr>
        <xdr:cNvPr id="400" name="楕円 399">
          <a:extLst>
            <a:ext uri="{FF2B5EF4-FFF2-40B4-BE49-F238E27FC236}">
              <a16:creationId xmlns:a16="http://schemas.microsoft.com/office/drawing/2014/main" id="{ACC8151E-5ED0-409D-BAB1-256248246CE4}"/>
            </a:ext>
          </a:extLst>
        </xdr:cNvPr>
        <xdr:cNvSpPr/>
      </xdr:nvSpPr>
      <xdr:spPr>
        <a:xfrm>
          <a:off x="18605500" y="7068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17521</xdr:rowOff>
    </xdr:from>
    <xdr:to>
      <xdr:col>102</xdr:col>
      <xdr:colOff>114300</xdr:colOff>
      <xdr:row>41</xdr:row>
      <xdr:rowOff>89486</xdr:rowOff>
    </xdr:to>
    <xdr:cxnSp macro="">
      <xdr:nvCxnSpPr>
        <xdr:cNvPr id="401" name="直線コネクタ 400">
          <a:extLst>
            <a:ext uri="{FF2B5EF4-FFF2-40B4-BE49-F238E27FC236}">
              <a16:creationId xmlns:a16="http://schemas.microsoft.com/office/drawing/2014/main" id="{B5536F0D-DD3F-49EB-9DD4-5F614EFFE17F}"/>
            </a:ext>
          </a:extLst>
        </xdr:cNvPr>
        <xdr:cNvCxnSpPr/>
      </xdr:nvCxnSpPr>
      <xdr:spPr>
        <a:xfrm flipV="1">
          <a:off x="18656300" y="6875521"/>
          <a:ext cx="889000" cy="24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37</xdr:row>
      <xdr:rowOff>163376</xdr:rowOff>
    </xdr:from>
    <xdr:ext cx="599010" cy="259045"/>
    <xdr:sp macro="" textlink="">
      <xdr:nvSpPr>
        <xdr:cNvPr id="402" name="n_1aveValue【一般廃棄物処理施設】&#10;一人当たり有形固定資産（償却資産）額">
          <a:extLst>
            <a:ext uri="{FF2B5EF4-FFF2-40B4-BE49-F238E27FC236}">
              <a16:creationId xmlns:a16="http://schemas.microsoft.com/office/drawing/2014/main" id="{9C47F037-C763-4252-AF4D-6D65CB3F042B}"/>
            </a:ext>
          </a:extLst>
        </xdr:cNvPr>
        <xdr:cNvSpPr txBox="1"/>
      </xdr:nvSpPr>
      <xdr:spPr>
        <a:xfrm>
          <a:off x="21011095" y="6507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37</xdr:row>
      <xdr:rowOff>161824</xdr:rowOff>
    </xdr:from>
    <xdr:ext cx="599010" cy="259045"/>
    <xdr:sp macro="" textlink="">
      <xdr:nvSpPr>
        <xdr:cNvPr id="403" name="n_2aveValue【一般廃棄物処理施設】&#10;一人当たり有形固定資産（償却資産）額">
          <a:extLst>
            <a:ext uri="{FF2B5EF4-FFF2-40B4-BE49-F238E27FC236}">
              <a16:creationId xmlns:a16="http://schemas.microsoft.com/office/drawing/2014/main" id="{E2773CC9-557E-4BB8-8838-84CC58804842}"/>
            </a:ext>
          </a:extLst>
        </xdr:cNvPr>
        <xdr:cNvSpPr txBox="1"/>
      </xdr:nvSpPr>
      <xdr:spPr>
        <a:xfrm>
          <a:off x="20134795" y="6505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38</xdr:row>
      <xdr:rowOff>38640</xdr:rowOff>
    </xdr:from>
    <xdr:ext cx="599010" cy="259045"/>
    <xdr:sp macro="" textlink="">
      <xdr:nvSpPr>
        <xdr:cNvPr id="404" name="n_3aveValue【一般廃棄物処理施設】&#10;一人当たり有形固定資産（償却資産）額">
          <a:extLst>
            <a:ext uri="{FF2B5EF4-FFF2-40B4-BE49-F238E27FC236}">
              <a16:creationId xmlns:a16="http://schemas.microsoft.com/office/drawing/2014/main" id="{6F683D6B-F9DC-4CE9-AC7F-7C64C22D512E}"/>
            </a:ext>
          </a:extLst>
        </xdr:cNvPr>
        <xdr:cNvSpPr txBox="1"/>
      </xdr:nvSpPr>
      <xdr:spPr>
        <a:xfrm>
          <a:off x="19245795" y="6553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38</xdr:row>
      <xdr:rowOff>6426</xdr:rowOff>
    </xdr:from>
    <xdr:ext cx="599010" cy="259045"/>
    <xdr:sp macro="" textlink="">
      <xdr:nvSpPr>
        <xdr:cNvPr id="405" name="n_4aveValue【一般廃棄物処理施設】&#10;一人当たり有形固定資産（償却資産）額">
          <a:extLst>
            <a:ext uri="{FF2B5EF4-FFF2-40B4-BE49-F238E27FC236}">
              <a16:creationId xmlns:a16="http://schemas.microsoft.com/office/drawing/2014/main" id="{E1ECCA6E-B589-4767-835E-54DD47699398}"/>
            </a:ext>
          </a:extLst>
        </xdr:cNvPr>
        <xdr:cNvSpPr txBox="1"/>
      </xdr:nvSpPr>
      <xdr:spPr>
        <a:xfrm>
          <a:off x="18356795" y="6521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39</xdr:row>
      <xdr:rowOff>153839</xdr:rowOff>
    </xdr:from>
    <xdr:ext cx="599010" cy="259045"/>
    <xdr:sp macro="" textlink="">
      <xdr:nvSpPr>
        <xdr:cNvPr id="406" name="n_1mainValue【一般廃棄物処理施設】&#10;一人当たり有形固定資産（償却資産）額">
          <a:extLst>
            <a:ext uri="{FF2B5EF4-FFF2-40B4-BE49-F238E27FC236}">
              <a16:creationId xmlns:a16="http://schemas.microsoft.com/office/drawing/2014/main" id="{F493A281-C20C-4378-8A71-6294BEC8FF3D}"/>
            </a:ext>
          </a:extLst>
        </xdr:cNvPr>
        <xdr:cNvSpPr txBox="1"/>
      </xdr:nvSpPr>
      <xdr:spPr>
        <a:xfrm>
          <a:off x="21011095" y="68403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40</xdr:row>
      <xdr:rowOff>10372</xdr:rowOff>
    </xdr:from>
    <xdr:ext cx="599010" cy="259045"/>
    <xdr:sp macro="" textlink="">
      <xdr:nvSpPr>
        <xdr:cNvPr id="407" name="n_2mainValue【一般廃棄物処理施設】&#10;一人当たり有形固定資産（償却資産）額">
          <a:extLst>
            <a:ext uri="{FF2B5EF4-FFF2-40B4-BE49-F238E27FC236}">
              <a16:creationId xmlns:a16="http://schemas.microsoft.com/office/drawing/2014/main" id="{28E5FA24-23B1-4A46-B764-F41DA0D54544}"/>
            </a:ext>
          </a:extLst>
        </xdr:cNvPr>
        <xdr:cNvSpPr txBox="1"/>
      </xdr:nvSpPr>
      <xdr:spPr>
        <a:xfrm>
          <a:off x="20134795" y="6868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40</xdr:row>
      <xdr:rowOff>59448</xdr:rowOff>
    </xdr:from>
    <xdr:ext cx="599010" cy="259045"/>
    <xdr:sp macro="" textlink="">
      <xdr:nvSpPr>
        <xdr:cNvPr id="408" name="n_3mainValue【一般廃棄物処理施設】&#10;一人当たり有形固定資産（償却資産）額">
          <a:extLst>
            <a:ext uri="{FF2B5EF4-FFF2-40B4-BE49-F238E27FC236}">
              <a16:creationId xmlns:a16="http://schemas.microsoft.com/office/drawing/2014/main" id="{86FACEB6-1C91-49D3-8942-AFEF80B833E0}"/>
            </a:ext>
          </a:extLst>
        </xdr:cNvPr>
        <xdr:cNvSpPr txBox="1"/>
      </xdr:nvSpPr>
      <xdr:spPr>
        <a:xfrm>
          <a:off x="19245795" y="6917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131413</xdr:rowOff>
    </xdr:from>
    <xdr:ext cx="534377" cy="259045"/>
    <xdr:sp macro="" textlink="">
      <xdr:nvSpPr>
        <xdr:cNvPr id="409" name="n_4mainValue【一般廃棄物処理施設】&#10;一人当たり有形固定資産（償却資産）額">
          <a:extLst>
            <a:ext uri="{FF2B5EF4-FFF2-40B4-BE49-F238E27FC236}">
              <a16:creationId xmlns:a16="http://schemas.microsoft.com/office/drawing/2014/main" id="{CB4C3ED5-42EF-41CE-B592-10D583CE49D6}"/>
            </a:ext>
          </a:extLst>
        </xdr:cNvPr>
        <xdr:cNvSpPr txBox="1"/>
      </xdr:nvSpPr>
      <xdr:spPr>
        <a:xfrm>
          <a:off x="18389111" y="7160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10" name="正方形/長方形 409">
          <a:extLst>
            <a:ext uri="{FF2B5EF4-FFF2-40B4-BE49-F238E27FC236}">
              <a16:creationId xmlns:a16="http://schemas.microsoft.com/office/drawing/2014/main" id="{31A8EE3F-61D6-4464-A59E-876901C87E14}"/>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1" name="正方形/長方形 410">
          <a:extLst>
            <a:ext uri="{FF2B5EF4-FFF2-40B4-BE49-F238E27FC236}">
              <a16:creationId xmlns:a16="http://schemas.microsoft.com/office/drawing/2014/main" id="{3863B696-7801-4207-B50C-32D8D19B4AB7}"/>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2" name="正方形/長方形 411">
          <a:extLst>
            <a:ext uri="{FF2B5EF4-FFF2-40B4-BE49-F238E27FC236}">
              <a16:creationId xmlns:a16="http://schemas.microsoft.com/office/drawing/2014/main" id="{0A9E3DC0-DA1E-4B13-A52B-3640BD97FCB3}"/>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3" name="正方形/長方形 412">
          <a:extLst>
            <a:ext uri="{FF2B5EF4-FFF2-40B4-BE49-F238E27FC236}">
              <a16:creationId xmlns:a16="http://schemas.microsoft.com/office/drawing/2014/main" id="{F10126DE-ABF4-4832-B5BE-619ED5EEB3D6}"/>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4" name="正方形/長方形 413">
          <a:extLst>
            <a:ext uri="{FF2B5EF4-FFF2-40B4-BE49-F238E27FC236}">
              <a16:creationId xmlns:a16="http://schemas.microsoft.com/office/drawing/2014/main" id="{2A43B5E0-35DE-4E80-A0B1-4FDBEC6A47CB}"/>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5" name="正方形/長方形 414">
          <a:extLst>
            <a:ext uri="{FF2B5EF4-FFF2-40B4-BE49-F238E27FC236}">
              <a16:creationId xmlns:a16="http://schemas.microsoft.com/office/drawing/2014/main" id="{99A4A2BE-3163-4679-87E4-93AC33B4F565}"/>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6" name="正方形/長方形 415">
          <a:extLst>
            <a:ext uri="{FF2B5EF4-FFF2-40B4-BE49-F238E27FC236}">
              <a16:creationId xmlns:a16="http://schemas.microsoft.com/office/drawing/2014/main" id="{C8AB5C2C-A876-4362-82F9-F20B0EFAC272}"/>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7" name="正方形/長方形 416">
          <a:extLst>
            <a:ext uri="{FF2B5EF4-FFF2-40B4-BE49-F238E27FC236}">
              <a16:creationId xmlns:a16="http://schemas.microsoft.com/office/drawing/2014/main" id="{A61847DD-4159-4E2B-B2BD-7A991FC88C5E}"/>
            </a:ext>
          </a:extLst>
        </xdr:cNvPr>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418" name="正方形/長方形 417">
          <a:extLst>
            <a:ext uri="{FF2B5EF4-FFF2-40B4-BE49-F238E27FC236}">
              <a16:creationId xmlns:a16="http://schemas.microsoft.com/office/drawing/2014/main" id="{7492E851-48ED-4B37-AC0B-C473B8DF21FB}"/>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19" name="正方形/長方形 418">
          <a:extLst>
            <a:ext uri="{FF2B5EF4-FFF2-40B4-BE49-F238E27FC236}">
              <a16:creationId xmlns:a16="http://schemas.microsoft.com/office/drawing/2014/main" id="{59482697-A2F0-4F47-94C5-C7CF87F43E5F}"/>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20" name="正方形/長方形 419">
          <a:extLst>
            <a:ext uri="{FF2B5EF4-FFF2-40B4-BE49-F238E27FC236}">
              <a16:creationId xmlns:a16="http://schemas.microsoft.com/office/drawing/2014/main" id="{B4212F32-703D-4ACC-9B1C-76C0C8D2827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21" name="正方形/長方形 420">
          <a:extLst>
            <a:ext uri="{FF2B5EF4-FFF2-40B4-BE49-F238E27FC236}">
              <a16:creationId xmlns:a16="http://schemas.microsoft.com/office/drawing/2014/main" id="{CCFB002C-C114-4D13-8D14-3EB52496AC4F}"/>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22" name="正方形/長方形 421">
          <a:extLst>
            <a:ext uri="{FF2B5EF4-FFF2-40B4-BE49-F238E27FC236}">
              <a16:creationId xmlns:a16="http://schemas.microsoft.com/office/drawing/2014/main" id="{9E2B8723-DCF2-4935-8B56-38C288B14001}"/>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23" name="正方形/長方形 422">
          <a:extLst>
            <a:ext uri="{FF2B5EF4-FFF2-40B4-BE49-F238E27FC236}">
              <a16:creationId xmlns:a16="http://schemas.microsoft.com/office/drawing/2014/main" id="{25809A63-1861-4FED-AD7F-BEE5F01CDB6C}"/>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24" name="正方形/長方形 423">
          <a:extLst>
            <a:ext uri="{FF2B5EF4-FFF2-40B4-BE49-F238E27FC236}">
              <a16:creationId xmlns:a16="http://schemas.microsoft.com/office/drawing/2014/main" id="{75A37851-5A57-465D-B6A3-C392B4CCED6A}"/>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25" name="正方形/長方形 424">
          <a:extLst>
            <a:ext uri="{FF2B5EF4-FFF2-40B4-BE49-F238E27FC236}">
              <a16:creationId xmlns:a16="http://schemas.microsoft.com/office/drawing/2014/main" id="{4FA74556-EDF2-4BBE-9E79-43B9C904F5F9}"/>
            </a:ext>
          </a:extLst>
        </xdr:cNvPr>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426" name="正方形/長方形 425">
          <a:extLst>
            <a:ext uri="{FF2B5EF4-FFF2-40B4-BE49-F238E27FC236}">
              <a16:creationId xmlns:a16="http://schemas.microsoft.com/office/drawing/2014/main" id="{14DF8515-E11B-42B1-8A04-C53CCF1BD2A5}"/>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27" name="正方形/長方形 426">
          <a:extLst>
            <a:ext uri="{FF2B5EF4-FFF2-40B4-BE49-F238E27FC236}">
              <a16:creationId xmlns:a16="http://schemas.microsoft.com/office/drawing/2014/main" id="{4FAD5CE9-5F11-4953-816F-93E98F5E5D3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28" name="正方形/長方形 427">
          <a:extLst>
            <a:ext uri="{FF2B5EF4-FFF2-40B4-BE49-F238E27FC236}">
              <a16:creationId xmlns:a16="http://schemas.microsoft.com/office/drawing/2014/main" id="{5812684B-BDFA-4F6A-BCF7-BC2FE3A22886}"/>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29" name="正方形/長方形 428">
          <a:extLst>
            <a:ext uri="{FF2B5EF4-FFF2-40B4-BE49-F238E27FC236}">
              <a16:creationId xmlns:a16="http://schemas.microsoft.com/office/drawing/2014/main" id="{37FEC76A-3739-4780-8198-B819141CBD89}"/>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30" name="正方形/長方形 429">
          <a:extLst>
            <a:ext uri="{FF2B5EF4-FFF2-40B4-BE49-F238E27FC236}">
              <a16:creationId xmlns:a16="http://schemas.microsoft.com/office/drawing/2014/main" id="{BC9F12F2-6806-4EAF-AF85-722EFF0CAE1D}"/>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31" name="正方形/長方形 430">
          <a:extLst>
            <a:ext uri="{FF2B5EF4-FFF2-40B4-BE49-F238E27FC236}">
              <a16:creationId xmlns:a16="http://schemas.microsoft.com/office/drawing/2014/main" id="{ABA90498-48E3-4732-B613-620616657B58}"/>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32" name="正方形/長方形 431">
          <a:extLst>
            <a:ext uri="{FF2B5EF4-FFF2-40B4-BE49-F238E27FC236}">
              <a16:creationId xmlns:a16="http://schemas.microsoft.com/office/drawing/2014/main" id="{80FAB2CF-DEF1-436E-AF9C-DD4448E94ED2}"/>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33" name="正方形/長方形 432">
          <a:extLst>
            <a:ext uri="{FF2B5EF4-FFF2-40B4-BE49-F238E27FC236}">
              <a16:creationId xmlns:a16="http://schemas.microsoft.com/office/drawing/2014/main" id="{53BB31CB-7831-410A-8AE4-68299A059EA9}"/>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34" name="テキスト ボックス 433">
          <a:extLst>
            <a:ext uri="{FF2B5EF4-FFF2-40B4-BE49-F238E27FC236}">
              <a16:creationId xmlns:a16="http://schemas.microsoft.com/office/drawing/2014/main" id="{A9F9E2E0-9CCE-4416-95B0-8243E821D13D}"/>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35" name="直線コネクタ 434">
          <a:extLst>
            <a:ext uri="{FF2B5EF4-FFF2-40B4-BE49-F238E27FC236}">
              <a16:creationId xmlns:a16="http://schemas.microsoft.com/office/drawing/2014/main" id="{12ABC897-C1CF-41B0-9CFE-C478C39B7034}"/>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436" name="テキスト ボックス 435">
          <a:extLst>
            <a:ext uri="{FF2B5EF4-FFF2-40B4-BE49-F238E27FC236}">
              <a16:creationId xmlns:a16="http://schemas.microsoft.com/office/drawing/2014/main" id="{54483FC1-E16B-4061-97AB-61D87EFA3EEB}"/>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437" name="直線コネクタ 436">
          <a:extLst>
            <a:ext uri="{FF2B5EF4-FFF2-40B4-BE49-F238E27FC236}">
              <a16:creationId xmlns:a16="http://schemas.microsoft.com/office/drawing/2014/main" id="{A12F77E5-CAEA-4AA5-A8AD-DD57D52B6887}"/>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438" name="テキスト ボックス 437">
          <a:extLst>
            <a:ext uri="{FF2B5EF4-FFF2-40B4-BE49-F238E27FC236}">
              <a16:creationId xmlns:a16="http://schemas.microsoft.com/office/drawing/2014/main" id="{98F577BC-C869-4BF1-8FFA-68436CDCABD3}"/>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39" name="直線コネクタ 438">
          <a:extLst>
            <a:ext uri="{FF2B5EF4-FFF2-40B4-BE49-F238E27FC236}">
              <a16:creationId xmlns:a16="http://schemas.microsoft.com/office/drawing/2014/main" id="{DD34CA81-94DA-4E88-BA24-29A92076F039}"/>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40" name="テキスト ボックス 439">
          <a:extLst>
            <a:ext uri="{FF2B5EF4-FFF2-40B4-BE49-F238E27FC236}">
              <a16:creationId xmlns:a16="http://schemas.microsoft.com/office/drawing/2014/main" id="{E0B46532-46FA-4BE8-830E-12820F584A8C}"/>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41" name="直線コネクタ 440">
          <a:extLst>
            <a:ext uri="{FF2B5EF4-FFF2-40B4-BE49-F238E27FC236}">
              <a16:creationId xmlns:a16="http://schemas.microsoft.com/office/drawing/2014/main" id="{21330138-3F3B-4027-ABFC-C25D04ACAB34}"/>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42" name="テキスト ボックス 441">
          <a:extLst>
            <a:ext uri="{FF2B5EF4-FFF2-40B4-BE49-F238E27FC236}">
              <a16:creationId xmlns:a16="http://schemas.microsoft.com/office/drawing/2014/main" id="{72A1F9B3-ECFE-48D6-8FDC-01206994FFEC}"/>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43" name="直線コネクタ 442">
          <a:extLst>
            <a:ext uri="{FF2B5EF4-FFF2-40B4-BE49-F238E27FC236}">
              <a16:creationId xmlns:a16="http://schemas.microsoft.com/office/drawing/2014/main" id="{390B1AFF-24AE-47B7-B4CD-442161245C5E}"/>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44" name="テキスト ボックス 443">
          <a:extLst>
            <a:ext uri="{FF2B5EF4-FFF2-40B4-BE49-F238E27FC236}">
              <a16:creationId xmlns:a16="http://schemas.microsoft.com/office/drawing/2014/main" id="{3DE3B16C-4998-44A2-AFF9-4C0C2A0248E7}"/>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45" name="直線コネクタ 444">
          <a:extLst>
            <a:ext uri="{FF2B5EF4-FFF2-40B4-BE49-F238E27FC236}">
              <a16:creationId xmlns:a16="http://schemas.microsoft.com/office/drawing/2014/main" id="{B672BD44-038C-42A5-AEAC-8E810BC6391A}"/>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46" name="テキスト ボックス 445">
          <a:extLst>
            <a:ext uri="{FF2B5EF4-FFF2-40B4-BE49-F238E27FC236}">
              <a16:creationId xmlns:a16="http://schemas.microsoft.com/office/drawing/2014/main" id="{609BE5EF-ABF0-4682-A268-4DDDCFCBFC3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47" name="直線コネクタ 446">
          <a:extLst>
            <a:ext uri="{FF2B5EF4-FFF2-40B4-BE49-F238E27FC236}">
              <a16:creationId xmlns:a16="http://schemas.microsoft.com/office/drawing/2014/main" id="{1E213BD2-2ECE-4CDE-8526-BADA764BBF48}"/>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448" name="テキスト ボックス 447">
          <a:extLst>
            <a:ext uri="{FF2B5EF4-FFF2-40B4-BE49-F238E27FC236}">
              <a16:creationId xmlns:a16="http://schemas.microsoft.com/office/drawing/2014/main" id="{86C28F5C-79B8-4139-B943-29C05775D494}"/>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49" name="直線コネクタ 448">
          <a:extLst>
            <a:ext uri="{FF2B5EF4-FFF2-40B4-BE49-F238E27FC236}">
              <a16:creationId xmlns:a16="http://schemas.microsoft.com/office/drawing/2014/main" id="{5F12B73B-F444-49CE-8FDB-1C75E5E903F2}"/>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450" name="【消防施設】&#10;有形固定資産減価償却率グラフ枠">
          <a:extLst>
            <a:ext uri="{FF2B5EF4-FFF2-40B4-BE49-F238E27FC236}">
              <a16:creationId xmlns:a16="http://schemas.microsoft.com/office/drawing/2014/main" id="{838643ED-5141-4B76-A941-95ACE3133886}"/>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34834</xdr:rowOff>
    </xdr:from>
    <xdr:to>
      <xdr:col>85</xdr:col>
      <xdr:colOff>126364</xdr:colOff>
      <xdr:row>86</xdr:row>
      <xdr:rowOff>168729</xdr:rowOff>
    </xdr:to>
    <xdr:cxnSp macro="">
      <xdr:nvCxnSpPr>
        <xdr:cNvPr id="451" name="直線コネクタ 450">
          <a:extLst>
            <a:ext uri="{FF2B5EF4-FFF2-40B4-BE49-F238E27FC236}">
              <a16:creationId xmlns:a16="http://schemas.microsoft.com/office/drawing/2014/main" id="{D07F5AB0-D7E3-41D8-BF44-E3D4873C80BC}"/>
            </a:ext>
          </a:extLst>
        </xdr:cNvPr>
        <xdr:cNvCxnSpPr/>
      </xdr:nvCxnSpPr>
      <xdr:spPr>
        <a:xfrm flipV="1">
          <a:off x="16318864" y="13407934"/>
          <a:ext cx="0" cy="1505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452" name="【消防施設】&#10;有形固定資産減価償却率最小値テキスト">
          <a:extLst>
            <a:ext uri="{FF2B5EF4-FFF2-40B4-BE49-F238E27FC236}">
              <a16:creationId xmlns:a16="http://schemas.microsoft.com/office/drawing/2014/main" id="{EAB79329-2ECA-4543-8B4C-B3FCAA75AC47}"/>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453" name="直線コネクタ 452">
          <a:extLst>
            <a:ext uri="{FF2B5EF4-FFF2-40B4-BE49-F238E27FC236}">
              <a16:creationId xmlns:a16="http://schemas.microsoft.com/office/drawing/2014/main" id="{0454C7B9-CE75-4B10-99BE-5E96B71A98D6}"/>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152961</xdr:rowOff>
    </xdr:from>
    <xdr:ext cx="340478" cy="259045"/>
    <xdr:sp macro="" textlink="">
      <xdr:nvSpPr>
        <xdr:cNvPr id="454" name="【消防施設】&#10;有形固定資産減価償却率最大値テキスト">
          <a:extLst>
            <a:ext uri="{FF2B5EF4-FFF2-40B4-BE49-F238E27FC236}">
              <a16:creationId xmlns:a16="http://schemas.microsoft.com/office/drawing/2014/main" id="{A1697278-C718-468B-B381-EE7972ABB883}"/>
            </a:ext>
          </a:extLst>
        </xdr:cNvPr>
        <xdr:cNvSpPr txBox="1"/>
      </xdr:nvSpPr>
      <xdr:spPr>
        <a:xfrm>
          <a:off x="16357600" y="1318316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34834</xdr:rowOff>
    </xdr:from>
    <xdr:to>
      <xdr:col>86</xdr:col>
      <xdr:colOff>25400</xdr:colOff>
      <xdr:row>78</xdr:row>
      <xdr:rowOff>34834</xdr:rowOff>
    </xdr:to>
    <xdr:cxnSp macro="">
      <xdr:nvCxnSpPr>
        <xdr:cNvPr id="455" name="直線コネクタ 454">
          <a:extLst>
            <a:ext uri="{FF2B5EF4-FFF2-40B4-BE49-F238E27FC236}">
              <a16:creationId xmlns:a16="http://schemas.microsoft.com/office/drawing/2014/main" id="{865CDA0C-E577-4BA7-AD6E-D3F9EB1AF0F6}"/>
            </a:ext>
          </a:extLst>
        </xdr:cNvPr>
        <xdr:cNvCxnSpPr/>
      </xdr:nvCxnSpPr>
      <xdr:spPr>
        <a:xfrm>
          <a:off x="16230600" y="13407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111051</xdr:rowOff>
    </xdr:from>
    <xdr:ext cx="405111" cy="259045"/>
    <xdr:sp macro="" textlink="">
      <xdr:nvSpPr>
        <xdr:cNvPr id="456" name="【消防施設】&#10;有形固定資産減価償却率平均値テキスト">
          <a:extLst>
            <a:ext uri="{FF2B5EF4-FFF2-40B4-BE49-F238E27FC236}">
              <a16:creationId xmlns:a16="http://schemas.microsoft.com/office/drawing/2014/main" id="{58800424-DEFD-401C-B711-618DE4729356}"/>
            </a:ext>
          </a:extLst>
        </xdr:cNvPr>
        <xdr:cNvSpPr txBox="1"/>
      </xdr:nvSpPr>
      <xdr:spPr>
        <a:xfrm>
          <a:off x="16357600" y="141699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132624</xdr:rowOff>
    </xdr:from>
    <xdr:to>
      <xdr:col>85</xdr:col>
      <xdr:colOff>177800</xdr:colOff>
      <xdr:row>83</xdr:row>
      <xdr:rowOff>62774</xdr:rowOff>
    </xdr:to>
    <xdr:sp macro="" textlink="">
      <xdr:nvSpPr>
        <xdr:cNvPr id="457" name="フローチャート: 判断 456">
          <a:extLst>
            <a:ext uri="{FF2B5EF4-FFF2-40B4-BE49-F238E27FC236}">
              <a16:creationId xmlns:a16="http://schemas.microsoft.com/office/drawing/2014/main" id="{E3080924-2F7C-4BE7-8C02-AC5D11D83C89}"/>
            </a:ext>
          </a:extLst>
        </xdr:cNvPr>
        <xdr:cNvSpPr/>
      </xdr:nvSpPr>
      <xdr:spPr>
        <a:xfrm>
          <a:off x="16268700" y="1419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47716</xdr:rowOff>
    </xdr:from>
    <xdr:to>
      <xdr:col>81</xdr:col>
      <xdr:colOff>101600</xdr:colOff>
      <xdr:row>83</xdr:row>
      <xdr:rowOff>149316</xdr:rowOff>
    </xdr:to>
    <xdr:sp macro="" textlink="">
      <xdr:nvSpPr>
        <xdr:cNvPr id="458" name="フローチャート: 判断 457">
          <a:extLst>
            <a:ext uri="{FF2B5EF4-FFF2-40B4-BE49-F238E27FC236}">
              <a16:creationId xmlns:a16="http://schemas.microsoft.com/office/drawing/2014/main" id="{425B4F3F-3389-4F49-92D9-8F97B5762D64}"/>
            </a:ext>
          </a:extLst>
        </xdr:cNvPr>
        <xdr:cNvSpPr/>
      </xdr:nvSpPr>
      <xdr:spPr>
        <a:xfrm>
          <a:off x="15430500" y="1427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37919</xdr:rowOff>
    </xdr:from>
    <xdr:to>
      <xdr:col>76</xdr:col>
      <xdr:colOff>165100</xdr:colOff>
      <xdr:row>83</xdr:row>
      <xdr:rowOff>139519</xdr:rowOff>
    </xdr:to>
    <xdr:sp macro="" textlink="">
      <xdr:nvSpPr>
        <xdr:cNvPr id="459" name="フローチャート: 判断 458">
          <a:extLst>
            <a:ext uri="{FF2B5EF4-FFF2-40B4-BE49-F238E27FC236}">
              <a16:creationId xmlns:a16="http://schemas.microsoft.com/office/drawing/2014/main" id="{4D837187-D58D-443A-8DF1-14E157424958}"/>
            </a:ext>
          </a:extLst>
        </xdr:cNvPr>
        <xdr:cNvSpPr/>
      </xdr:nvSpPr>
      <xdr:spPr>
        <a:xfrm>
          <a:off x="14541500" y="1426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59145</xdr:rowOff>
    </xdr:from>
    <xdr:to>
      <xdr:col>72</xdr:col>
      <xdr:colOff>38100</xdr:colOff>
      <xdr:row>83</xdr:row>
      <xdr:rowOff>160745</xdr:rowOff>
    </xdr:to>
    <xdr:sp macro="" textlink="">
      <xdr:nvSpPr>
        <xdr:cNvPr id="460" name="フローチャート: 判断 459">
          <a:extLst>
            <a:ext uri="{FF2B5EF4-FFF2-40B4-BE49-F238E27FC236}">
              <a16:creationId xmlns:a16="http://schemas.microsoft.com/office/drawing/2014/main" id="{06ECE821-2685-4E5D-B009-52F1123CFF88}"/>
            </a:ext>
          </a:extLst>
        </xdr:cNvPr>
        <xdr:cNvSpPr/>
      </xdr:nvSpPr>
      <xdr:spPr>
        <a:xfrm>
          <a:off x="13652500" y="1428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122827</xdr:rowOff>
    </xdr:from>
    <xdr:to>
      <xdr:col>67</xdr:col>
      <xdr:colOff>101600</xdr:colOff>
      <xdr:row>83</xdr:row>
      <xdr:rowOff>52977</xdr:rowOff>
    </xdr:to>
    <xdr:sp macro="" textlink="">
      <xdr:nvSpPr>
        <xdr:cNvPr id="461" name="フローチャート: 判断 460">
          <a:extLst>
            <a:ext uri="{FF2B5EF4-FFF2-40B4-BE49-F238E27FC236}">
              <a16:creationId xmlns:a16="http://schemas.microsoft.com/office/drawing/2014/main" id="{A26FD6E4-91C2-4AFF-B0D6-6581CE07C847}"/>
            </a:ext>
          </a:extLst>
        </xdr:cNvPr>
        <xdr:cNvSpPr/>
      </xdr:nvSpPr>
      <xdr:spPr>
        <a:xfrm>
          <a:off x="12763500" y="1418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62" name="テキスト ボックス 461">
          <a:extLst>
            <a:ext uri="{FF2B5EF4-FFF2-40B4-BE49-F238E27FC236}">
              <a16:creationId xmlns:a16="http://schemas.microsoft.com/office/drawing/2014/main" id="{B7D1A1C3-5464-4ED8-8B86-F93DB1344477}"/>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63" name="テキスト ボックス 462">
          <a:extLst>
            <a:ext uri="{FF2B5EF4-FFF2-40B4-BE49-F238E27FC236}">
              <a16:creationId xmlns:a16="http://schemas.microsoft.com/office/drawing/2014/main" id="{69257A40-19B5-4E30-8DB1-C0D2A092E9D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64" name="テキスト ボックス 463">
          <a:extLst>
            <a:ext uri="{FF2B5EF4-FFF2-40B4-BE49-F238E27FC236}">
              <a16:creationId xmlns:a16="http://schemas.microsoft.com/office/drawing/2014/main" id="{4F542514-ED79-4DB3-808B-DAE3CE0D4926}"/>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65" name="テキスト ボックス 464">
          <a:extLst>
            <a:ext uri="{FF2B5EF4-FFF2-40B4-BE49-F238E27FC236}">
              <a16:creationId xmlns:a16="http://schemas.microsoft.com/office/drawing/2014/main" id="{6FEE2EE6-E600-4937-96AB-9B4BC5251DC1}"/>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66" name="テキスト ボックス 465">
          <a:extLst>
            <a:ext uri="{FF2B5EF4-FFF2-40B4-BE49-F238E27FC236}">
              <a16:creationId xmlns:a16="http://schemas.microsoft.com/office/drawing/2014/main" id="{6F4D16AB-3233-462E-A716-B3E6091E6F81}"/>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168548</xdr:rowOff>
    </xdr:from>
    <xdr:to>
      <xdr:col>85</xdr:col>
      <xdr:colOff>177800</xdr:colOff>
      <xdr:row>79</xdr:row>
      <xdr:rowOff>98698</xdr:rowOff>
    </xdr:to>
    <xdr:sp macro="" textlink="">
      <xdr:nvSpPr>
        <xdr:cNvPr id="467" name="楕円 466">
          <a:extLst>
            <a:ext uri="{FF2B5EF4-FFF2-40B4-BE49-F238E27FC236}">
              <a16:creationId xmlns:a16="http://schemas.microsoft.com/office/drawing/2014/main" id="{A3B929BA-F7A1-44EE-8806-DA37C0D4AF1C}"/>
            </a:ext>
          </a:extLst>
        </xdr:cNvPr>
        <xdr:cNvSpPr/>
      </xdr:nvSpPr>
      <xdr:spPr>
        <a:xfrm>
          <a:off x="16268700" y="13541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19975</xdr:rowOff>
    </xdr:from>
    <xdr:ext cx="405111" cy="259045"/>
    <xdr:sp macro="" textlink="">
      <xdr:nvSpPr>
        <xdr:cNvPr id="468" name="【消防施設】&#10;有形固定資産減価償却率該当値テキスト">
          <a:extLst>
            <a:ext uri="{FF2B5EF4-FFF2-40B4-BE49-F238E27FC236}">
              <a16:creationId xmlns:a16="http://schemas.microsoft.com/office/drawing/2014/main" id="{76B8CE07-40C3-487C-9AD0-0B78D32D9181}"/>
            </a:ext>
          </a:extLst>
        </xdr:cNvPr>
        <xdr:cNvSpPr txBox="1"/>
      </xdr:nvSpPr>
      <xdr:spPr>
        <a:xfrm>
          <a:off x="16357600" y="133930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124461</xdr:rowOff>
    </xdr:from>
    <xdr:to>
      <xdr:col>81</xdr:col>
      <xdr:colOff>101600</xdr:colOff>
      <xdr:row>79</xdr:row>
      <xdr:rowOff>54611</xdr:rowOff>
    </xdr:to>
    <xdr:sp macro="" textlink="">
      <xdr:nvSpPr>
        <xdr:cNvPr id="469" name="楕円 468">
          <a:extLst>
            <a:ext uri="{FF2B5EF4-FFF2-40B4-BE49-F238E27FC236}">
              <a16:creationId xmlns:a16="http://schemas.microsoft.com/office/drawing/2014/main" id="{B8C1C92F-1E08-4458-AE05-C1616EED83EB}"/>
            </a:ext>
          </a:extLst>
        </xdr:cNvPr>
        <xdr:cNvSpPr/>
      </xdr:nvSpPr>
      <xdr:spPr>
        <a:xfrm>
          <a:off x="15430500" y="13497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3811</xdr:rowOff>
    </xdr:from>
    <xdr:to>
      <xdr:col>85</xdr:col>
      <xdr:colOff>127000</xdr:colOff>
      <xdr:row>79</xdr:row>
      <xdr:rowOff>47898</xdr:rowOff>
    </xdr:to>
    <xdr:cxnSp macro="">
      <xdr:nvCxnSpPr>
        <xdr:cNvPr id="470" name="直線コネクタ 469">
          <a:extLst>
            <a:ext uri="{FF2B5EF4-FFF2-40B4-BE49-F238E27FC236}">
              <a16:creationId xmlns:a16="http://schemas.microsoft.com/office/drawing/2014/main" id="{01402387-B87A-4FDB-9AB7-252A5799350E}"/>
            </a:ext>
          </a:extLst>
        </xdr:cNvPr>
        <xdr:cNvCxnSpPr/>
      </xdr:nvCxnSpPr>
      <xdr:spPr>
        <a:xfrm>
          <a:off x="15481300" y="13548361"/>
          <a:ext cx="8382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116295</xdr:rowOff>
    </xdr:from>
    <xdr:to>
      <xdr:col>76</xdr:col>
      <xdr:colOff>165100</xdr:colOff>
      <xdr:row>79</xdr:row>
      <xdr:rowOff>46445</xdr:rowOff>
    </xdr:to>
    <xdr:sp macro="" textlink="">
      <xdr:nvSpPr>
        <xdr:cNvPr id="471" name="楕円 470">
          <a:extLst>
            <a:ext uri="{FF2B5EF4-FFF2-40B4-BE49-F238E27FC236}">
              <a16:creationId xmlns:a16="http://schemas.microsoft.com/office/drawing/2014/main" id="{4C0A1148-F80A-4535-AB07-72C61CA86E32}"/>
            </a:ext>
          </a:extLst>
        </xdr:cNvPr>
        <xdr:cNvSpPr/>
      </xdr:nvSpPr>
      <xdr:spPr>
        <a:xfrm>
          <a:off x="14541500" y="13489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167095</xdr:rowOff>
    </xdr:from>
    <xdr:to>
      <xdr:col>81</xdr:col>
      <xdr:colOff>50800</xdr:colOff>
      <xdr:row>79</xdr:row>
      <xdr:rowOff>3811</xdr:rowOff>
    </xdr:to>
    <xdr:cxnSp macro="">
      <xdr:nvCxnSpPr>
        <xdr:cNvPr id="472" name="直線コネクタ 471">
          <a:extLst>
            <a:ext uri="{FF2B5EF4-FFF2-40B4-BE49-F238E27FC236}">
              <a16:creationId xmlns:a16="http://schemas.microsoft.com/office/drawing/2014/main" id="{5ECA0A99-E010-4E75-B453-66B48A89C0D3}"/>
            </a:ext>
          </a:extLst>
        </xdr:cNvPr>
        <xdr:cNvCxnSpPr/>
      </xdr:nvCxnSpPr>
      <xdr:spPr>
        <a:xfrm>
          <a:off x="14592300" y="13540195"/>
          <a:ext cx="889000" cy="8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165281</xdr:rowOff>
    </xdr:from>
    <xdr:to>
      <xdr:col>72</xdr:col>
      <xdr:colOff>38100</xdr:colOff>
      <xdr:row>79</xdr:row>
      <xdr:rowOff>95431</xdr:rowOff>
    </xdr:to>
    <xdr:sp macro="" textlink="">
      <xdr:nvSpPr>
        <xdr:cNvPr id="473" name="楕円 472">
          <a:extLst>
            <a:ext uri="{FF2B5EF4-FFF2-40B4-BE49-F238E27FC236}">
              <a16:creationId xmlns:a16="http://schemas.microsoft.com/office/drawing/2014/main" id="{D358D697-12E9-4181-A8FE-9FD9CCA4EC7D}"/>
            </a:ext>
          </a:extLst>
        </xdr:cNvPr>
        <xdr:cNvSpPr/>
      </xdr:nvSpPr>
      <xdr:spPr>
        <a:xfrm>
          <a:off x="13652500" y="13538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78</xdr:row>
      <xdr:rowOff>167095</xdr:rowOff>
    </xdr:from>
    <xdr:to>
      <xdr:col>76</xdr:col>
      <xdr:colOff>114300</xdr:colOff>
      <xdr:row>79</xdr:row>
      <xdr:rowOff>44631</xdr:rowOff>
    </xdr:to>
    <xdr:cxnSp macro="">
      <xdr:nvCxnSpPr>
        <xdr:cNvPr id="474" name="直線コネクタ 473">
          <a:extLst>
            <a:ext uri="{FF2B5EF4-FFF2-40B4-BE49-F238E27FC236}">
              <a16:creationId xmlns:a16="http://schemas.microsoft.com/office/drawing/2014/main" id="{074C82C3-7035-4724-953E-8D90AE4EDC41}"/>
            </a:ext>
          </a:extLst>
        </xdr:cNvPr>
        <xdr:cNvCxnSpPr/>
      </xdr:nvCxnSpPr>
      <xdr:spPr>
        <a:xfrm flipV="1">
          <a:off x="13703300" y="13540195"/>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80</xdr:row>
      <xdr:rowOff>41184</xdr:rowOff>
    </xdr:from>
    <xdr:to>
      <xdr:col>67</xdr:col>
      <xdr:colOff>101600</xdr:colOff>
      <xdr:row>80</xdr:row>
      <xdr:rowOff>142784</xdr:rowOff>
    </xdr:to>
    <xdr:sp macro="" textlink="">
      <xdr:nvSpPr>
        <xdr:cNvPr id="475" name="楕円 474">
          <a:extLst>
            <a:ext uri="{FF2B5EF4-FFF2-40B4-BE49-F238E27FC236}">
              <a16:creationId xmlns:a16="http://schemas.microsoft.com/office/drawing/2014/main" id="{D5C9FF56-4E6A-4EE5-ADAA-468E24F97C6A}"/>
            </a:ext>
          </a:extLst>
        </xdr:cNvPr>
        <xdr:cNvSpPr/>
      </xdr:nvSpPr>
      <xdr:spPr>
        <a:xfrm>
          <a:off x="12763500" y="13757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79</xdr:row>
      <xdr:rowOff>44631</xdr:rowOff>
    </xdr:from>
    <xdr:to>
      <xdr:col>71</xdr:col>
      <xdr:colOff>177800</xdr:colOff>
      <xdr:row>80</xdr:row>
      <xdr:rowOff>91984</xdr:rowOff>
    </xdr:to>
    <xdr:cxnSp macro="">
      <xdr:nvCxnSpPr>
        <xdr:cNvPr id="476" name="直線コネクタ 475">
          <a:extLst>
            <a:ext uri="{FF2B5EF4-FFF2-40B4-BE49-F238E27FC236}">
              <a16:creationId xmlns:a16="http://schemas.microsoft.com/office/drawing/2014/main" id="{AAACF22C-B562-4B3B-AC06-9831F5DA84E8}"/>
            </a:ext>
          </a:extLst>
        </xdr:cNvPr>
        <xdr:cNvCxnSpPr/>
      </xdr:nvCxnSpPr>
      <xdr:spPr>
        <a:xfrm flipV="1">
          <a:off x="12814300" y="13589181"/>
          <a:ext cx="889000" cy="218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140443</xdr:rowOff>
    </xdr:from>
    <xdr:ext cx="405111" cy="259045"/>
    <xdr:sp macro="" textlink="">
      <xdr:nvSpPr>
        <xdr:cNvPr id="477" name="n_1aveValue【消防施設】&#10;有形固定資産減価償却率">
          <a:extLst>
            <a:ext uri="{FF2B5EF4-FFF2-40B4-BE49-F238E27FC236}">
              <a16:creationId xmlns:a16="http://schemas.microsoft.com/office/drawing/2014/main" id="{8F96532B-916D-488B-BA91-28C62C00BF09}"/>
            </a:ext>
          </a:extLst>
        </xdr:cNvPr>
        <xdr:cNvSpPr txBox="1"/>
      </xdr:nvSpPr>
      <xdr:spPr>
        <a:xfrm>
          <a:off x="15266044" y="143707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130646</xdr:rowOff>
    </xdr:from>
    <xdr:ext cx="405111" cy="259045"/>
    <xdr:sp macro="" textlink="">
      <xdr:nvSpPr>
        <xdr:cNvPr id="478" name="n_2aveValue【消防施設】&#10;有形固定資産減価償却率">
          <a:extLst>
            <a:ext uri="{FF2B5EF4-FFF2-40B4-BE49-F238E27FC236}">
              <a16:creationId xmlns:a16="http://schemas.microsoft.com/office/drawing/2014/main" id="{AC291F5D-3EDF-4809-9180-8CCF655FE6E3}"/>
            </a:ext>
          </a:extLst>
        </xdr:cNvPr>
        <xdr:cNvSpPr txBox="1"/>
      </xdr:nvSpPr>
      <xdr:spPr>
        <a:xfrm>
          <a:off x="14389744" y="14360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151872</xdr:rowOff>
    </xdr:from>
    <xdr:ext cx="405111" cy="259045"/>
    <xdr:sp macro="" textlink="">
      <xdr:nvSpPr>
        <xdr:cNvPr id="479" name="n_3aveValue【消防施設】&#10;有形固定資産減価償却率">
          <a:extLst>
            <a:ext uri="{FF2B5EF4-FFF2-40B4-BE49-F238E27FC236}">
              <a16:creationId xmlns:a16="http://schemas.microsoft.com/office/drawing/2014/main" id="{54912792-D882-4D1E-B68F-95CB45C4EDBC}"/>
            </a:ext>
          </a:extLst>
        </xdr:cNvPr>
        <xdr:cNvSpPr txBox="1"/>
      </xdr:nvSpPr>
      <xdr:spPr>
        <a:xfrm>
          <a:off x="13500744" y="14382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44104</xdr:rowOff>
    </xdr:from>
    <xdr:ext cx="405111" cy="259045"/>
    <xdr:sp macro="" textlink="">
      <xdr:nvSpPr>
        <xdr:cNvPr id="480" name="n_4aveValue【消防施設】&#10;有形固定資産減価償却率">
          <a:extLst>
            <a:ext uri="{FF2B5EF4-FFF2-40B4-BE49-F238E27FC236}">
              <a16:creationId xmlns:a16="http://schemas.microsoft.com/office/drawing/2014/main" id="{12E66390-2555-4508-ADD4-313A609C477E}"/>
            </a:ext>
          </a:extLst>
        </xdr:cNvPr>
        <xdr:cNvSpPr txBox="1"/>
      </xdr:nvSpPr>
      <xdr:spPr>
        <a:xfrm>
          <a:off x="12611744" y="142744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71138</xdr:rowOff>
    </xdr:from>
    <xdr:ext cx="405111" cy="259045"/>
    <xdr:sp macro="" textlink="">
      <xdr:nvSpPr>
        <xdr:cNvPr id="481" name="n_1mainValue【消防施設】&#10;有形固定資産減価償却率">
          <a:extLst>
            <a:ext uri="{FF2B5EF4-FFF2-40B4-BE49-F238E27FC236}">
              <a16:creationId xmlns:a16="http://schemas.microsoft.com/office/drawing/2014/main" id="{E7878622-73CF-43ED-BD54-9C33DA27A1F4}"/>
            </a:ext>
          </a:extLst>
        </xdr:cNvPr>
        <xdr:cNvSpPr txBox="1"/>
      </xdr:nvSpPr>
      <xdr:spPr>
        <a:xfrm>
          <a:off x="15266044" y="13272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62972</xdr:rowOff>
    </xdr:from>
    <xdr:ext cx="405111" cy="259045"/>
    <xdr:sp macro="" textlink="">
      <xdr:nvSpPr>
        <xdr:cNvPr id="482" name="n_2mainValue【消防施設】&#10;有形固定資産減価償却率">
          <a:extLst>
            <a:ext uri="{FF2B5EF4-FFF2-40B4-BE49-F238E27FC236}">
              <a16:creationId xmlns:a16="http://schemas.microsoft.com/office/drawing/2014/main" id="{6E1868A3-0475-4F9D-9B1F-99C318D66FA9}"/>
            </a:ext>
          </a:extLst>
        </xdr:cNvPr>
        <xdr:cNvSpPr txBox="1"/>
      </xdr:nvSpPr>
      <xdr:spPr>
        <a:xfrm>
          <a:off x="14389744" y="13264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77</xdr:row>
      <xdr:rowOff>111958</xdr:rowOff>
    </xdr:from>
    <xdr:ext cx="405111" cy="259045"/>
    <xdr:sp macro="" textlink="">
      <xdr:nvSpPr>
        <xdr:cNvPr id="483" name="n_3mainValue【消防施設】&#10;有形固定資産減価償却率">
          <a:extLst>
            <a:ext uri="{FF2B5EF4-FFF2-40B4-BE49-F238E27FC236}">
              <a16:creationId xmlns:a16="http://schemas.microsoft.com/office/drawing/2014/main" id="{AFCFF833-C3F7-453F-8CF1-32418234CEBF}"/>
            </a:ext>
          </a:extLst>
        </xdr:cNvPr>
        <xdr:cNvSpPr txBox="1"/>
      </xdr:nvSpPr>
      <xdr:spPr>
        <a:xfrm>
          <a:off x="13500744" y="133136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159311</xdr:rowOff>
    </xdr:from>
    <xdr:ext cx="405111" cy="259045"/>
    <xdr:sp macro="" textlink="">
      <xdr:nvSpPr>
        <xdr:cNvPr id="484" name="n_4mainValue【消防施設】&#10;有形固定資産減価償却率">
          <a:extLst>
            <a:ext uri="{FF2B5EF4-FFF2-40B4-BE49-F238E27FC236}">
              <a16:creationId xmlns:a16="http://schemas.microsoft.com/office/drawing/2014/main" id="{75CEABBA-6308-4DAF-BD94-6A7DD87E1252}"/>
            </a:ext>
          </a:extLst>
        </xdr:cNvPr>
        <xdr:cNvSpPr txBox="1"/>
      </xdr:nvSpPr>
      <xdr:spPr>
        <a:xfrm>
          <a:off x="12611744" y="13532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85" name="正方形/長方形 484">
          <a:extLst>
            <a:ext uri="{FF2B5EF4-FFF2-40B4-BE49-F238E27FC236}">
              <a16:creationId xmlns:a16="http://schemas.microsoft.com/office/drawing/2014/main" id="{0F26744C-F1A7-451D-8ED5-68DBE5325E5B}"/>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86" name="正方形/長方形 485">
          <a:extLst>
            <a:ext uri="{FF2B5EF4-FFF2-40B4-BE49-F238E27FC236}">
              <a16:creationId xmlns:a16="http://schemas.microsoft.com/office/drawing/2014/main" id="{88E7A8F3-B74D-4C25-8487-C090ADB3B44A}"/>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87" name="正方形/長方形 486">
          <a:extLst>
            <a:ext uri="{FF2B5EF4-FFF2-40B4-BE49-F238E27FC236}">
              <a16:creationId xmlns:a16="http://schemas.microsoft.com/office/drawing/2014/main" id="{E61A659C-3E61-4E56-A583-9CA8817D9FEA}"/>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88" name="正方形/長方形 487">
          <a:extLst>
            <a:ext uri="{FF2B5EF4-FFF2-40B4-BE49-F238E27FC236}">
              <a16:creationId xmlns:a16="http://schemas.microsoft.com/office/drawing/2014/main" id="{3267A8C8-5A0A-4CF2-9656-479F519F5337}"/>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89" name="正方形/長方形 488">
          <a:extLst>
            <a:ext uri="{FF2B5EF4-FFF2-40B4-BE49-F238E27FC236}">
              <a16:creationId xmlns:a16="http://schemas.microsoft.com/office/drawing/2014/main" id="{53BE91F8-B967-466D-944E-75E1B25AB02E}"/>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90" name="正方形/長方形 489">
          <a:extLst>
            <a:ext uri="{FF2B5EF4-FFF2-40B4-BE49-F238E27FC236}">
              <a16:creationId xmlns:a16="http://schemas.microsoft.com/office/drawing/2014/main" id="{958FC1D2-7D63-4DA2-884A-6C586136A206}"/>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91" name="正方形/長方形 490">
          <a:extLst>
            <a:ext uri="{FF2B5EF4-FFF2-40B4-BE49-F238E27FC236}">
              <a16:creationId xmlns:a16="http://schemas.microsoft.com/office/drawing/2014/main" id="{5CB75C4E-C60D-4F0A-AD9A-154B72F3A5B8}"/>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92" name="正方形/長方形 491">
          <a:extLst>
            <a:ext uri="{FF2B5EF4-FFF2-40B4-BE49-F238E27FC236}">
              <a16:creationId xmlns:a16="http://schemas.microsoft.com/office/drawing/2014/main" id="{AE26C94A-1E33-4E53-AAEF-3548E8F95A03}"/>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93" name="テキスト ボックス 492">
          <a:extLst>
            <a:ext uri="{FF2B5EF4-FFF2-40B4-BE49-F238E27FC236}">
              <a16:creationId xmlns:a16="http://schemas.microsoft.com/office/drawing/2014/main" id="{7AAD9814-95AF-4272-8EF0-9E36CDBCD2DE}"/>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94" name="直線コネクタ 493">
          <a:extLst>
            <a:ext uri="{FF2B5EF4-FFF2-40B4-BE49-F238E27FC236}">
              <a16:creationId xmlns:a16="http://schemas.microsoft.com/office/drawing/2014/main" id="{5FCBB860-F7EF-4083-9286-3E4367D2F40D}"/>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495" name="直線コネクタ 494">
          <a:extLst>
            <a:ext uri="{FF2B5EF4-FFF2-40B4-BE49-F238E27FC236}">
              <a16:creationId xmlns:a16="http://schemas.microsoft.com/office/drawing/2014/main" id="{37BD5C29-4900-4EA0-AD2E-EA65D458F35F}"/>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496" name="テキスト ボックス 495">
          <a:extLst>
            <a:ext uri="{FF2B5EF4-FFF2-40B4-BE49-F238E27FC236}">
              <a16:creationId xmlns:a16="http://schemas.microsoft.com/office/drawing/2014/main" id="{B0C9B72A-F63E-45C4-A665-2253A51A0925}"/>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497" name="直線コネクタ 496">
          <a:extLst>
            <a:ext uri="{FF2B5EF4-FFF2-40B4-BE49-F238E27FC236}">
              <a16:creationId xmlns:a16="http://schemas.microsoft.com/office/drawing/2014/main" id="{561821A3-648F-4855-A335-05ECD12DDC55}"/>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498" name="テキスト ボックス 497">
          <a:extLst>
            <a:ext uri="{FF2B5EF4-FFF2-40B4-BE49-F238E27FC236}">
              <a16:creationId xmlns:a16="http://schemas.microsoft.com/office/drawing/2014/main" id="{6FF91641-0E31-4FFE-80D5-7CF503B08CF1}"/>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499" name="直線コネクタ 498">
          <a:extLst>
            <a:ext uri="{FF2B5EF4-FFF2-40B4-BE49-F238E27FC236}">
              <a16:creationId xmlns:a16="http://schemas.microsoft.com/office/drawing/2014/main" id="{792DA28F-CAB3-4A42-8E53-BADA231CA2FF}"/>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00" name="テキスト ボックス 499">
          <a:extLst>
            <a:ext uri="{FF2B5EF4-FFF2-40B4-BE49-F238E27FC236}">
              <a16:creationId xmlns:a16="http://schemas.microsoft.com/office/drawing/2014/main" id="{2B0D8941-4303-48B9-852D-0F3929B9AC65}"/>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01" name="直線コネクタ 500">
          <a:extLst>
            <a:ext uri="{FF2B5EF4-FFF2-40B4-BE49-F238E27FC236}">
              <a16:creationId xmlns:a16="http://schemas.microsoft.com/office/drawing/2014/main" id="{0652F1B2-7DC6-47BF-94B8-E72A606A38F9}"/>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02" name="テキスト ボックス 501">
          <a:extLst>
            <a:ext uri="{FF2B5EF4-FFF2-40B4-BE49-F238E27FC236}">
              <a16:creationId xmlns:a16="http://schemas.microsoft.com/office/drawing/2014/main" id="{31518B7A-1275-49AA-92D8-0F0550B84FB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03" name="直線コネクタ 502">
          <a:extLst>
            <a:ext uri="{FF2B5EF4-FFF2-40B4-BE49-F238E27FC236}">
              <a16:creationId xmlns:a16="http://schemas.microsoft.com/office/drawing/2014/main" id="{CAA57B6A-595D-491A-836B-E304D6B308CD}"/>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04" name="テキスト ボックス 503">
          <a:extLst>
            <a:ext uri="{FF2B5EF4-FFF2-40B4-BE49-F238E27FC236}">
              <a16:creationId xmlns:a16="http://schemas.microsoft.com/office/drawing/2014/main" id="{27D45E32-FE18-4F9B-8040-AA2C3BA9A8EC}"/>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05" name="直線コネクタ 504">
          <a:extLst>
            <a:ext uri="{FF2B5EF4-FFF2-40B4-BE49-F238E27FC236}">
              <a16:creationId xmlns:a16="http://schemas.microsoft.com/office/drawing/2014/main" id="{1335AB22-DB78-4B0A-9882-44BAC6E5E0B6}"/>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06" name="テキスト ボックス 505">
          <a:extLst>
            <a:ext uri="{FF2B5EF4-FFF2-40B4-BE49-F238E27FC236}">
              <a16:creationId xmlns:a16="http://schemas.microsoft.com/office/drawing/2014/main" id="{2A323B84-17E2-4C6B-B0C5-D677CD7E8E73}"/>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07" name="【消防施設】&#10;一人当たり面積グラフ枠">
          <a:extLst>
            <a:ext uri="{FF2B5EF4-FFF2-40B4-BE49-F238E27FC236}">
              <a16:creationId xmlns:a16="http://schemas.microsoft.com/office/drawing/2014/main" id="{8BE1C1E4-B03B-4DEB-A82A-EF8DFCCD0AD1}"/>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104775</xdr:rowOff>
    </xdr:from>
    <xdr:to>
      <xdr:col>116</xdr:col>
      <xdr:colOff>62864</xdr:colOff>
      <xdr:row>86</xdr:row>
      <xdr:rowOff>99061</xdr:rowOff>
    </xdr:to>
    <xdr:cxnSp macro="">
      <xdr:nvCxnSpPr>
        <xdr:cNvPr id="508" name="直線コネクタ 507">
          <a:extLst>
            <a:ext uri="{FF2B5EF4-FFF2-40B4-BE49-F238E27FC236}">
              <a16:creationId xmlns:a16="http://schemas.microsoft.com/office/drawing/2014/main" id="{8C0DF3A7-0D1B-417C-B158-A78029C5986E}"/>
            </a:ext>
          </a:extLst>
        </xdr:cNvPr>
        <xdr:cNvCxnSpPr/>
      </xdr:nvCxnSpPr>
      <xdr:spPr>
        <a:xfrm flipV="1">
          <a:off x="22160864" y="13306425"/>
          <a:ext cx="0" cy="1537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102888</xdr:rowOff>
    </xdr:from>
    <xdr:ext cx="469744" cy="259045"/>
    <xdr:sp macro="" textlink="">
      <xdr:nvSpPr>
        <xdr:cNvPr id="509" name="【消防施設】&#10;一人当たり面積最小値テキスト">
          <a:extLst>
            <a:ext uri="{FF2B5EF4-FFF2-40B4-BE49-F238E27FC236}">
              <a16:creationId xmlns:a16="http://schemas.microsoft.com/office/drawing/2014/main" id="{522813DD-8FFD-4CE4-B779-EE769E292B05}"/>
            </a:ext>
          </a:extLst>
        </xdr:cNvPr>
        <xdr:cNvSpPr txBox="1"/>
      </xdr:nvSpPr>
      <xdr:spPr>
        <a:xfrm>
          <a:off x="22199600" y="1484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99061</xdr:rowOff>
    </xdr:from>
    <xdr:to>
      <xdr:col>116</xdr:col>
      <xdr:colOff>152400</xdr:colOff>
      <xdr:row>86</xdr:row>
      <xdr:rowOff>99061</xdr:rowOff>
    </xdr:to>
    <xdr:cxnSp macro="">
      <xdr:nvCxnSpPr>
        <xdr:cNvPr id="510" name="直線コネクタ 509">
          <a:extLst>
            <a:ext uri="{FF2B5EF4-FFF2-40B4-BE49-F238E27FC236}">
              <a16:creationId xmlns:a16="http://schemas.microsoft.com/office/drawing/2014/main" id="{13FC6D4E-6336-4E06-B53E-FCC95133BD20}"/>
            </a:ext>
          </a:extLst>
        </xdr:cNvPr>
        <xdr:cNvCxnSpPr/>
      </xdr:nvCxnSpPr>
      <xdr:spPr>
        <a:xfrm>
          <a:off x="22072600" y="1484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51452</xdr:rowOff>
    </xdr:from>
    <xdr:ext cx="469744" cy="259045"/>
    <xdr:sp macro="" textlink="">
      <xdr:nvSpPr>
        <xdr:cNvPr id="511" name="【消防施設】&#10;一人当たり面積最大値テキスト">
          <a:extLst>
            <a:ext uri="{FF2B5EF4-FFF2-40B4-BE49-F238E27FC236}">
              <a16:creationId xmlns:a16="http://schemas.microsoft.com/office/drawing/2014/main" id="{7F1F0D9F-EDE4-40FF-AC57-36A83F2CC0A6}"/>
            </a:ext>
          </a:extLst>
        </xdr:cNvPr>
        <xdr:cNvSpPr txBox="1"/>
      </xdr:nvSpPr>
      <xdr:spPr>
        <a:xfrm>
          <a:off x="22199600" y="13081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104775</xdr:rowOff>
    </xdr:from>
    <xdr:to>
      <xdr:col>116</xdr:col>
      <xdr:colOff>152400</xdr:colOff>
      <xdr:row>77</xdr:row>
      <xdr:rowOff>104775</xdr:rowOff>
    </xdr:to>
    <xdr:cxnSp macro="">
      <xdr:nvCxnSpPr>
        <xdr:cNvPr id="512" name="直線コネクタ 511">
          <a:extLst>
            <a:ext uri="{FF2B5EF4-FFF2-40B4-BE49-F238E27FC236}">
              <a16:creationId xmlns:a16="http://schemas.microsoft.com/office/drawing/2014/main" id="{05224627-E6B5-4636-9E36-93ADF7A62AA6}"/>
            </a:ext>
          </a:extLst>
        </xdr:cNvPr>
        <xdr:cNvCxnSpPr/>
      </xdr:nvCxnSpPr>
      <xdr:spPr>
        <a:xfrm>
          <a:off x="22072600" y="13306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2557</xdr:rowOff>
    </xdr:from>
    <xdr:ext cx="469744" cy="259045"/>
    <xdr:sp macro="" textlink="">
      <xdr:nvSpPr>
        <xdr:cNvPr id="513" name="【消防施設】&#10;一人当たり面積平均値テキスト">
          <a:extLst>
            <a:ext uri="{FF2B5EF4-FFF2-40B4-BE49-F238E27FC236}">
              <a16:creationId xmlns:a16="http://schemas.microsoft.com/office/drawing/2014/main" id="{E54AB692-6A81-464A-AAB6-0AA526E711AD}"/>
            </a:ext>
          </a:extLst>
        </xdr:cNvPr>
        <xdr:cNvSpPr txBox="1"/>
      </xdr:nvSpPr>
      <xdr:spPr>
        <a:xfrm>
          <a:off x="22199600" y="142329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151130</xdr:rowOff>
    </xdr:from>
    <xdr:to>
      <xdr:col>116</xdr:col>
      <xdr:colOff>114300</xdr:colOff>
      <xdr:row>84</xdr:row>
      <xdr:rowOff>81280</xdr:rowOff>
    </xdr:to>
    <xdr:sp macro="" textlink="">
      <xdr:nvSpPr>
        <xdr:cNvPr id="514" name="フローチャート: 判断 513">
          <a:extLst>
            <a:ext uri="{FF2B5EF4-FFF2-40B4-BE49-F238E27FC236}">
              <a16:creationId xmlns:a16="http://schemas.microsoft.com/office/drawing/2014/main" id="{736AB6E1-2E23-467C-9BD2-7A32FC95BF27}"/>
            </a:ext>
          </a:extLst>
        </xdr:cNvPr>
        <xdr:cNvSpPr/>
      </xdr:nvSpPr>
      <xdr:spPr>
        <a:xfrm>
          <a:off x="22110700" y="1438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158750</xdr:rowOff>
    </xdr:from>
    <xdr:to>
      <xdr:col>112</xdr:col>
      <xdr:colOff>38100</xdr:colOff>
      <xdr:row>84</xdr:row>
      <xdr:rowOff>88900</xdr:rowOff>
    </xdr:to>
    <xdr:sp macro="" textlink="">
      <xdr:nvSpPr>
        <xdr:cNvPr id="515" name="フローチャート: 判断 514">
          <a:extLst>
            <a:ext uri="{FF2B5EF4-FFF2-40B4-BE49-F238E27FC236}">
              <a16:creationId xmlns:a16="http://schemas.microsoft.com/office/drawing/2014/main" id="{D13BF44F-1BCC-4D97-BA6B-9F6F62D19816}"/>
            </a:ext>
          </a:extLst>
        </xdr:cNvPr>
        <xdr:cNvSpPr/>
      </xdr:nvSpPr>
      <xdr:spPr>
        <a:xfrm>
          <a:off x="21272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168275</xdr:rowOff>
    </xdr:from>
    <xdr:to>
      <xdr:col>107</xdr:col>
      <xdr:colOff>101600</xdr:colOff>
      <xdr:row>84</xdr:row>
      <xdr:rowOff>98425</xdr:rowOff>
    </xdr:to>
    <xdr:sp macro="" textlink="">
      <xdr:nvSpPr>
        <xdr:cNvPr id="516" name="フローチャート: 判断 515">
          <a:extLst>
            <a:ext uri="{FF2B5EF4-FFF2-40B4-BE49-F238E27FC236}">
              <a16:creationId xmlns:a16="http://schemas.microsoft.com/office/drawing/2014/main" id="{5DB9C243-9BB1-4C94-8A26-B9F82D75BCA6}"/>
            </a:ext>
          </a:extLst>
        </xdr:cNvPr>
        <xdr:cNvSpPr/>
      </xdr:nvSpPr>
      <xdr:spPr>
        <a:xfrm>
          <a:off x="20383500" y="14398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158750</xdr:rowOff>
    </xdr:from>
    <xdr:to>
      <xdr:col>102</xdr:col>
      <xdr:colOff>165100</xdr:colOff>
      <xdr:row>84</xdr:row>
      <xdr:rowOff>88900</xdr:rowOff>
    </xdr:to>
    <xdr:sp macro="" textlink="">
      <xdr:nvSpPr>
        <xdr:cNvPr id="517" name="フローチャート: 判断 516">
          <a:extLst>
            <a:ext uri="{FF2B5EF4-FFF2-40B4-BE49-F238E27FC236}">
              <a16:creationId xmlns:a16="http://schemas.microsoft.com/office/drawing/2014/main" id="{2379F55A-6594-4515-A6B6-E79D76E9121F}"/>
            </a:ext>
          </a:extLst>
        </xdr:cNvPr>
        <xdr:cNvSpPr/>
      </xdr:nvSpPr>
      <xdr:spPr>
        <a:xfrm>
          <a:off x="19494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636</xdr:rowOff>
    </xdr:from>
    <xdr:to>
      <xdr:col>98</xdr:col>
      <xdr:colOff>38100</xdr:colOff>
      <xdr:row>84</xdr:row>
      <xdr:rowOff>102236</xdr:rowOff>
    </xdr:to>
    <xdr:sp macro="" textlink="">
      <xdr:nvSpPr>
        <xdr:cNvPr id="518" name="フローチャート: 判断 517">
          <a:extLst>
            <a:ext uri="{FF2B5EF4-FFF2-40B4-BE49-F238E27FC236}">
              <a16:creationId xmlns:a16="http://schemas.microsoft.com/office/drawing/2014/main" id="{C2FE8EB3-A53E-4DCB-A3D6-4429826EB4D7}"/>
            </a:ext>
          </a:extLst>
        </xdr:cNvPr>
        <xdr:cNvSpPr/>
      </xdr:nvSpPr>
      <xdr:spPr>
        <a:xfrm>
          <a:off x="18605500" y="14402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19" name="テキスト ボックス 518">
          <a:extLst>
            <a:ext uri="{FF2B5EF4-FFF2-40B4-BE49-F238E27FC236}">
              <a16:creationId xmlns:a16="http://schemas.microsoft.com/office/drawing/2014/main" id="{50699E55-63F7-454B-9C62-70B491D72FBE}"/>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20" name="テキスト ボックス 519">
          <a:extLst>
            <a:ext uri="{FF2B5EF4-FFF2-40B4-BE49-F238E27FC236}">
              <a16:creationId xmlns:a16="http://schemas.microsoft.com/office/drawing/2014/main" id="{C1A29EA1-9FB9-4A97-8129-F29C93641AB9}"/>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21" name="テキスト ボックス 520">
          <a:extLst>
            <a:ext uri="{FF2B5EF4-FFF2-40B4-BE49-F238E27FC236}">
              <a16:creationId xmlns:a16="http://schemas.microsoft.com/office/drawing/2014/main" id="{A2EC0051-B16C-46CC-AF07-C9C907F68C15}"/>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22" name="テキスト ボックス 521">
          <a:extLst>
            <a:ext uri="{FF2B5EF4-FFF2-40B4-BE49-F238E27FC236}">
              <a16:creationId xmlns:a16="http://schemas.microsoft.com/office/drawing/2014/main" id="{97A3B000-65FF-4727-856E-6CA332BBCA27}"/>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23" name="テキスト ボックス 522">
          <a:extLst>
            <a:ext uri="{FF2B5EF4-FFF2-40B4-BE49-F238E27FC236}">
              <a16:creationId xmlns:a16="http://schemas.microsoft.com/office/drawing/2014/main" id="{1303BFE1-28AA-4B7F-A33A-2E0189712788}"/>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53975</xdr:rowOff>
    </xdr:from>
    <xdr:to>
      <xdr:col>116</xdr:col>
      <xdr:colOff>114300</xdr:colOff>
      <xdr:row>85</xdr:row>
      <xdr:rowOff>155575</xdr:rowOff>
    </xdr:to>
    <xdr:sp macro="" textlink="">
      <xdr:nvSpPr>
        <xdr:cNvPr id="524" name="楕円 523">
          <a:extLst>
            <a:ext uri="{FF2B5EF4-FFF2-40B4-BE49-F238E27FC236}">
              <a16:creationId xmlns:a16="http://schemas.microsoft.com/office/drawing/2014/main" id="{532E5478-2EB0-484E-87F0-9ABDA62534AE}"/>
            </a:ext>
          </a:extLst>
        </xdr:cNvPr>
        <xdr:cNvSpPr/>
      </xdr:nvSpPr>
      <xdr:spPr>
        <a:xfrm>
          <a:off x="22110700" y="14627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32402</xdr:rowOff>
    </xdr:from>
    <xdr:ext cx="469744" cy="259045"/>
    <xdr:sp macro="" textlink="">
      <xdr:nvSpPr>
        <xdr:cNvPr id="525" name="【消防施設】&#10;一人当たり面積該当値テキスト">
          <a:extLst>
            <a:ext uri="{FF2B5EF4-FFF2-40B4-BE49-F238E27FC236}">
              <a16:creationId xmlns:a16="http://schemas.microsoft.com/office/drawing/2014/main" id="{63A217C5-D46E-4DA0-87B0-36803AF70EEC}"/>
            </a:ext>
          </a:extLst>
        </xdr:cNvPr>
        <xdr:cNvSpPr txBox="1"/>
      </xdr:nvSpPr>
      <xdr:spPr>
        <a:xfrm>
          <a:off x="22199600" y="14605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55880</xdr:rowOff>
    </xdr:from>
    <xdr:to>
      <xdr:col>112</xdr:col>
      <xdr:colOff>38100</xdr:colOff>
      <xdr:row>85</xdr:row>
      <xdr:rowOff>157480</xdr:rowOff>
    </xdr:to>
    <xdr:sp macro="" textlink="">
      <xdr:nvSpPr>
        <xdr:cNvPr id="526" name="楕円 525">
          <a:extLst>
            <a:ext uri="{FF2B5EF4-FFF2-40B4-BE49-F238E27FC236}">
              <a16:creationId xmlns:a16="http://schemas.microsoft.com/office/drawing/2014/main" id="{5D3E7F02-CAE2-4D35-BA7B-0BE6ED1B964C}"/>
            </a:ext>
          </a:extLst>
        </xdr:cNvPr>
        <xdr:cNvSpPr/>
      </xdr:nvSpPr>
      <xdr:spPr>
        <a:xfrm>
          <a:off x="21272500" y="1462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104775</xdr:rowOff>
    </xdr:from>
    <xdr:to>
      <xdr:col>116</xdr:col>
      <xdr:colOff>63500</xdr:colOff>
      <xdr:row>85</xdr:row>
      <xdr:rowOff>106680</xdr:rowOff>
    </xdr:to>
    <xdr:cxnSp macro="">
      <xdr:nvCxnSpPr>
        <xdr:cNvPr id="527" name="直線コネクタ 526">
          <a:extLst>
            <a:ext uri="{FF2B5EF4-FFF2-40B4-BE49-F238E27FC236}">
              <a16:creationId xmlns:a16="http://schemas.microsoft.com/office/drawing/2014/main" id="{AC83BE96-A327-4618-91EE-A0AAE5C9E6B2}"/>
            </a:ext>
          </a:extLst>
        </xdr:cNvPr>
        <xdr:cNvCxnSpPr/>
      </xdr:nvCxnSpPr>
      <xdr:spPr>
        <a:xfrm flipV="1">
          <a:off x="21323300" y="14678025"/>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63500</xdr:rowOff>
    </xdr:from>
    <xdr:to>
      <xdr:col>107</xdr:col>
      <xdr:colOff>101600</xdr:colOff>
      <xdr:row>85</xdr:row>
      <xdr:rowOff>165100</xdr:rowOff>
    </xdr:to>
    <xdr:sp macro="" textlink="">
      <xdr:nvSpPr>
        <xdr:cNvPr id="528" name="楕円 527">
          <a:extLst>
            <a:ext uri="{FF2B5EF4-FFF2-40B4-BE49-F238E27FC236}">
              <a16:creationId xmlns:a16="http://schemas.microsoft.com/office/drawing/2014/main" id="{18D38F99-1864-45E7-AAA4-4EBFD245D627}"/>
            </a:ext>
          </a:extLst>
        </xdr:cNvPr>
        <xdr:cNvSpPr/>
      </xdr:nvSpPr>
      <xdr:spPr>
        <a:xfrm>
          <a:off x="20383500" y="1463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106680</xdr:rowOff>
    </xdr:from>
    <xdr:to>
      <xdr:col>111</xdr:col>
      <xdr:colOff>177800</xdr:colOff>
      <xdr:row>85</xdr:row>
      <xdr:rowOff>114300</xdr:rowOff>
    </xdr:to>
    <xdr:cxnSp macro="">
      <xdr:nvCxnSpPr>
        <xdr:cNvPr id="529" name="直線コネクタ 528">
          <a:extLst>
            <a:ext uri="{FF2B5EF4-FFF2-40B4-BE49-F238E27FC236}">
              <a16:creationId xmlns:a16="http://schemas.microsoft.com/office/drawing/2014/main" id="{2C6862E4-7130-4861-9ADA-BB9BCD4CBC28}"/>
            </a:ext>
          </a:extLst>
        </xdr:cNvPr>
        <xdr:cNvCxnSpPr/>
      </xdr:nvCxnSpPr>
      <xdr:spPr>
        <a:xfrm flipV="1">
          <a:off x="20434300" y="1467993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52070</xdr:rowOff>
    </xdr:from>
    <xdr:to>
      <xdr:col>102</xdr:col>
      <xdr:colOff>165100</xdr:colOff>
      <xdr:row>85</xdr:row>
      <xdr:rowOff>153670</xdr:rowOff>
    </xdr:to>
    <xdr:sp macro="" textlink="">
      <xdr:nvSpPr>
        <xdr:cNvPr id="530" name="楕円 529">
          <a:extLst>
            <a:ext uri="{FF2B5EF4-FFF2-40B4-BE49-F238E27FC236}">
              <a16:creationId xmlns:a16="http://schemas.microsoft.com/office/drawing/2014/main" id="{39430872-5C3A-4FED-AE58-1724E2E723CC}"/>
            </a:ext>
          </a:extLst>
        </xdr:cNvPr>
        <xdr:cNvSpPr/>
      </xdr:nvSpPr>
      <xdr:spPr>
        <a:xfrm>
          <a:off x="19494500" y="1462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102870</xdr:rowOff>
    </xdr:from>
    <xdr:to>
      <xdr:col>107</xdr:col>
      <xdr:colOff>50800</xdr:colOff>
      <xdr:row>85</xdr:row>
      <xdr:rowOff>114300</xdr:rowOff>
    </xdr:to>
    <xdr:cxnSp macro="">
      <xdr:nvCxnSpPr>
        <xdr:cNvPr id="531" name="直線コネクタ 530">
          <a:extLst>
            <a:ext uri="{FF2B5EF4-FFF2-40B4-BE49-F238E27FC236}">
              <a16:creationId xmlns:a16="http://schemas.microsoft.com/office/drawing/2014/main" id="{10BF4CC2-516F-44FC-B895-4345E2314E19}"/>
            </a:ext>
          </a:extLst>
        </xdr:cNvPr>
        <xdr:cNvCxnSpPr/>
      </xdr:nvCxnSpPr>
      <xdr:spPr>
        <a:xfrm>
          <a:off x="19545300" y="1467612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120650</xdr:rowOff>
    </xdr:from>
    <xdr:to>
      <xdr:col>98</xdr:col>
      <xdr:colOff>38100</xdr:colOff>
      <xdr:row>84</xdr:row>
      <xdr:rowOff>50800</xdr:rowOff>
    </xdr:to>
    <xdr:sp macro="" textlink="">
      <xdr:nvSpPr>
        <xdr:cNvPr id="532" name="楕円 531">
          <a:extLst>
            <a:ext uri="{FF2B5EF4-FFF2-40B4-BE49-F238E27FC236}">
              <a16:creationId xmlns:a16="http://schemas.microsoft.com/office/drawing/2014/main" id="{A54CB013-7340-4F39-B41F-E3E7339368A9}"/>
            </a:ext>
          </a:extLst>
        </xdr:cNvPr>
        <xdr:cNvSpPr/>
      </xdr:nvSpPr>
      <xdr:spPr>
        <a:xfrm>
          <a:off x="18605500" y="1435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0</xdr:rowOff>
    </xdr:from>
    <xdr:to>
      <xdr:col>102</xdr:col>
      <xdr:colOff>114300</xdr:colOff>
      <xdr:row>85</xdr:row>
      <xdr:rowOff>102870</xdr:rowOff>
    </xdr:to>
    <xdr:cxnSp macro="">
      <xdr:nvCxnSpPr>
        <xdr:cNvPr id="533" name="直線コネクタ 532">
          <a:extLst>
            <a:ext uri="{FF2B5EF4-FFF2-40B4-BE49-F238E27FC236}">
              <a16:creationId xmlns:a16="http://schemas.microsoft.com/office/drawing/2014/main" id="{B626CCB2-29D7-4CDA-9321-D5216DC9C1C4}"/>
            </a:ext>
          </a:extLst>
        </xdr:cNvPr>
        <xdr:cNvCxnSpPr/>
      </xdr:nvCxnSpPr>
      <xdr:spPr>
        <a:xfrm>
          <a:off x="18656300" y="14401800"/>
          <a:ext cx="889000" cy="27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105427</xdr:rowOff>
    </xdr:from>
    <xdr:ext cx="469744" cy="259045"/>
    <xdr:sp macro="" textlink="">
      <xdr:nvSpPr>
        <xdr:cNvPr id="534" name="n_1aveValue【消防施設】&#10;一人当たり面積">
          <a:extLst>
            <a:ext uri="{FF2B5EF4-FFF2-40B4-BE49-F238E27FC236}">
              <a16:creationId xmlns:a16="http://schemas.microsoft.com/office/drawing/2014/main" id="{551B47D8-155D-4040-AC59-7D6C9281D27A}"/>
            </a:ext>
          </a:extLst>
        </xdr:cNvPr>
        <xdr:cNvSpPr txBox="1"/>
      </xdr:nvSpPr>
      <xdr:spPr>
        <a:xfrm>
          <a:off x="21075727" y="1416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114952</xdr:rowOff>
    </xdr:from>
    <xdr:ext cx="469744" cy="259045"/>
    <xdr:sp macro="" textlink="">
      <xdr:nvSpPr>
        <xdr:cNvPr id="535" name="n_2aveValue【消防施設】&#10;一人当たり面積">
          <a:extLst>
            <a:ext uri="{FF2B5EF4-FFF2-40B4-BE49-F238E27FC236}">
              <a16:creationId xmlns:a16="http://schemas.microsoft.com/office/drawing/2014/main" id="{5A5E5DBD-8B57-4AC7-AE3A-F7721E5BCCB1}"/>
            </a:ext>
          </a:extLst>
        </xdr:cNvPr>
        <xdr:cNvSpPr txBox="1"/>
      </xdr:nvSpPr>
      <xdr:spPr>
        <a:xfrm>
          <a:off x="20199427" y="14173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105427</xdr:rowOff>
    </xdr:from>
    <xdr:ext cx="469744" cy="259045"/>
    <xdr:sp macro="" textlink="">
      <xdr:nvSpPr>
        <xdr:cNvPr id="536" name="n_3aveValue【消防施設】&#10;一人当たり面積">
          <a:extLst>
            <a:ext uri="{FF2B5EF4-FFF2-40B4-BE49-F238E27FC236}">
              <a16:creationId xmlns:a16="http://schemas.microsoft.com/office/drawing/2014/main" id="{3B8D14AD-73B9-4BEB-B378-CBAF0D0BEA49}"/>
            </a:ext>
          </a:extLst>
        </xdr:cNvPr>
        <xdr:cNvSpPr txBox="1"/>
      </xdr:nvSpPr>
      <xdr:spPr>
        <a:xfrm>
          <a:off x="19310427" y="1416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93363</xdr:rowOff>
    </xdr:from>
    <xdr:ext cx="469744" cy="259045"/>
    <xdr:sp macro="" textlink="">
      <xdr:nvSpPr>
        <xdr:cNvPr id="537" name="n_4aveValue【消防施設】&#10;一人当たり面積">
          <a:extLst>
            <a:ext uri="{FF2B5EF4-FFF2-40B4-BE49-F238E27FC236}">
              <a16:creationId xmlns:a16="http://schemas.microsoft.com/office/drawing/2014/main" id="{A25A3E14-4C42-45F7-84BF-AB893CD43457}"/>
            </a:ext>
          </a:extLst>
        </xdr:cNvPr>
        <xdr:cNvSpPr txBox="1"/>
      </xdr:nvSpPr>
      <xdr:spPr>
        <a:xfrm>
          <a:off x="18421427" y="14495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148607</xdr:rowOff>
    </xdr:from>
    <xdr:ext cx="469744" cy="259045"/>
    <xdr:sp macro="" textlink="">
      <xdr:nvSpPr>
        <xdr:cNvPr id="538" name="n_1mainValue【消防施設】&#10;一人当たり面積">
          <a:extLst>
            <a:ext uri="{FF2B5EF4-FFF2-40B4-BE49-F238E27FC236}">
              <a16:creationId xmlns:a16="http://schemas.microsoft.com/office/drawing/2014/main" id="{65D17AD2-3C81-4B4E-9AD6-4EF62235F2B4}"/>
            </a:ext>
          </a:extLst>
        </xdr:cNvPr>
        <xdr:cNvSpPr txBox="1"/>
      </xdr:nvSpPr>
      <xdr:spPr>
        <a:xfrm>
          <a:off x="21075727" y="14721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156227</xdr:rowOff>
    </xdr:from>
    <xdr:ext cx="469744" cy="259045"/>
    <xdr:sp macro="" textlink="">
      <xdr:nvSpPr>
        <xdr:cNvPr id="539" name="n_2mainValue【消防施設】&#10;一人当たり面積">
          <a:extLst>
            <a:ext uri="{FF2B5EF4-FFF2-40B4-BE49-F238E27FC236}">
              <a16:creationId xmlns:a16="http://schemas.microsoft.com/office/drawing/2014/main" id="{8E87D018-D67B-484B-923D-C13EDD0692C0}"/>
            </a:ext>
          </a:extLst>
        </xdr:cNvPr>
        <xdr:cNvSpPr txBox="1"/>
      </xdr:nvSpPr>
      <xdr:spPr>
        <a:xfrm>
          <a:off x="20199427" y="1472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144797</xdr:rowOff>
    </xdr:from>
    <xdr:ext cx="469744" cy="259045"/>
    <xdr:sp macro="" textlink="">
      <xdr:nvSpPr>
        <xdr:cNvPr id="540" name="n_3mainValue【消防施設】&#10;一人当たり面積">
          <a:extLst>
            <a:ext uri="{FF2B5EF4-FFF2-40B4-BE49-F238E27FC236}">
              <a16:creationId xmlns:a16="http://schemas.microsoft.com/office/drawing/2014/main" id="{DA51D3C7-426A-4BCD-B85C-F17DA7C70C15}"/>
            </a:ext>
          </a:extLst>
        </xdr:cNvPr>
        <xdr:cNvSpPr txBox="1"/>
      </xdr:nvSpPr>
      <xdr:spPr>
        <a:xfrm>
          <a:off x="19310427" y="1471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67327</xdr:rowOff>
    </xdr:from>
    <xdr:ext cx="469744" cy="259045"/>
    <xdr:sp macro="" textlink="">
      <xdr:nvSpPr>
        <xdr:cNvPr id="541" name="n_4mainValue【消防施設】&#10;一人当たり面積">
          <a:extLst>
            <a:ext uri="{FF2B5EF4-FFF2-40B4-BE49-F238E27FC236}">
              <a16:creationId xmlns:a16="http://schemas.microsoft.com/office/drawing/2014/main" id="{A472AAAD-443F-4693-A95B-6A43D71A5900}"/>
            </a:ext>
          </a:extLst>
        </xdr:cNvPr>
        <xdr:cNvSpPr txBox="1"/>
      </xdr:nvSpPr>
      <xdr:spPr>
        <a:xfrm>
          <a:off x="184214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42" name="正方形/長方形 541">
          <a:extLst>
            <a:ext uri="{FF2B5EF4-FFF2-40B4-BE49-F238E27FC236}">
              <a16:creationId xmlns:a16="http://schemas.microsoft.com/office/drawing/2014/main" id="{DF0A204B-DB8A-4F36-B279-A4F325B293D4}"/>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43" name="正方形/長方形 542">
          <a:extLst>
            <a:ext uri="{FF2B5EF4-FFF2-40B4-BE49-F238E27FC236}">
              <a16:creationId xmlns:a16="http://schemas.microsoft.com/office/drawing/2014/main" id="{4BCF7EDD-88FC-4970-8009-90950ECA1323}"/>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44" name="正方形/長方形 543">
          <a:extLst>
            <a:ext uri="{FF2B5EF4-FFF2-40B4-BE49-F238E27FC236}">
              <a16:creationId xmlns:a16="http://schemas.microsoft.com/office/drawing/2014/main" id="{4410AD12-0FE7-4501-A09E-878FC5BBB0D8}"/>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45" name="正方形/長方形 544">
          <a:extLst>
            <a:ext uri="{FF2B5EF4-FFF2-40B4-BE49-F238E27FC236}">
              <a16:creationId xmlns:a16="http://schemas.microsoft.com/office/drawing/2014/main" id="{C6ABC35C-1B50-45F4-9C77-F73851B6293E}"/>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46" name="正方形/長方形 545">
          <a:extLst>
            <a:ext uri="{FF2B5EF4-FFF2-40B4-BE49-F238E27FC236}">
              <a16:creationId xmlns:a16="http://schemas.microsoft.com/office/drawing/2014/main" id="{1FC4343A-09D6-4B3E-A1F1-64126DD3C6F5}"/>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47" name="正方形/長方形 546">
          <a:extLst>
            <a:ext uri="{FF2B5EF4-FFF2-40B4-BE49-F238E27FC236}">
              <a16:creationId xmlns:a16="http://schemas.microsoft.com/office/drawing/2014/main" id="{7B66D147-B96D-476F-AFD3-180E140F2466}"/>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48" name="正方形/長方形 547">
          <a:extLst>
            <a:ext uri="{FF2B5EF4-FFF2-40B4-BE49-F238E27FC236}">
              <a16:creationId xmlns:a16="http://schemas.microsoft.com/office/drawing/2014/main" id="{BF6E4139-A162-4DC1-8CCC-275318B77B3B}"/>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49" name="正方形/長方形 548">
          <a:extLst>
            <a:ext uri="{FF2B5EF4-FFF2-40B4-BE49-F238E27FC236}">
              <a16:creationId xmlns:a16="http://schemas.microsoft.com/office/drawing/2014/main" id="{EDD6AF16-76F9-4C8C-8102-E4798C2B88F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50" name="テキスト ボックス 549">
          <a:extLst>
            <a:ext uri="{FF2B5EF4-FFF2-40B4-BE49-F238E27FC236}">
              <a16:creationId xmlns:a16="http://schemas.microsoft.com/office/drawing/2014/main" id="{157497D8-B89E-4699-9B87-E4AC28F429D7}"/>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51" name="直線コネクタ 550">
          <a:extLst>
            <a:ext uri="{FF2B5EF4-FFF2-40B4-BE49-F238E27FC236}">
              <a16:creationId xmlns:a16="http://schemas.microsoft.com/office/drawing/2014/main" id="{73AED681-657B-43A8-B9E5-4DF07C4C650C}"/>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52" name="テキスト ボックス 551">
          <a:extLst>
            <a:ext uri="{FF2B5EF4-FFF2-40B4-BE49-F238E27FC236}">
              <a16:creationId xmlns:a16="http://schemas.microsoft.com/office/drawing/2014/main" id="{1F1BF40E-D6E0-4D7E-8788-3C465F51C567}"/>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553" name="直線コネクタ 552">
          <a:extLst>
            <a:ext uri="{FF2B5EF4-FFF2-40B4-BE49-F238E27FC236}">
              <a16:creationId xmlns:a16="http://schemas.microsoft.com/office/drawing/2014/main" id="{72D47DA6-1DB9-4D4F-A015-A1913ADAFF95}"/>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554" name="テキスト ボックス 553">
          <a:extLst>
            <a:ext uri="{FF2B5EF4-FFF2-40B4-BE49-F238E27FC236}">
              <a16:creationId xmlns:a16="http://schemas.microsoft.com/office/drawing/2014/main" id="{42C9F84C-EEF3-4BAE-BC54-B0BBE5E11B01}"/>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55" name="直線コネクタ 554">
          <a:extLst>
            <a:ext uri="{FF2B5EF4-FFF2-40B4-BE49-F238E27FC236}">
              <a16:creationId xmlns:a16="http://schemas.microsoft.com/office/drawing/2014/main" id="{F1F3C8E4-DF8A-4F86-9122-73806AE2B591}"/>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56" name="テキスト ボックス 555">
          <a:extLst>
            <a:ext uri="{FF2B5EF4-FFF2-40B4-BE49-F238E27FC236}">
              <a16:creationId xmlns:a16="http://schemas.microsoft.com/office/drawing/2014/main" id="{77FACFB1-8CFA-4C4F-803E-1E88F7F1EEC8}"/>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57" name="直線コネクタ 556">
          <a:extLst>
            <a:ext uri="{FF2B5EF4-FFF2-40B4-BE49-F238E27FC236}">
              <a16:creationId xmlns:a16="http://schemas.microsoft.com/office/drawing/2014/main" id="{486349AE-E4C9-4444-B36D-589C5F928DA6}"/>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58" name="テキスト ボックス 557">
          <a:extLst>
            <a:ext uri="{FF2B5EF4-FFF2-40B4-BE49-F238E27FC236}">
              <a16:creationId xmlns:a16="http://schemas.microsoft.com/office/drawing/2014/main" id="{59A9CA0E-5E74-4142-8D11-870C2C7DA22B}"/>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59" name="直線コネクタ 558">
          <a:extLst>
            <a:ext uri="{FF2B5EF4-FFF2-40B4-BE49-F238E27FC236}">
              <a16:creationId xmlns:a16="http://schemas.microsoft.com/office/drawing/2014/main" id="{0E155B41-3E0B-493B-9E5C-BF4B14F32A29}"/>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60" name="テキスト ボックス 559">
          <a:extLst>
            <a:ext uri="{FF2B5EF4-FFF2-40B4-BE49-F238E27FC236}">
              <a16:creationId xmlns:a16="http://schemas.microsoft.com/office/drawing/2014/main" id="{D40B6B64-4CC2-4289-9CA8-AD94590A9516}"/>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61" name="直線コネクタ 560">
          <a:extLst>
            <a:ext uri="{FF2B5EF4-FFF2-40B4-BE49-F238E27FC236}">
              <a16:creationId xmlns:a16="http://schemas.microsoft.com/office/drawing/2014/main" id="{0BA4C70A-0D2E-419A-8109-EE406B3BA439}"/>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62" name="テキスト ボックス 561">
          <a:extLst>
            <a:ext uri="{FF2B5EF4-FFF2-40B4-BE49-F238E27FC236}">
              <a16:creationId xmlns:a16="http://schemas.microsoft.com/office/drawing/2014/main" id="{CE838552-23DA-43CB-A5C7-852E0C90A9B3}"/>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63" name="直線コネクタ 562">
          <a:extLst>
            <a:ext uri="{FF2B5EF4-FFF2-40B4-BE49-F238E27FC236}">
              <a16:creationId xmlns:a16="http://schemas.microsoft.com/office/drawing/2014/main" id="{9D5E9179-1B4B-464F-8C8A-E2BDA802A81F}"/>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564" name="テキスト ボックス 563">
          <a:extLst>
            <a:ext uri="{FF2B5EF4-FFF2-40B4-BE49-F238E27FC236}">
              <a16:creationId xmlns:a16="http://schemas.microsoft.com/office/drawing/2014/main" id="{E015F048-C81A-421E-9B2D-D830CB37F73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65" name="直線コネクタ 564">
          <a:extLst>
            <a:ext uri="{FF2B5EF4-FFF2-40B4-BE49-F238E27FC236}">
              <a16:creationId xmlns:a16="http://schemas.microsoft.com/office/drawing/2014/main" id="{502BB8B0-E19B-4C27-9A21-FC00C80A8ECE}"/>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66" name="【庁舎】&#10;有形固定資産減価償却率グラフ枠">
          <a:extLst>
            <a:ext uri="{FF2B5EF4-FFF2-40B4-BE49-F238E27FC236}">
              <a16:creationId xmlns:a16="http://schemas.microsoft.com/office/drawing/2014/main" id="{44F24039-2C4F-4D97-946A-74FD7F16C45C}"/>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161108</xdr:rowOff>
    </xdr:from>
    <xdr:to>
      <xdr:col>85</xdr:col>
      <xdr:colOff>126364</xdr:colOff>
      <xdr:row>109</xdr:row>
      <xdr:rowOff>35379</xdr:rowOff>
    </xdr:to>
    <xdr:cxnSp macro="">
      <xdr:nvCxnSpPr>
        <xdr:cNvPr id="567" name="直線コネクタ 566">
          <a:extLst>
            <a:ext uri="{FF2B5EF4-FFF2-40B4-BE49-F238E27FC236}">
              <a16:creationId xmlns:a16="http://schemas.microsoft.com/office/drawing/2014/main" id="{C2EB5185-7436-47E0-A7BA-B962D3C8E007}"/>
            </a:ext>
          </a:extLst>
        </xdr:cNvPr>
        <xdr:cNvCxnSpPr/>
      </xdr:nvCxnSpPr>
      <xdr:spPr>
        <a:xfrm flipV="1">
          <a:off x="16318864" y="17134658"/>
          <a:ext cx="0" cy="15887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568" name="【庁舎】&#10;有形固定資産減価償却率最小値テキスト">
          <a:extLst>
            <a:ext uri="{FF2B5EF4-FFF2-40B4-BE49-F238E27FC236}">
              <a16:creationId xmlns:a16="http://schemas.microsoft.com/office/drawing/2014/main" id="{7FB73085-1A4F-425F-BF5D-F870D6294904}"/>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569" name="直線コネクタ 568">
          <a:extLst>
            <a:ext uri="{FF2B5EF4-FFF2-40B4-BE49-F238E27FC236}">
              <a16:creationId xmlns:a16="http://schemas.microsoft.com/office/drawing/2014/main" id="{A83D0DA0-6F18-4E25-8091-C07D3774BA08}"/>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107785</xdr:rowOff>
    </xdr:from>
    <xdr:ext cx="340478" cy="259045"/>
    <xdr:sp macro="" textlink="">
      <xdr:nvSpPr>
        <xdr:cNvPr id="570" name="【庁舎】&#10;有形固定資産減価償却率最大値テキスト">
          <a:extLst>
            <a:ext uri="{FF2B5EF4-FFF2-40B4-BE49-F238E27FC236}">
              <a16:creationId xmlns:a16="http://schemas.microsoft.com/office/drawing/2014/main" id="{8B826EEF-40EC-461B-BD53-89B976C276A9}"/>
            </a:ext>
          </a:extLst>
        </xdr:cNvPr>
        <xdr:cNvSpPr txBox="1"/>
      </xdr:nvSpPr>
      <xdr:spPr>
        <a:xfrm>
          <a:off x="16357600" y="1690988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161108</xdr:rowOff>
    </xdr:from>
    <xdr:to>
      <xdr:col>86</xdr:col>
      <xdr:colOff>25400</xdr:colOff>
      <xdr:row>99</xdr:row>
      <xdr:rowOff>161108</xdr:rowOff>
    </xdr:to>
    <xdr:cxnSp macro="">
      <xdr:nvCxnSpPr>
        <xdr:cNvPr id="571" name="直線コネクタ 570">
          <a:extLst>
            <a:ext uri="{FF2B5EF4-FFF2-40B4-BE49-F238E27FC236}">
              <a16:creationId xmlns:a16="http://schemas.microsoft.com/office/drawing/2014/main" id="{0BA813B5-78FE-4A6C-99D9-4C726D7C7017}"/>
            </a:ext>
          </a:extLst>
        </xdr:cNvPr>
        <xdr:cNvCxnSpPr/>
      </xdr:nvCxnSpPr>
      <xdr:spPr>
        <a:xfrm>
          <a:off x="16230600" y="17134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87465</xdr:rowOff>
    </xdr:from>
    <xdr:ext cx="405111" cy="259045"/>
    <xdr:sp macro="" textlink="">
      <xdr:nvSpPr>
        <xdr:cNvPr id="572" name="【庁舎】&#10;有形固定資産減価償却率平均値テキスト">
          <a:extLst>
            <a:ext uri="{FF2B5EF4-FFF2-40B4-BE49-F238E27FC236}">
              <a16:creationId xmlns:a16="http://schemas.microsoft.com/office/drawing/2014/main" id="{975F6B27-36E9-4F1F-95C8-2721217EE7B7}"/>
            </a:ext>
          </a:extLst>
        </xdr:cNvPr>
        <xdr:cNvSpPr txBox="1"/>
      </xdr:nvSpPr>
      <xdr:spPr>
        <a:xfrm>
          <a:off x="16357600" y="177468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64588</xdr:rowOff>
    </xdr:from>
    <xdr:to>
      <xdr:col>85</xdr:col>
      <xdr:colOff>177800</xdr:colOff>
      <xdr:row>104</xdr:row>
      <xdr:rowOff>166188</xdr:rowOff>
    </xdr:to>
    <xdr:sp macro="" textlink="">
      <xdr:nvSpPr>
        <xdr:cNvPr id="573" name="フローチャート: 判断 572">
          <a:extLst>
            <a:ext uri="{FF2B5EF4-FFF2-40B4-BE49-F238E27FC236}">
              <a16:creationId xmlns:a16="http://schemas.microsoft.com/office/drawing/2014/main" id="{1E9954CB-0077-4327-86F7-1B91433FB7F6}"/>
            </a:ext>
          </a:extLst>
        </xdr:cNvPr>
        <xdr:cNvSpPr/>
      </xdr:nvSpPr>
      <xdr:spPr>
        <a:xfrm>
          <a:off x="16268700" y="1789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169092</xdr:rowOff>
    </xdr:from>
    <xdr:to>
      <xdr:col>81</xdr:col>
      <xdr:colOff>101600</xdr:colOff>
      <xdr:row>105</xdr:row>
      <xdr:rowOff>99242</xdr:rowOff>
    </xdr:to>
    <xdr:sp macro="" textlink="">
      <xdr:nvSpPr>
        <xdr:cNvPr id="574" name="フローチャート: 判断 573">
          <a:extLst>
            <a:ext uri="{FF2B5EF4-FFF2-40B4-BE49-F238E27FC236}">
              <a16:creationId xmlns:a16="http://schemas.microsoft.com/office/drawing/2014/main" id="{83B40306-9B20-4F7E-A1C9-6AC85F99A729}"/>
            </a:ext>
          </a:extLst>
        </xdr:cNvPr>
        <xdr:cNvSpPr/>
      </xdr:nvSpPr>
      <xdr:spPr>
        <a:xfrm>
          <a:off x="15430500" y="17999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142966</xdr:rowOff>
    </xdr:from>
    <xdr:to>
      <xdr:col>76</xdr:col>
      <xdr:colOff>165100</xdr:colOff>
      <xdr:row>105</xdr:row>
      <xdr:rowOff>73116</xdr:rowOff>
    </xdr:to>
    <xdr:sp macro="" textlink="">
      <xdr:nvSpPr>
        <xdr:cNvPr id="575" name="フローチャート: 判断 574">
          <a:extLst>
            <a:ext uri="{FF2B5EF4-FFF2-40B4-BE49-F238E27FC236}">
              <a16:creationId xmlns:a16="http://schemas.microsoft.com/office/drawing/2014/main" id="{5C20AD98-F24E-4EDB-B9C4-E276595AC579}"/>
            </a:ext>
          </a:extLst>
        </xdr:cNvPr>
        <xdr:cNvSpPr/>
      </xdr:nvSpPr>
      <xdr:spPr>
        <a:xfrm>
          <a:off x="14541500" y="179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128270</xdr:rowOff>
    </xdr:from>
    <xdr:to>
      <xdr:col>72</xdr:col>
      <xdr:colOff>38100</xdr:colOff>
      <xdr:row>105</xdr:row>
      <xdr:rowOff>58420</xdr:rowOff>
    </xdr:to>
    <xdr:sp macro="" textlink="">
      <xdr:nvSpPr>
        <xdr:cNvPr id="576" name="フローチャート: 判断 575">
          <a:extLst>
            <a:ext uri="{FF2B5EF4-FFF2-40B4-BE49-F238E27FC236}">
              <a16:creationId xmlns:a16="http://schemas.microsoft.com/office/drawing/2014/main" id="{7A5292D3-D000-4CD5-925F-6F68AD36EADC}"/>
            </a:ext>
          </a:extLst>
        </xdr:cNvPr>
        <xdr:cNvSpPr/>
      </xdr:nvSpPr>
      <xdr:spPr>
        <a:xfrm>
          <a:off x="13652500" y="1795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160927</xdr:rowOff>
    </xdr:from>
    <xdr:to>
      <xdr:col>67</xdr:col>
      <xdr:colOff>101600</xdr:colOff>
      <xdr:row>105</xdr:row>
      <xdr:rowOff>91077</xdr:rowOff>
    </xdr:to>
    <xdr:sp macro="" textlink="">
      <xdr:nvSpPr>
        <xdr:cNvPr id="577" name="フローチャート: 判断 576">
          <a:extLst>
            <a:ext uri="{FF2B5EF4-FFF2-40B4-BE49-F238E27FC236}">
              <a16:creationId xmlns:a16="http://schemas.microsoft.com/office/drawing/2014/main" id="{EA2786AE-7084-4F8C-92CA-157D4AE91AEA}"/>
            </a:ext>
          </a:extLst>
        </xdr:cNvPr>
        <xdr:cNvSpPr/>
      </xdr:nvSpPr>
      <xdr:spPr>
        <a:xfrm>
          <a:off x="12763500" y="1799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78" name="テキスト ボックス 577">
          <a:extLst>
            <a:ext uri="{FF2B5EF4-FFF2-40B4-BE49-F238E27FC236}">
              <a16:creationId xmlns:a16="http://schemas.microsoft.com/office/drawing/2014/main" id="{0882BB03-A1E1-4ECA-BA02-A2CC15D09A6F}"/>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79" name="テキスト ボックス 578">
          <a:extLst>
            <a:ext uri="{FF2B5EF4-FFF2-40B4-BE49-F238E27FC236}">
              <a16:creationId xmlns:a16="http://schemas.microsoft.com/office/drawing/2014/main" id="{5F35E197-A785-4B40-B2AC-81C6ADAE70C6}"/>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80" name="テキスト ボックス 579">
          <a:extLst>
            <a:ext uri="{FF2B5EF4-FFF2-40B4-BE49-F238E27FC236}">
              <a16:creationId xmlns:a16="http://schemas.microsoft.com/office/drawing/2014/main" id="{FB03683C-88B7-490D-914B-2F9996F9B7D3}"/>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81" name="テキスト ボックス 580">
          <a:extLst>
            <a:ext uri="{FF2B5EF4-FFF2-40B4-BE49-F238E27FC236}">
              <a16:creationId xmlns:a16="http://schemas.microsoft.com/office/drawing/2014/main" id="{24F57939-17B9-4162-AB56-96AA345051E2}"/>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82" name="テキスト ボックス 581">
          <a:extLst>
            <a:ext uri="{FF2B5EF4-FFF2-40B4-BE49-F238E27FC236}">
              <a16:creationId xmlns:a16="http://schemas.microsoft.com/office/drawing/2014/main" id="{31824F54-F46B-420C-9BAC-59059376229F}"/>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95613</xdr:rowOff>
    </xdr:from>
    <xdr:to>
      <xdr:col>85</xdr:col>
      <xdr:colOff>177800</xdr:colOff>
      <xdr:row>107</xdr:row>
      <xdr:rowOff>25763</xdr:rowOff>
    </xdr:to>
    <xdr:sp macro="" textlink="">
      <xdr:nvSpPr>
        <xdr:cNvPr id="583" name="楕円 582">
          <a:extLst>
            <a:ext uri="{FF2B5EF4-FFF2-40B4-BE49-F238E27FC236}">
              <a16:creationId xmlns:a16="http://schemas.microsoft.com/office/drawing/2014/main" id="{3F93A9CE-D50C-4FDB-A6FA-1FDE9C2802C4}"/>
            </a:ext>
          </a:extLst>
        </xdr:cNvPr>
        <xdr:cNvSpPr/>
      </xdr:nvSpPr>
      <xdr:spPr>
        <a:xfrm>
          <a:off x="16268700" y="18269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74040</xdr:rowOff>
    </xdr:from>
    <xdr:ext cx="405111" cy="259045"/>
    <xdr:sp macro="" textlink="">
      <xdr:nvSpPr>
        <xdr:cNvPr id="584" name="【庁舎】&#10;有形固定資産減価償却率該当値テキスト">
          <a:extLst>
            <a:ext uri="{FF2B5EF4-FFF2-40B4-BE49-F238E27FC236}">
              <a16:creationId xmlns:a16="http://schemas.microsoft.com/office/drawing/2014/main" id="{A917AF53-C674-4F74-BED1-FF55102C375C}"/>
            </a:ext>
          </a:extLst>
        </xdr:cNvPr>
        <xdr:cNvSpPr txBox="1"/>
      </xdr:nvSpPr>
      <xdr:spPr>
        <a:xfrm>
          <a:off x="16357600" y="18247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79284</xdr:rowOff>
    </xdr:from>
    <xdr:to>
      <xdr:col>81</xdr:col>
      <xdr:colOff>101600</xdr:colOff>
      <xdr:row>107</xdr:row>
      <xdr:rowOff>9434</xdr:rowOff>
    </xdr:to>
    <xdr:sp macro="" textlink="">
      <xdr:nvSpPr>
        <xdr:cNvPr id="585" name="楕円 584">
          <a:extLst>
            <a:ext uri="{FF2B5EF4-FFF2-40B4-BE49-F238E27FC236}">
              <a16:creationId xmlns:a16="http://schemas.microsoft.com/office/drawing/2014/main" id="{72D9E493-9F17-409A-BF01-A30B40028201}"/>
            </a:ext>
          </a:extLst>
        </xdr:cNvPr>
        <xdr:cNvSpPr/>
      </xdr:nvSpPr>
      <xdr:spPr>
        <a:xfrm>
          <a:off x="15430500" y="18252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130084</xdr:rowOff>
    </xdr:from>
    <xdr:to>
      <xdr:col>85</xdr:col>
      <xdr:colOff>127000</xdr:colOff>
      <xdr:row>106</xdr:row>
      <xdr:rowOff>146413</xdr:rowOff>
    </xdr:to>
    <xdr:cxnSp macro="">
      <xdr:nvCxnSpPr>
        <xdr:cNvPr id="586" name="直線コネクタ 585">
          <a:extLst>
            <a:ext uri="{FF2B5EF4-FFF2-40B4-BE49-F238E27FC236}">
              <a16:creationId xmlns:a16="http://schemas.microsoft.com/office/drawing/2014/main" id="{B51D4423-BC69-4BBF-B4D4-476E3E63FFDF}"/>
            </a:ext>
          </a:extLst>
        </xdr:cNvPr>
        <xdr:cNvCxnSpPr/>
      </xdr:nvCxnSpPr>
      <xdr:spPr>
        <a:xfrm>
          <a:off x="15481300" y="18303784"/>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48261</xdr:rowOff>
    </xdr:from>
    <xdr:to>
      <xdr:col>76</xdr:col>
      <xdr:colOff>165100</xdr:colOff>
      <xdr:row>106</xdr:row>
      <xdr:rowOff>149861</xdr:rowOff>
    </xdr:to>
    <xdr:sp macro="" textlink="">
      <xdr:nvSpPr>
        <xdr:cNvPr id="587" name="楕円 586">
          <a:extLst>
            <a:ext uri="{FF2B5EF4-FFF2-40B4-BE49-F238E27FC236}">
              <a16:creationId xmlns:a16="http://schemas.microsoft.com/office/drawing/2014/main" id="{005E2CBE-84B2-4E6F-A8D5-A28729A0EFC3}"/>
            </a:ext>
          </a:extLst>
        </xdr:cNvPr>
        <xdr:cNvSpPr/>
      </xdr:nvSpPr>
      <xdr:spPr>
        <a:xfrm>
          <a:off x="14541500" y="1822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99061</xdr:rowOff>
    </xdr:from>
    <xdr:to>
      <xdr:col>81</xdr:col>
      <xdr:colOff>50800</xdr:colOff>
      <xdr:row>106</xdr:row>
      <xdr:rowOff>130084</xdr:rowOff>
    </xdr:to>
    <xdr:cxnSp macro="">
      <xdr:nvCxnSpPr>
        <xdr:cNvPr id="588" name="直線コネクタ 587">
          <a:extLst>
            <a:ext uri="{FF2B5EF4-FFF2-40B4-BE49-F238E27FC236}">
              <a16:creationId xmlns:a16="http://schemas.microsoft.com/office/drawing/2014/main" id="{62356DCF-CD8D-4E9B-A871-FB31AE8F4C1A}"/>
            </a:ext>
          </a:extLst>
        </xdr:cNvPr>
        <xdr:cNvCxnSpPr/>
      </xdr:nvCxnSpPr>
      <xdr:spPr>
        <a:xfrm>
          <a:off x="14592300" y="18272761"/>
          <a:ext cx="889000" cy="31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22134</xdr:rowOff>
    </xdr:from>
    <xdr:to>
      <xdr:col>72</xdr:col>
      <xdr:colOff>38100</xdr:colOff>
      <xdr:row>106</xdr:row>
      <xdr:rowOff>123734</xdr:rowOff>
    </xdr:to>
    <xdr:sp macro="" textlink="">
      <xdr:nvSpPr>
        <xdr:cNvPr id="589" name="楕円 588">
          <a:extLst>
            <a:ext uri="{FF2B5EF4-FFF2-40B4-BE49-F238E27FC236}">
              <a16:creationId xmlns:a16="http://schemas.microsoft.com/office/drawing/2014/main" id="{3FD5EC22-70BB-4AC7-AFAE-B7AAC93C92E7}"/>
            </a:ext>
          </a:extLst>
        </xdr:cNvPr>
        <xdr:cNvSpPr/>
      </xdr:nvSpPr>
      <xdr:spPr>
        <a:xfrm>
          <a:off x="13652500" y="18195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72934</xdr:rowOff>
    </xdr:from>
    <xdr:to>
      <xdr:col>76</xdr:col>
      <xdr:colOff>114300</xdr:colOff>
      <xdr:row>106</xdr:row>
      <xdr:rowOff>99061</xdr:rowOff>
    </xdr:to>
    <xdr:cxnSp macro="">
      <xdr:nvCxnSpPr>
        <xdr:cNvPr id="590" name="直線コネクタ 589">
          <a:extLst>
            <a:ext uri="{FF2B5EF4-FFF2-40B4-BE49-F238E27FC236}">
              <a16:creationId xmlns:a16="http://schemas.microsoft.com/office/drawing/2014/main" id="{36B2A705-131F-4F55-8FA6-28B59880247F}"/>
            </a:ext>
          </a:extLst>
        </xdr:cNvPr>
        <xdr:cNvCxnSpPr/>
      </xdr:nvCxnSpPr>
      <xdr:spPr>
        <a:xfrm>
          <a:off x="13703300" y="18246634"/>
          <a:ext cx="889000" cy="26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2539</xdr:rowOff>
    </xdr:from>
    <xdr:to>
      <xdr:col>67</xdr:col>
      <xdr:colOff>101600</xdr:colOff>
      <xdr:row>106</xdr:row>
      <xdr:rowOff>104139</xdr:rowOff>
    </xdr:to>
    <xdr:sp macro="" textlink="">
      <xdr:nvSpPr>
        <xdr:cNvPr id="591" name="楕円 590">
          <a:extLst>
            <a:ext uri="{FF2B5EF4-FFF2-40B4-BE49-F238E27FC236}">
              <a16:creationId xmlns:a16="http://schemas.microsoft.com/office/drawing/2014/main" id="{30120F0D-2108-4FBB-9C06-F431C6F722F5}"/>
            </a:ext>
          </a:extLst>
        </xdr:cNvPr>
        <xdr:cNvSpPr/>
      </xdr:nvSpPr>
      <xdr:spPr>
        <a:xfrm>
          <a:off x="12763500" y="1817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53339</xdr:rowOff>
    </xdr:from>
    <xdr:to>
      <xdr:col>71</xdr:col>
      <xdr:colOff>177800</xdr:colOff>
      <xdr:row>106</xdr:row>
      <xdr:rowOff>72934</xdr:rowOff>
    </xdr:to>
    <xdr:cxnSp macro="">
      <xdr:nvCxnSpPr>
        <xdr:cNvPr id="592" name="直線コネクタ 591">
          <a:extLst>
            <a:ext uri="{FF2B5EF4-FFF2-40B4-BE49-F238E27FC236}">
              <a16:creationId xmlns:a16="http://schemas.microsoft.com/office/drawing/2014/main" id="{387AFD44-77E6-44ED-85A7-677A43710606}"/>
            </a:ext>
          </a:extLst>
        </xdr:cNvPr>
        <xdr:cNvCxnSpPr/>
      </xdr:nvCxnSpPr>
      <xdr:spPr>
        <a:xfrm>
          <a:off x="12814300" y="18227039"/>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115769</xdr:rowOff>
    </xdr:from>
    <xdr:ext cx="405111" cy="259045"/>
    <xdr:sp macro="" textlink="">
      <xdr:nvSpPr>
        <xdr:cNvPr id="593" name="n_1aveValue【庁舎】&#10;有形固定資産減価償却率">
          <a:extLst>
            <a:ext uri="{FF2B5EF4-FFF2-40B4-BE49-F238E27FC236}">
              <a16:creationId xmlns:a16="http://schemas.microsoft.com/office/drawing/2014/main" id="{D9AF14AE-5347-4A7F-842F-E0A793287966}"/>
            </a:ext>
          </a:extLst>
        </xdr:cNvPr>
        <xdr:cNvSpPr txBox="1"/>
      </xdr:nvSpPr>
      <xdr:spPr>
        <a:xfrm>
          <a:off x="15266044" y="17775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89643</xdr:rowOff>
    </xdr:from>
    <xdr:ext cx="405111" cy="259045"/>
    <xdr:sp macro="" textlink="">
      <xdr:nvSpPr>
        <xdr:cNvPr id="594" name="n_2aveValue【庁舎】&#10;有形固定資産減価償却率">
          <a:extLst>
            <a:ext uri="{FF2B5EF4-FFF2-40B4-BE49-F238E27FC236}">
              <a16:creationId xmlns:a16="http://schemas.microsoft.com/office/drawing/2014/main" id="{27BDF360-B717-4927-B84E-D4D648FD2CAD}"/>
            </a:ext>
          </a:extLst>
        </xdr:cNvPr>
        <xdr:cNvSpPr txBox="1"/>
      </xdr:nvSpPr>
      <xdr:spPr>
        <a:xfrm>
          <a:off x="14389744" y="17748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74947</xdr:rowOff>
    </xdr:from>
    <xdr:ext cx="405111" cy="259045"/>
    <xdr:sp macro="" textlink="">
      <xdr:nvSpPr>
        <xdr:cNvPr id="595" name="n_3aveValue【庁舎】&#10;有形固定資産減価償却率">
          <a:extLst>
            <a:ext uri="{FF2B5EF4-FFF2-40B4-BE49-F238E27FC236}">
              <a16:creationId xmlns:a16="http://schemas.microsoft.com/office/drawing/2014/main" id="{F13E5CDA-BD24-4B0F-A970-C4E5078A8EE1}"/>
            </a:ext>
          </a:extLst>
        </xdr:cNvPr>
        <xdr:cNvSpPr txBox="1"/>
      </xdr:nvSpPr>
      <xdr:spPr>
        <a:xfrm>
          <a:off x="13500744" y="1773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107604</xdr:rowOff>
    </xdr:from>
    <xdr:ext cx="405111" cy="259045"/>
    <xdr:sp macro="" textlink="">
      <xdr:nvSpPr>
        <xdr:cNvPr id="596" name="n_4aveValue【庁舎】&#10;有形固定資産減価償却率">
          <a:extLst>
            <a:ext uri="{FF2B5EF4-FFF2-40B4-BE49-F238E27FC236}">
              <a16:creationId xmlns:a16="http://schemas.microsoft.com/office/drawing/2014/main" id="{F1B62798-7687-439B-9FEA-C87CAF728287}"/>
            </a:ext>
          </a:extLst>
        </xdr:cNvPr>
        <xdr:cNvSpPr txBox="1"/>
      </xdr:nvSpPr>
      <xdr:spPr>
        <a:xfrm>
          <a:off x="12611744" y="17766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561</xdr:rowOff>
    </xdr:from>
    <xdr:ext cx="405111" cy="259045"/>
    <xdr:sp macro="" textlink="">
      <xdr:nvSpPr>
        <xdr:cNvPr id="597" name="n_1mainValue【庁舎】&#10;有形固定資産減価償却率">
          <a:extLst>
            <a:ext uri="{FF2B5EF4-FFF2-40B4-BE49-F238E27FC236}">
              <a16:creationId xmlns:a16="http://schemas.microsoft.com/office/drawing/2014/main" id="{236BC966-B785-474D-B44C-513FBAF5EC15}"/>
            </a:ext>
          </a:extLst>
        </xdr:cNvPr>
        <xdr:cNvSpPr txBox="1"/>
      </xdr:nvSpPr>
      <xdr:spPr>
        <a:xfrm>
          <a:off x="15266044" y="183457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140988</xdr:rowOff>
    </xdr:from>
    <xdr:ext cx="405111" cy="259045"/>
    <xdr:sp macro="" textlink="">
      <xdr:nvSpPr>
        <xdr:cNvPr id="598" name="n_2mainValue【庁舎】&#10;有形固定資産減価償却率">
          <a:extLst>
            <a:ext uri="{FF2B5EF4-FFF2-40B4-BE49-F238E27FC236}">
              <a16:creationId xmlns:a16="http://schemas.microsoft.com/office/drawing/2014/main" id="{888AF517-E72D-42A9-B275-F7D4A8C2809C}"/>
            </a:ext>
          </a:extLst>
        </xdr:cNvPr>
        <xdr:cNvSpPr txBox="1"/>
      </xdr:nvSpPr>
      <xdr:spPr>
        <a:xfrm>
          <a:off x="14389744" y="18314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114861</xdr:rowOff>
    </xdr:from>
    <xdr:ext cx="405111" cy="259045"/>
    <xdr:sp macro="" textlink="">
      <xdr:nvSpPr>
        <xdr:cNvPr id="599" name="n_3mainValue【庁舎】&#10;有形固定資産減価償却率">
          <a:extLst>
            <a:ext uri="{FF2B5EF4-FFF2-40B4-BE49-F238E27FC236}">
              <a16:creationId xmlns:a16="http://schemas.microsoft.com/office/drawing/2014/main" id="{D439675D-1742-4519-AF29-5F46D641E60B}"/>
            </a:ext>
          </a:extLst>
        </xdr:cNvPr>
        <xdr:cNvSpPr txBox="1"/>
      </xdr:nvSpPr>
      <xdr:spPr>
        <a:xfrm>
          <a:off x="13500744" y="18288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95266</xdr:rowOff>
    </xdr:from>
    <xdr:ext cx="405111" cy="259045"/>
    <xdr:sp macro="" textlink="">
      <xdr:nvSpPr>
        <xdr:cNvPr id="600" name="n_4mainValue【庁舎】&#10;有形固定資産減価償却率">
          <a:extLst>
            <a:ext uri="{FF2B5EF4-FFF2-40B4-BE49-F238E27FC236}">
              <a16:creationId xmlns:a16="http://schemas.microsoft.com/office/drawing/2014/main" id="{6247170E-6B41-4EDF-A31B-4352342370C1}"/>
            </a:ext>
          </a:extLst>
        </xdr:cNvPr>
        <xdr:cNvSpPr txBox="1"/>
      </xdr:nvSpPr>
      <xdr:spPr>
        <a:xfrm>
          <a:off x="12611744" y="18268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01" name="正方形/長方形 600">
          <a:extLst>
            <a:ext uri="{FF2B5EF4-FFF2-40B4-BE49-F238E27FC236}">
              <a16:creationId xmlns:a16="http://schemas.microsoft.com/office/drawing/2014/main" id="{DAB457A5-9709-461D-A61D-4EB3B06B431F}"/>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02" name="正方形/長方形 601">
          <a:extLst>
            <a:ext uri="{FF2B5EF4-FFF2-40B4-BE49-F238E27FC236}">
              <a16:creationId xmlns:a16="http://schemas.microsoft.com/office/drawing/2014/main" id="{E533B4C4-079D-47C6-9390-2798869C97DC}"/>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03" name="正方形/長方形 602">
          <a:extLst>
            <a:ext uri="{FF2B5EF4-FFF2-40B4-BE49-F238E27FC236}">
              <a16:creationId xmlns:a16="http://schemas.microsoft.com/office/drawing/2014/main" id="{E62975D4-C691-4E71-A7EE-5E77F9ABB46E}"/>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04" name="正方形/長方形 603">
          <a:extLst>
            <a:ext uri="{FF2B5EF4-FFF2-40B4-BE49-F238E27FC236}">
              <a16:creationId xmlns:a16="http://schemas.microsoft.com/office/drawing/2014/main" id="{35176C40-7F9E-4C92-901E-D5BDDD094BF8}"/>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05" name="正方形/長方形 604">
          <a:extLst>
            <a:ext uri="{FF2B5EF4-FFF2-40B4-BE49-F238E27FC236}">
              <a16:creationId xmlns:a16="http://schemas.microsoft.com/office/drawing/2014/main" id="{EACCD952-23FA-43A9-9BAE-2D20329B707E}"/>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06" name="正方形/長方形 605">
          <a:extLst>
            <a:ext uri="{FF2B5EF4-FFF2-40B4-BE49-F238E27FC236}">
              <a16:creationId xmlns:a16="http://schemas.microsoft.com/office/drawing/2014/main" id="{7AFC09E0-FE2E-48C6-A7D6-03BCFD21C71E}"/>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07" name="正方形/長方形 606">
          <a:extLst>
            <a:ext uri="{FF2B5EF4-FFF2-40B4-BE49-F238E27FC236}">
              <a16:creationId xmlns:a16="http://schemas.microsoft.com/office/drawing/2014/main" id="{8139D265-5011-49AC-B04B-54E78986261F}"/>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08" name="正方形/長方形 607">
          <a:extLst>
            <a:ext uri="{FF2B5EF4-FFF2-40B4-BE49-F238E27FC236}">
              <a16:creationId xmlns:a16="http://schemas.microsoft.com/office/drawing/2014/main" id="{ED0009A6-C447-468D-B8B7-90ACD38419C2}"/>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09" name="テキスト ボックス 608">
          <a:extLst>
            <a:ext uri="{FF2B5EF4-FFF2-40B4-BE49-F238E27FC236}">
              <a16:creationId xmlns:a16="http://schemas.microsoft.com/office/drawing/2014/main" id="{F0C06C30-6353-404A-8BB5-5613F6EFD0C7}"/>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10" name="直線コネクタ 609">
          <a:extLst>
            <a:ext uri="{FF2B5EF4-FFF2-40B4-BE49-F238E27FC236}">
              <a16:creationId xmlns:a16="http://schemas.microsoft.com/office/drawing/2014/main" id="{CFD07CD5-0DFB-4AA8-B7F0-E8192F35DCAC}"/>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611" name="直線コネクタ 610">
          <a:extLst>
            <a:ext uri="{FF2B5EF4-FFF2-40B4-BE49-F238E27FC236}">
              <a16:creationId xmlns:a16="http://schemas.microsoft.com/office/drawing/2014/main" id="{703B762A-75CD-4C39-9F6C-7E3205309302}"/>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612" name="テキスト ボックス 611">
          <a:extLst>
            <a:ext uri="{FF2B5EF4-FFF2-40B4-BE49-F238E27FC236}">
              <a16:creationId xmlns:a16="http://schemas.microsoft.com/office/drawing/2014/main" id="{99B7A2D6-513D-4611-86A4-23FEDE520FBB}"/>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613" name="直線コネクタ 612">
          <a:extLst>
            <a:ext uri="{FF2B5EF4-FFF2-40B4-BE49-F238E27FC236}">
              <a16:creationId xmlns:a16="http://schemas.microsoft.com/office/drawing/2014/main" id="{1C420AB2-5833-4D33-B07D-FC6BE21D1578}"/>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614" name="テキスト ボックス 613">
          <a:extLst>
            <a:ext uri="{FF2B5EF4-FFF2-40B4-BE49-F238E27FC236}">
              <a16:creationId xmlns:a16="http://schemas.microsoft.com/office/drawing/2014/main" id="{8C4AE9C3-E605-404E-A23A-45FC26C248FC}"/>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615" name="直線コネクタ 614">
          <a:extLst>
            <a:ext uri="{FF2B5EF4-FFF2-40B4-BE49-F238E27FC236}">
              <a16:creationId xmlns:a16="http://schemas.microsoft.com/office/drawing/2014/main" id="{0FECBEDB-081D-4E1F-830F-E0AFC301934A}"/>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616" name="テキスト ボックス 615">
          <a:extLst>
            <a:ext uri="{FF2B5EF4-FFF2-40B4-BE49-F238E27FC236}">
              <a16:creationId xmlns:a16="http://schemas.microsoft.com/office/drawing/2014/main" id="{7F122672-918E-465D-B089-77497E591791}"/>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617" name="直線コネクタ 616">
          <a:extLst>
            <a:ext uri="{FF2B5EF4-FFF2-40B4-BE49-F238E27FC236}">
              <a16:creationId xmlns:a16="http://schemas.microsoft.com/office/drawing/2014/main" id="{1E55B414-B4A9-4904-9BFF-36C80ED71244}"/>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618" name="テキスト ボックス 617">
          <a:extLst>
            <a:ext uri="{FF2B5EF4-FFF2-40B4-BE49-F238E27FC236}">
              <a16:creationId xmlns:a16="http://schemas.microsoft.com/office/drawing/2014/main" id="{A6477190-B30B-4543-A4BE-F2082C0356BC}"/>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19" name="直線コネクタ 618">
          <a:extLst>
            <a:ext uri="{FF2B5EF4-FFF2-40B4-BE49-F238E27FC236}">
              <a16:creationId xmlns:a16="http://schemas.microsoft.com/office/drawing/2014/main" id="{4EE02C34-8749-4491-811D-7094E7E77435}"/>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20" name="テキスト ボックス 619">
          <a:extLst>
            <a:ext uri="{FF2B5EF4-FFF2-40B4-BE49-F238E27FC236}">
              <a16:creationId xmlns:a16="http://schemas.microsoft.com/office/drawing/2014/main" id="{E2E25EED-8DE5-40B4-A76A-7FF22649231D}"/>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21" name="【庁舎】&#10;一人当たり面積グラフ枠">
          <a:extLst>
            <a:ext uri="{FF2B5EF4-FFF2-40B4-BE49-F238E27FC236}">
              <a16:creationId xmlns:a16="http://schemas.microsoft.com/office/drawing/2014/main" id="{5FE8A099-1742-4F92-8D52-2488343C77FA}"/>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96774</xdr:rowOff>
    </xdr:from>
    <xdr:to>
      <xdr:col>116</xdr:col>
      <xdr:colOff>62864</xdr:colOff>
      <xdr:row>108</xdr:row>
      <xdr:rowOff>37337</xdr:rowOff>
    </xdr:to>
    <xdr:cxnSp macro="">
      <xdr:nvCxnSpPr>
        <xdr:cNvPr id="622" name="直線コネクタ 621">
          <a:extLst>
            <a:ext uri="{FF2B5EF4-FFF2-40B4-BE49-F238E27FC236}">
              <a16:creationId xmlns:a16="http://schemas.microsoft.com/office/drawing/2014/main" id="{07C90A49-9CAC-4723-B51B-5B4AA0411A88}"/>
            </a:ext>
          </a:extLst>
        </xdr:cNvPr>
        <xdr:cNvCxnSpPr/>
      </xdr:nvCxnSpPr>
      <xdr:spPr>
        <a:xfrm flipV="1">
          <a:off x="22160864" y="17241774"/>
          <a:ext cx="0" cy="13121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41164</xdr:rowOff>
    </xdr:from>
    <xdr:ext cx="469744" cy="259045"/>
    <xdr:sp macro="" textlink="">
      <xdr:nvSpPr>
        <xdr:cNvPr id="623" name="【庁舎】&#10;一人当たり面積最小値テキスト">
          <a:extLst>
            <a:ext uri="{FF2B5EF4-FFF2-40B4-BE49-F238E27FC236}">
              <a16:creationId xmlns:a16="http://schemas.microsoft.com/office/drawing/2014/main" id="{0F9A2DE8-35A5-48D6-A889-9A1308C94AAE}"/>
            </a:ext>
          </a:extLst>
        </xdr:cNvPr>
        <xdr:cNvSpPr txBox="1"/>
      </xdr:nvSpPr>
      <xdr:spPr>
        <a:xfrm>
          <a:off x="22199600" y="18557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37337</xdr:rowOff>
    </xdr:from>
    <xdr:to>
      <xdr:col>116</xdr:col>
      <xdr:colOff>152400</xdr:colOff>
      <xdr:row>108</xdr:row>
      <xdr:rowOff>37337</xdr:rowOff>
    </xdr:to>
    <xdr:cxnSp macro="">
      <xdr:nvCxnSpPr>
        <xdr:cNvPr id="624" name="直線コネクタ 623">
          <a:extLst>
            <a:ext uri="{FF2B5EF4-FFF2-40B4-BE49-F238E27FC236}">
              <a16:creationId xmlns:a16="http://schemas.microsoft.com/office/drawing/2014/main" id="{A6BDB948-09EE-4BA7-A07F-25C78B6433C7}"/>
            </a:ext>
          </a:extLst>
        </xdr:cNvPr>
        <xdr:cNvCxnSpPr/>
      </xdr:nvCxnSpPr>
      <xdr:spPr>
        <a:xfrm>
          <a:off x="22072600" y="18553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43451</xdr:rowOff>
    </xdr:from>
    <xdr:ext cx="469744" cy="259045"/>
    <xdr:sp macro="" textlink="">
      <xdr:nvSpPr>
        <xdr:cNvPr id="625" name="【庁舎】&#10;一人当たり面積最大値テキスト">
          <a:extLst>
            <a:ext uri="{FF2B5EF4-FFF2-40B4-BE49-F238E27FC236}">
              <a16:creationId xmlns:a16="http://schemas.microsoft.com/office/drawing/2014/main" id="{95F839EF-CF7D-48E8-AA19-09F89828FC0C}"/>
            </a:ext>
          </a:extLst>
        </xdr:cNvPr>
        <xdr:cNvSpPr txBox="1"/>
      </xdr:nvSpPr>
      <xdr:spPr>
        <a:xfrm>
          <a:off x="22199600" y="17017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96774</xdr:rowOff>
    </xdr:from>
    <xdr:to>
      <xdr:col>116</xdr:col>
      <xdr:colOff>152400</xdr:colOff>
      <xdr:row>100</xdr:row>
      <xdr:rowOff>96774</xdr:rowOff>
    </xdr:to>
    <xdr:cxnSp macro="">
      <xdr:nvCxnSpPr>
        <xdr:cNvPr id="626" name="直線コネクタ 625">
          <a:extLst>
            <a:ext uri="{FF2B5EF4-FFF2-40B4-BE49-F238E27FC236}">
              <a16:creationId xmlns:a16="http://schemas.microsoft.com/office/drawing/2014/main" id="{ACD8B526-E255-4609-B849-07FE8842363C}"/>
            </a:ext>
          </a:extLst>
        </xdr:cNvPr>
        <xdr:cNvCxnSpPr/>
      </xdr:nvCxnSpPr>
      <xdr:spPr>
        <a:xfrm>
          <a:off x="22072600" y="17241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89425</xdr:rowOff>
    </xdr:from>
    <xdr:ext cx="469744" cy="259045"/>
    <xdr:sp macro="" textlink="">
      <xdr:nvSpPr>
        <xdr:cNvPr id="627" name="【庁舎】&#10;一人当たり面積平均値テキスト">
          <a:extLst>
            <a:ext uri="{FF2B5EF4-FFF2-40B4-BE49-F238E27FC236}">
              <a16:creationId xmlns:a16="http://schemas.microsoft.com/office/drawing/2014/main" id="{A622D251-6BD7-45EE-9C0A-2CA972B848F5}"/>
            </a:ext>
          </a:extLst>
        </xdr:cNvPr>
        <xdr:cNvSpPr txBox="1"/>
      </xdr:nvSpPr>
      <xdr:spPr>
        <a:xfrm>
          <a:off x="22199600" y="180916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66548</xdr:rowOff>
    </xdr:from>
    <xdr:to>
      <xdr:col>116</xdr:col>
      <xdr:colOff>114300</xdr:colOff>
      <xdr:row>106</xdr:row>
      <xdr:rowOff>168148</xdr:rowOff>
    </xdr:to>
    <xdr:sp macro="" textlink="">
      <xdr:nvSpPr>
        <xdr:cNvPr id="628" name="フローチャート: 判断 627">
          <a:extLst>
            <a:ext uri="{FF2B5EF4-FFF2-40B4-BE49-F238E27FC236}">
              <a16:creationId xmlns:a16="http://schemas.microsoft.com/office/drawing/2014/main" id="{D6626DBD-EB87-4D25-B669-E5DA85A11BFF}"/>
            </a:ext>
          </a:extLst>
        </xdr:cNvPr>
        <xdr:cNvSpPr/>
      </xdr:nvSpPr>
      <xdr:spPr>
        <a:xfrm>
          <a:off x="22110700" y="1824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46431</xdr:rowOff>
    </xdr:from>
    <xdr:to>
      <xdr:col>112</xdr:col>
      <xdr:colOff>38100</xdr:colOff>
      <xdr:row>106</xdr:row>
      <xdr:rowOff>148031</xdr:rowOff>
    </xdr:to>
    <xdr:sp macro="" textlink="">
      <xdr:nvSpPr>
        <xdr:cNvPr id="629" name="フローチャート: 判断 628">
          <a:extLst>
            <a:ext uri="{FF2B5EF4-FFF2-40B4-BE49-F238E27FC236}">
              <a16:creationId xmlns:a16="http://schemas.microsoft.com/office/drawing/2014/main" id="{8E3B6735-2127-473E-9C71-4527EB54E898}"/>
            </a:ext>
          </a:extLst>
        </xdr:cNvPr>
        <xdr:cNvSpPr/>
      </xdr:nvSpPr>
      <xdr:spPr>
        <a:xfrm>
          <a:off x="21272500" y="18220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42317</xdr:rowOff>
    </xdr:from>
    <xdr:to>
      <xdr:col>107</xdr:col>
      <xdr:colOff>101600</xdr:colOff>
      <xdr:row>106</xdr:row>
      <xdr:rowOff>143917</xdr:rowOff>
    </xdr:to>
    <xdr:sp macro="" textlink="">
      <xdr:nvSpPr>
        <xdr:cNvPr id="630" name="フローチャート: 判断 629">
          <a:extLst>
            <a:ext uri="{FF2B5EF4-FFF2-40B4-BE49-F238E27FC236}">
              <a16:creationId xmlns:a16="http://schemas.microsoft.com/office/drawing/2014/main" id="{6B44EE8B-B112-41CA-9EEC-4F5139AF631F}"/>
            </a:ext>
          </a:extLst>
        </xdr:cNvPr>
        <xdr:cNvSpPr/>
      </xdr:nvSpPr>
      <xdr:spPr>
        <a:xfrm>
          <a:off x="20383500" y="1821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51918</xdr:rowOff>
    </xdr:from>
    <xdr:to>
      <xdr:col>102</xdr:col>
      <xdr:colOff>165100</xdr:colOff>
      <xdr:row>106</xdr:row>
      <xdr:rowOff>153518</xdr:rowOff>
    </xdr:to>
    <xdr:sp macro="" textlink="">
      <xdr:nvSpPr>
        <xdr:cNvPr id="631" name="フローチャート: 判断 630">
          <a:extLst>
            <a:ext uri="{FF2B5EF4-FFF2-40B4-BE49-F238E27FC236}">
              <a16:creationId xmlns:a16="http://schemas.microsoft.com/office/drawing/2014/main" id="{CDF58935-8C1F-43C3-9624-555B8209B06E}"/>
            </a:ext>
          </a:extLst>
        </xdr:cNvPr>
        <xdr:cNvSpPr/>
      </xdr:nvSpPr>
      <xdr:spPr>
        <a:xfrm>
          <a:off x="19494500" y="18225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95352</xdr:rowOff>
    </xdr:from>
    <xdr:to>
      <xdr:col>98</xdr:col>
      <xdr:colOff>38100</xdr:colOff>
      <xdr:row>107</xdr:row>
      <xdr:rowOff>25502</xdr:rowOff>
    </xdr:to>
    <xdr:sp macro="" textlink="">
      <xdr:nvSpPr>
        <xdr:cNvPr id="632" name="フローチャート: 判断 631">
          <a:extLst>
            <a:ext uri="{FF2B5EF4-FFF2-40B4-BE49-F238E27FC236}">
              <a16:creationId xmlns:a16="http://schemas.microsoft.com/office/drawing/2014/main" id="{B3F31500-E3F2-4144-AB46-ED3DB972E91F}"/>
            </a:ext>
          </a:extLst>
        </xdr:cNvPr>
        <xdr:cNvSpPr/>
      </xdr:nvSpPr>
      <xdr:spPr>
        <a:xfrm>
          <a:off x="18605500" y="18269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33" name="テキスト ボックス 632">
          <a:extLst>
            <a:ext uri="{FF2B5EF4-FFF2-40B4-BE49-F238E27FC236}">
              <a16:creationId xmlns:a16="http://schemas.microsoft.com/office/drawing/2014/main" id="{7EC57E3A-D020-40EF-B32C-EABB3968F2CD}"/>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34" name="テキスト ボックス 633">
          <a:extLst>
            <a:ext uri="{FF2B5EF4-FFF2-40B4-BE49-F238E27FC236}">
              <a16:creationId xmlns:a16="http://schemas.microsoft.com/office/drawing/2014/main" id="{A29C3EFE-F775-4FBE-BF7F-D24E38CA076E}"/>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35" name="テキスト ボックス 634">
          <a:extLst>
            <a:ext uri="{FF2B5EF4-FFF2-40B4-BE49-F238E27FC236}">
              <a16:creationId xmlns:a16="http://schemas.microsoft.com/office/drawing/2014/main" id="{60D23DDD-0C90-46CF-B56A-1B16135479F7}"/>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36" name="テキスト ボックス 635">
          <a:extLst>
            <a:ext uri="{FF2B5EF4-FFF2-40B4-BE49-F238E27FC236}">
              <a16:creationId xmlns:a16="http://schemas.microsoft.com/office/drawing/2014/main" id="{3A0E5FFD-3EC1-4FFC-BC5D-316DEE8F260D}"/>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37" name="テキスト ボックス 636">
          <a:extLst>
            <a:ext uri="{FF2B5EF4-FFF2-40B4-BE49-F238E27FC236}">
              <a16:creationId xmlns:a16="http://schemas.microsoft.com/office/drawing/2014/main" id="{90CFD9C6-6F49-4CC5-8796-BAAD6E80D833}"/>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1169</xdr:rowOff>
    </xdr:from>
    <xdr:to>
      <xdr:col>116</xdr:col>
      <xdr:colOff>114300</xdr:colOff>
      <xdr:row>107</xdr:row>
      <xdr:rowOff>102769</xdr:rowOff>
    </xdr:to>
    <xdr:sp macro="" textlink="">
      <xdr:nvSpPr>
        <xdr:cNvPr id="638" name="楕円 637">
          <a:extLst>
            <a:ext uri="{FF2B5EF4-FFF2-40B4-BE49-F238E27FC236}">
              <a16:creationId xmlns:a16="http://schemas.microsoft.com/office/drawing/2014/main" id="{6FC2267A-6CAC-4D18-B7B5-1D0BA38BC9BB}"/>
            </a:ext>
          </a:extLst>
        </xdr:cNvPr>
        <xdr:cNvSpPr/>
      </xdr:nvSpPr>
      <xdr:spPr>
        <a:xfrm>
          <a:off x="22110700" y="18346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151046</xdr:rowOff>
    </xdr:from>
    <xdr:ext cx="469744" cy="259045"/>
    <xdr:sp macro="" textlink="">
      <xdr:nvSpPr>
        <xdr:cNvPr id="639" name="【庁舎】&#10;一人当たり面積該当値テキスト">
          <a:extLst>
            <a:ext uri="{FF2B5EF4-FFF2-40B4-BE49-F238E27FC236}">
              <a16:creationId xmlns:a16="http://schemas.microsoft.com/office/drawing/2014/main" id="{C5B269EB-EBA8-4A3A-A35B-1E329CBF7CEA}"/>
            </a:ext>
          </a:extLst>
        </xdr:cNvPr>
        <xdr:cNvSpPr txBox="1"/>
      </xdr:nvSpPr>
      <xdr:spPr>
        <a:xfrm>
          <a:off x="22199600" y="18324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4826</xdr:rowOff>
    </xdr:from>
    <xdr:to>
      <xdr:col>112</xdr:col>
      <xdr:colOff>38100</xdr:colOff>
      <xdr:row>107</xdr:row>
      <xdr:rowOff>106426</xdr:rowOff>
    </xdr:to>
    <xdr:sp macro="" textlink="">
      <xdr:nvSpPr>
        <xdr:cNvPr id="640" name="楕円 639">
          <a:extLst>
            <a:ext uri="{FF2B5EF4-FFF2-40B4-BE49-F238E27FC236}">
              <a16:creationId xmlns:a16="http://schemas.microsoft.com/office/drawing/2014/main" id="{4CA31CEE-5297-4BE6-8718-7D34C2056A59}"/>
            </a:ext>
          </a:extLst>
        </xdr:cNvPr>
        <xdr:cNvSpPr/>
      </xdr:nvSpPr>
      <xdr:spPr>
        <a:xfrm>
          <a:off x="21272500" y="18349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51969</xdr:rowOff>
    </xdr:from>
    <xdr:to>
      <xdr:col>116</xdr:col>
      <xdr:colOff>63500</xdr:colOff>
      <xdr:row>107</xdr:row>
      <xdr:rowOff>55626</xdr:rowOff>
    </xdr:to>
    <xdr:cxnSp macro="">
      <xdr:nvCxnSpPr>
        <xdr:cNvPr id="641" name="直線コネクタ 640">
          <a:extLst>
            <a:ext uri="{FF2B5EF4-FFF2-40B4-BE49-F238E27FC236}">
              <a16:creationId xmlns:a16="http://schemas.microsoft.com/office/drawing/2014/main" id="{A34EFBC4-C425-41CD-9E7D-F01F1446650F}"/>
            </a:ext>
          </a:extLst>
        </xdr:cNvPr>
        <xdr:cNvCxnSpPr/>
      </xdr:nvCxnSpPr>
      <xdr:spPr>
        <a:xfrm flipV="1">
          <a:off x="21323300" y="18397119"/>
          <a:ext cx="83820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7569</xdr:rowOff>
    </xdr:from>
    <xdr:to>
      <xdr:col>107</xdr:col>
      <xdr:colOff>101600</xdr:colOff>
      <xdr:row>107</xdr:row>
      <xdr:rowOff>109169</xdr:rowOff>
    </xdr:to>
    <xdr:sp macro="" textlink="">
      <xdr:nvSpPr>
        <xdr:cNvPr id="642" name="楕円 641">
          <a:extLst>
            <a:ext uri="{FF2B5EF4-FFF2-40B4-BE49-F238E27FC236}">
              <a16:creationId xmlns:a16="http://schemas.microsoft.com/office/drawing/2014/main" id="{4E42033D-1003-46E2-9934-671A32592579}"/>
            </a:ext>
          </a:extLst>
        </xdr:cNvPr>
        <xdr:cNvSpPr/>
      </xdr:nvSpPr>
      <xdr:spPr>
        <a:xfrm>
          <a:off x="20383500" y="18352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55626</xdr:rowOff>
    </xdr:from>
    <xdr:to>
      <xdr:col>111</xdr:col>
      <xdr:colOff>177800</xdr:colOff>
      <xdr:row>107</xdr:row>
      <xdr:rowOff>58369</xdr:rowOff>
    </xdr:to>
    <xdr:cxnSp macro="">
      <xdr:nvCxnSpPr>
        <xdr:cNvPr id="643" name="直線コネクタ 642">
          <a:extLst>
            <a:ext uri="{FF2B5EF4-FFF2-40B4-BE49-F238E27FC236}">
              <a16:creationId xmlns:a16="http://schemas.microsoft.com/office/drawing/2014/main" id="{3359A728-B496-410E-B52D-F0A6287140BA}"/>
            </a:ext>
          </a:extLst>
        </xdr:cNvPr>
        <xdr:cNvCxnSpPr/>
      </xdr:nvCxnSpPr>
      <xdr:spPr>
        <a:xfrm flipV="1">
          <a:off x="20434300" y="18400776"/>
          <a:ext cx="8890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10313</xdr:rowOff>
    </xdr:from>
    <xdr:to>
      <xdr:col>102</xdr:col>
      <xdr:colOff>165100</xdr:colOff>
      <xdr:row>107</xdr:row>
      <xdr:rowOff>111913</xdr:rowOff>
    </xdr:to>
    <xdr:sp macro="" textlink="">
      <xdr:nvSpPr>
        <xdr:cNvPr id="644" name="楕円 643">
          <a:extLst>
            <a:ext uri="{FF2B5EF4-FFF2-40B4-BE49-F238E27FC236}">
              <a16:creationId xmlns:a16="http://schemas.microsoft.com/office/drawing/2014/main" id="{BCE0581C-F5BC-409E-A189-8116ED929ACF}"/>
            </a:ext>
          </a:extLst>
        </xdr:cNvPr>
        <xdr:cNvSpPr/>
      </xdr:nvSpPr>
      <xdr:spPr>
        <a:xfrm>
          <a:off x="19494500" y="18355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58369</xdr:rowOff>
    </xdr:from>
    <xdr:to>
      <xdr:col>107</xdr:col>
      <xdr:colOff>50800</xdr:colOff>
      <xdr:row>107</xdr:row>
      <xdr:rowOff>61113</xdr:rowOff>
    </xdr:to>
    <xdr:cxnSp macro="">
      <xdr:nvCxnSpPr>
        <xdr:cNvPr id="645" name="直線コネクタ 644">
          <a:extLst>
            <a:ext uri="{FF2B5EF4-FFF2-40B4-BE49-F238E27FC236}">
              <a16:creationId xmlns:a16="http://schemas.microsoft.com/office/drawing/2014/main" id="{4CD32D71-5051-4D70-B2CA-36D507EF2F85}"/>
            </a:ext>
          </a:extLst>
        </xdr:cNvPr>
        <xdr:cNvCxnSpPr/>
      </xdr:nvCxnSpPr>
      <xdr:spPr>
        <a:xfrm flipV="1">
          <a:off x="19545300" y="18403519"/>
          <a:ext cx="889000" cy="2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13512</xdr:rowOff>
    </xdr:from>
    <xdr:to>
      <xdr:col>98</xdr:col>
      <xdr:colOff>38100</xdr:colOff>
      <xdr:row>107</xdr:row>
      <xdr:rowOff>115112</xdr:rowOff>
    </xdr:to>
    <xdr:sp macro="" textlink="">
      <xdr:nvSpPr>
        <xdr:cNvPr id="646" name="楕円 645">
          <a:extLst>
            <a:ext uri="{FF2B5EF4-FFF2-40B4-BE49-F238E27FC236}">
              <a16:creationId xmlns:a16="http://schemas.microsoft.com/office/drawing/2014/main" id="{A6079F0F-61A1-4DF0-89B0-52560F1A3759}"/>
            </a:ext>
          </a:extLst>
        </xdr:cNvPr>
        <xdr:cNvSpPr/>
      </xdr:nvSpPr>
      <xdr:spPr>
        <a:xfrm>
          <a:off x="18605500" y="18358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61113</xdr:rowOff>
    </xdr:from>
    <xdr:to>
      <xdr:col>102</xdr:col>
      <xdr:colOff>114300</xdr:colOff>
      <xdr:row>107</xdr:row>
      <xdr:rowOff>64312</xdr:rowOff>
    </xdr:to>
    <xdr:cxnSp macro="">
      <xdr:nvCxnSpPr>
        <xdr:cNvPr id="647" name="直線コネクタ 646">
          <a:extLst>
            <a:ext uri="{FF2B5EF4-FFF2-40B4-BE49-F238E27FC236}">
              <a16:creationId xmlns:a16="http://schemas.microsoft.com/office/drawing/2014/main" id="{A0666965-8646-4713-9B02-1ADD79DC74C8}"/>
            </a:ext>
          </a:extLst>
        </xdr:cNvPr>
        <xdr:cNvCxnSpPr/>
      </xdr:nvCxnSpPr>
      <xdr:spPr>
        <a:xfrm flipV="1">
          <a:off x="18656300" y="18406263"/>
          <a:ext cx="889000" cy="3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164558</xdr:rowOff>
    </xdr:from>
    <xdr:ext cx="469744" cy="259045"/>
    <xdr:sp macro="" textlink="">
      <xdr:nvSpPr>
        <xdr:cNvPr id="648" name="n_1aveValue【庁舎】&#10;一人当たり面積">
          <a:extLst>
            <a:ext uri="{FF2B5EF4-FFF2-40B4-BE49-F238E27FC236}">
              <a16:creationId xmlns:a16="http://schemas.microsoft.com/office/drawing/2014/main" id="{4B1C13B4-B99B-4261-BEF5-B8C3C1358E32}"/>
            </a:ext>
          </a:extLst>
        </xdr:cNvPr>
        <xdr:cNvSpPr txBox="1"/>
      </xdr:nvSpPr>
      <xdr:spPr>
        <a:xfrm>
          <a:off x="21075727" y="17995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160444</xdr:rowOff>
    </xdr:from>
    <xdr:ext cx="469744" cy="259045"/>
    <xdr:sp macro="" textlink="">
      <xdr:nvSpPr>
        <xdr:cNvPr id="649" name="n_2aveValue【庁舎】&#10;一人当たり面積">
          <a:extLst>
            <a:ext uri="{FF2B5EF4-FFF2-40B4-BE49-F238E27FC236}">
              <a16:creationId xmlns:a16="http://schemas.microsoft.com/office/drawing/2014/main" id="{08ACFAA1-6E14-4915-A509-CD220A2CFB70}"/>
            </a:ext>
          </a:extLst>
        </xdr:cNvPr>
        <xdr:cNvSpPr txBox="1"/>
      </xdr:nvSpPr>
      <xdr:spPr>
        <a:xfrm>
          <a:off x="20199427" y="17991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170045</xdr:rowOff>
    </xdr:from>
    <xdr:ext cx="469744" cy="259045"/>
    <xdr:sp macro="" textlink="">
      <xdr:nvSpPr>
        <xdr:cNvPr id="650" name="n_3aveValue【庁舎】&#10;一人当たり面積">
          <a:extLst>
            <a:ext uri="{FF2B5EF4-FFF2-40B4-BE49-F238E27FC236}">
              <a16:creationId xmlns:a16="http://schemas.microsoft.com/office/drawing/2014/main" id="{CD698D58-5767-441C-937C-1432C826D081}"/>
            </a:ext>
          </a:extLst>
        </xdr:cNvPr>
        <xdr:cNvSpPr txBox="1"/>
      </xdr:nvSpPr>
      <xdr:spPr>
        <a:xfrm>
          <a:off x="19310427" y="18000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42029</xdr:rowOff>
    </xdr:from>
    <xdr:ext cx="469744" cy="259045"/>
    <xdr:sp macro="" textlink="">
      <xdr:nvSpPr>
        <xdr:cNvPr id="651" name="n_4aveValue【庁舎】&#10;一人当たり面積">
          <a:extLst>
            <a:ext uri="{FF2B5EF4-FFF2-40B4-BE49-F238E27FC236}">
              <a16:creationId xmlns:a16="http://schemas.microsoft.com/office/drawing/2014/main" id="{6A7BE4D7-85E4-4DFF-A648-B594A33621E4}"/>
            </a:ext>
          </a:extLst>
        </xdr:cNvPr>
        <xdr:cNvSpPr txBox="1"/>
      </xdr:nvSpPr>
      <xdr:spPr>
        <a:xfrm>
          <a:off x="18421427" y="18044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97553</xdr:rowOff>
    </xdr:from>
    <xdr:ext cx="469744" cy="259045"/>
    <xdr:sp macro="" textlink="">
      <xdr:nvSpPr>
        <xdr:cNvPr id="652" name="n_1mainValue【庁舎】&#10;一人当たり面積">
          <a:extLst>
            <a:ext uri="{FF2B5EF4-FFF2-40B4-BE49-F238E27FC236}">
              <a16:creationId xmlns:a16="http://schemas.microsoft.com/office/drawing/2014/main" id="{366C0802-6BD2-459E-885F-834F3DCD7409}"/>
            </a:ext>
          </a:extLst>
        </xdr:cNvPr>
        <xdr:cNvSpPr txBox="1"/>
      </xdr:nvSpPr>
      <xdr:spPr>
        <a:xfrm>
          <a:off x="21075727" y="18442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100296</xdr:rowOff>
    </xdr:from>
    <xdr:ext cx="469744" cy="259045"/>
    <xdr:sp macro="" textlink="">
      <xdr:nvSpPr>
        <xdr:cNvPr id="653" name="n_2mainValue【庁舎】&#10;一人当たり面積">
          <a:extLst>
            <a:ext uri="{FF2B5EF4-FFF2-40B4-BE49-F238E27FC236}">
              <a16:creationId xmlns:a16="http://schemas.microsoft.com/office/drawing/2014/main" id="{F61B993F-086E-4CD2-B604-684B64A025A2}"/>
            </a:ext>
          </a:extLst>
        </xdr:cNvPr>
        <xdr:cNvSpPr txBox="1"/>
      </xdr:nvSpPr>
      <xdr:spPr>
        <a:xfrm>
          <a:off x="20199427" y="18445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103040</xdr:rowOff>
    </xdr:from>
    <xdr:ext cx="469744" cy="259045"/>
    <xdr:sp macro="" textlink="">
      <xdr:nvSpPr>
        <xdr:cNvPr id="654" name="n_3mainValue【庁舎】&#10;一人当たり面積">
          <a:extLst>
            <a:ext uri="{FF2B5EF4-FFF2-40B4-BE49-F238E27FC236}">
              <a16:creationId xmlns:a16="http://schemas.microsoft.com/office/drawing/2014/main" id="{16950D71-29DF-43B0-A998-FC281622ADBF}"/>
            </a:ext>
          </a:extLst>
        </xdr:cNvPr>
        <xdr:cNvSpPr txBox="1"/>
      </xdr:nvSpPr>
      <xdr:spPr>
        <a:xfrm>
          <a:off x="19310427" y="18448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106239</xdr:rowOff>
    </xdr:from>
    <xdr:ext cx="469744" cy="259045"/>
    <xdr:sp macro="" textlink="">
      <xdr:nvSpPr>
        <xdr:cNvPr id="655" name="n_4mainValue【庁舎】&#10;一人当たり面積">
          <a:extLst>
            <a:ext uri="{FF2B5EF4-FFF2-40B4-BE49-F238E27FC236}">
              <a16:creationId xmlns:a16="http://schemas.microsoft.com/office/drawing/2014/main" id="{FA8AA207-8281-4463-BDE1-18670FDA1B0D}"/>
            </a:ext>
          </a:extLst>
        </xdr:cNvPr>
        <xdr:cNvSpPr txBox="1"/>
      </xdr:nvSpPr>
      <xdr:spPr>
        <a:xfrm>
          <a:off x="18421427" y="18451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56" name="正方形/長方形 655">
          <a:extLst>
            <a:ext uri="{FF2B5EF4-FFF2-40B4-BE49-F238E27FC236}">
              <a16:creationId xmlns:a16="http://schemas.microsoft.com/office/drawing/2014/main" id="{F74838CF-9C44-44CA-B461-AC9ECF9F3D93}"/>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57" name="正方形/長方形 656">
          <a:extLst>
            <a:ext uri="{FF2B5EF4-FFF2-40B4-BE49-F238E27FC236}">
              <a16:creationId xmlns:a16="http://schemas.microsoft.com/office/drawing/2014/main" id="{F9579001-7250-413F-9751-CDDDCE94887E}"/>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58" name="テキスト ボックス 657">
          <a:extLst>
            <a:ext uri="{FF2B5EF4-FFF2-40B4-BE49-F238E27FC236}">
              <a16:creationId xmlns:a16="http://schemas.microsoft.com/office/drawing/2014/main" id="{FA15743E-6001-4B28-A6A8-F3A33972F635}"/>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福祉施設と庁舎が類似団体と比較すると減価償却率が高くなっている。福祉施設については河原総合センター１施設のため、極端な数値となっている。消防施設と一般廃棄物処理施設については一部事務組合である阿蘇広域行政事務組合が多く割合を占めている。</a:t>
          </a:r>
          <a:r>
            <a:rPr kumimoji="1" lang="en-US" altLang="ja-JP" sz="1300">
              <a:latin typeface="ＭＳ Ｐゴシック" panose="020B0600070205080204" pitchFamily="50" charset="-128"/>
              <a:ea typeface="ＭＳ Ｐゴシック" panose="020B0600070205080204" pitchFamily="50" charset="-128"/>
            </a:rPr>
            <a:t>R3</a:t>
          </a:r>
          <a:r>
            <a:rPr kumimoji="1" lang="ja-JP" altLang="en-US" sz="1300">
              <a:latin typeface="ＭＳ Ｐゴシック" panose="020B0600070205080204" pitchFamily="50" charset="-128"/>
              <a:ea typeface="ＭＳ Ｐゴシック" panose="020B0600070205080204" pitchFamily="50" charset="-128"/>
            </a:rPr>
            <a:t>についても改修工事はあるものの、工事金額よりも有形固定資産減価償却費が上回る見込みのため、ほとんどの施設類型で有形固定資産減価償却の増加が見込まれる。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熊本県高森町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6,253
6,159
175.06
7,658,870
7,449,525
152,339
2,944,379
5,404,225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過去</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間いずれも全国・熊本県平均及び類似団体平均を若干下回る形で推移している。これは人口減少や、町の基幹産業である農林業における後継者不足等の厳しい情勢により、自主財源である町税収が乏しく、財政基盤が強くないことが要因と言え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このため、本町の基幹産業強化に向け、農業者の所得向上対策や収納率の向上に取組み、税収増等による自主財源の確保を図る必要がある。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00000000-0008-0000-0300-00003E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126295</xdr:rowOff>
    </xdr:from>
    <xdr:to>
      <xdr:col>23</xdr:col>
      <xdr:colOff>133350</xdr:colOff>
      <xdr:row>44</xdr:row>
      <xdr:rowOff>84667</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flipV="1">
          <a:off x="4953000" y="6127045"/>
          <a:ext cx="0" cy="15014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56744</xdr:rowOff>
    </xdr:from>
    <xdr:ext cx="762000" cy="259045"/>
    <xdr:sp macro="" textlink="">
      <xdr:nvSpPr>
        <xdr:cNvPr id="64" name="財政力最小値テキスト">
          <a:extLst>
            <a:ext uri="{FF2B5EF4-FFF2-40B4-BE49-F238E27FC236}">
              <a16:creationId xmlns:a16="http://schemas.microsoft.com/office/drawing/2014/main" id="{00000000-0008-0000-0300-000040000000}"/>
            </a:ext>
          </a:extLst>
        </xdr:cNvPr>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84667</xdr:rowOff>
    </xdr:from>
    <xdr:to>
      <xdr:col>24</xdr:col>
      <xdr:colOff>12700</xdr:colOff>
      <xdr:row>44</xdr:row>
      <xdr:rowOff>84667</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41222</xdr:rowOff>
    </xdr:from>
    <xdr:ext cx="762000" cy="259045"/>
    <xdr:sp macro="" textlink="">
      <xdr:nvSpPr>
        <xdr:cNvPr id="66" name="財政力最大値テキスト">
          <a:extLst>
            <a:ext uri="{FF2B5EF4-FFF2-40B4-BE49-F238E27FC236}">
              <a16:creationId xmlns:a16="http://schemas.microsoft.com/office/drawing/2014/main" id="{00000000-0008-0000-0300-000042000000}"/>
            </a:ext>
          </a:extLst>
        </xdr:cNvPr>
        <xdr:cNvSpPr txBox="1"/>
      </xdr:nvSpPr>
      <xdr:spPr>
        <a:xfrm>
          <a:off x="5041900" y="5870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126295</xdr:rowOff>
    </xdr:from>
    <xdr:to>
      <xdr:col>24</xdr:col>
      <xdr:colOff>12700</xdr:colOff>
      <xdr:row>35</xdr:row>
      <xdr:rowOff>126295</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6127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81845</xdr:rowOff>
    </xdr:from>
    <xdr:to>
      <xdr:col>23</xdr:col>
      <xdr:colOff>133350</xdr:colOff>
      <xdr:row>43</xdr:row>
      <xdr:rowOff>95250</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flipV="1">
          <a:off x="4114800" y="7454195"/>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7355</xdr:rowOff>
    </xdr:from>
    <xdr:ext cx="762000" cy="259045"/>
    <xdr:sp macro="" textlink="">
      <xdr:nvSpPr>
        <xdr:cNvPr id="69" name="財政力平均値テキスト">
          <a:extLst>
            <a:ext uri="{FF2B5EF4-FFF2-40B4-BE49-F238E27FC236}">
              <a16:creationId xmlns:a16="http://schemas.microsoft.com/office/drawing/2014/main" id="{00000000-0008-0000-0300-000045000000}"/>
            </a:ext>
          </a:extLst>
        </xdr:cNvPr>
        <xdr:cNvSpPr txBox="1"/>
      </xdr:nvSpPr>
      <xdr:spPr>
        <a:xfrm>
          <a:off x="5041900" y="72082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162278</xdr:rowOff>
    </xdr:from>
    <xdr:to>
      <xdr:col>23</xdr:col>
      <xdr:colOff>184150</xdr:colOff>
      <xdr:row>43</xdr:row>
      <xdr:rowOff>92428</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902200" y="736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95250</xdr:rowOff>
    </xdr:from>
    <xdr:to>
      <xdr:col>19</xdr:col>
      <xdr:colOff>133350</xdr:colOff>
      <xdr:row>43</xdr:row>
      <xdr:rowOff>95250</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3225800" y="7467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162278</xdr:rowOff>
    </xdr:from>
    <xdr:to>
      <xdr:col>19</xdr:col>
      <xdr:colOff>184150</xdr:colOff>
      <xdr:row>43</xdr:row>
      <xdr:rowOff>92428</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064000" y="736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102605</xdr:rowOff>
    </xdr:from>
    <xdr:ext cx="736600" cy="259045"/>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3733800" y="71320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95250</xdr:rowOff>
    </xdr:from>
    <xdr:to>
      <xdr:col>15</xdr:col>
      <xdr:colOff>82550</xdr:colOff>
      <xdr:row>43</xdr:row>
      <xdr:rowOff>108655</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flipV="1">
          <a:off x="2336800" y="7467600"/>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4233</xdr:rowOff>
    </xdr:from>
    <xdr:to>
      <xdr:col>15</xdr:col>
      <xdr:colOff>133350</xdr:colOff>
      <xdr:row>43</xdr:row>
      <xdr:rowOff>105833</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3175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116010</xdr:rowOff>
    </xdr:from>
    <xdr:ext cx="7620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2844800" y="7145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108655</xdr:rowOff>
    </xdr:from>
    <xdr:to>
      <xdr:col>11</xdr:col>
      <xdr:colOff>31750</xdr:colOff>
      <xdr:row>43</xdr:row>
      <xdr:rowOff>108655</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1447800" y="74810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4233</xdr:rowOff>
    </xdr:from>
    <xdr:to>
      <xdr:col>11</xdr:col>
      <xdr:colOff>82550</xdr:colOff>
      <xdr:row>43</xdr:row>
      <xdr:rowOff>105833</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2286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116010</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955800" y="7145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17639</xdr:rowOff>
    </xdr:from>
    <xdr:to>
      <xdr:col>7</xdr:col>
      <xdr:colOff>31750</xdr:colOff>
      <xdr:row>43</xdr:row>
      <xdr:rowOff>119239</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1397000" y="738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129416</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066800" y="7158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31045</xdr:rowOff>
    </xdr:from>
    <xdr:to>
      <xdr:col>23</xdr:col>
      <xdr:colOff>184150</xdr:colOff>
      <xdr:row>43</xdr:row>
      <xdr:rowOff>132645</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902200" y="740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3122</xdr:rowOff>
    </xdr:from>
    <xdr:ext cx="762000" cy="259045"/>
    <xdr:sp macro="" textlink="">
      <xdr:nvSpPr>
        <xdr:cNvPr id="88" name="財政力該当値テキスト">
          <a:extLst>
            <a:ext uri="{FF2B5EF4-FFF2-40B4-BE49-F238E27FC236}">
              <a16:creationId xmlns:a16="http://schemas.microsoft.com/office/drawing/2014/main" id="{00000000-0008-0000-0300-000058000000}"/>
            </a:ext>
          </a:extLst>
        </xdr:cNvPr>
        <xdr:cNvSpPr txBox="1"/>
      </xdr:nvSpPr>
      <xdr:spPr>
        <a:xfrm>
          <a:off x="5041900" y="7375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44450</xdr:rowOff>
    </xdr:from>
    <xdr:to>
      <xdr:col>19</xdr:col>
      <xdr:colOff>184150</xdr:colOff>
      <xdr:row>43</xdr:row>
      <xdr:rowOff>146050</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064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130827</xdr:rowOff>
    </xdr:from>
    <xdr:ext cx="7366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3733800" y="750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44450</xdr:rowOff>
    </xdr:from>
    <xdr:to>
      <xdr:col>15</xdr:col>
      <xdr:colOff>133350</xdr:colOff>
      <xdr:row>43</xdr:row>
      <xdr:rowOff>146050</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3175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130827</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2844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57855</xdr:rowOff>
    </xdr:from>
    <xdr:to>
      <xdr:col>11</xdr:col>
      <xdr:colOff>82550</xdr:colOff>
      <xdr:row>43</xdr:row>
      <xdr:rowOff>159455</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2286000" y="7430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144232</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955800" y="7516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57855</xdr:rowOff>
    </xdr:from>
    <xdr:to>
      <xdr:col>7</xdr:col>
      <xdr:colOff>31750</xdr:colOff>
      <xdr:row>43</xdr:row>
      <xdr:rowOff>159455</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1397000" y="7430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144232</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066800" y="7516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[83.5%]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過去</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間、全国平均や熊本県平均を下回っているものの、類似団体比較ではやや高い水準で推移していたが、昨年度に引き続き下降となった。その要因としては、本町にとって最も大きな経常一般財源である普通交付税が昨年度に引き続き増額となった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しかし、今後も引き続き経常的経費の精査・削減を図っていく必要がある。</a:t>
          </a: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a:extLst>
            <a:ext uri="{FF2B5EF4-FFF2-40B4-BE49-F238E27FC236}">
              <a16:creationId xmlns:a16="http://schemas.microsoft.com/office/drawing/2014/main" id="{00000000-0008-0000-0300-00007B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52070</xdr:rowOff>
    </xdr:from>
    <xdr:to>
      <xdr:col>23</xdr:col>
      <xdr:colOff>133350</xdr:colOff>
      <xdr:row>67</xdr:row>
      <xdr:rowOff>22098</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flipV="1">
          <a:off x="4953000" y="10167620"/>
          <a:ext cx="0" cy="13416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165625</xdr:rowOff>
    </xdr:from>
    <xdr:ext cx="762000" cy="259045"/>
    <xdr:sp macro="" textlink="">
      <xdr:nvSpPr>
        <xdr:cNvPr id="125" name="財政構造の弾力性最小値テキスト">
          <a:extLst>
            <a:ext uri="{FF2B5EF4-FFF2-40B4-BE49-F238E27FC236}">
              <a16:creationId xmlns:a16="http://schemas.microsoft.com/office/drawing/2014/main" id="{00000000-0008-0000-0300-00007D000000}"/>
            </a:ext>
          </a:extLst>
        </xdr:cNvPr>
        <xdr:cNvSpPr txBox="1"/>
      </xdr:nvSpPr>
      <xdr:spPr>
        <a:xfrm>
          <a:off x="5041900" y="11481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22098</xdr:rowOff>
    </xdr:from>
    <xdr:to>
      <xdr:col>24</xdr:col>
      <xdr:colOff>12700</xdr:colOff>
      <xdr:row>67</xdr:row>
      <xdr:rowOff>22098</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4864100" y="11509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138447</xdr:rowOff>
    </xdr:from>
    <xdr:ext cx="762000" cy="259045"/>
    <xdr:sp macro="" textlink="">
      <xdr:nvSpPr>
        <xdr:cNvPr id="127" name="財政構造の弾力性最大値テキスト">
          <a:extLst>
            <a:ext uri="{FF2B5EF4-FFF2-40B4-BE49-F238E27FC236}">
              <a16:creationId xmlns:a16="http://schemas.microsoft.com/office/drawing/2014/main" id="{00000000-0008-0000-0300-00007F000000}"/>
            </a:ext>
          </a:extLst>
        </xdr:cNvPr>
        <xdr:cNvSpPr txBox="1"/>
      </xdr:nvSpPr>
      <xdr:spPr>
        <a:xfrm>
          <a:off x="5041900" y="991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52070</xdr:rowOff>
    </xdr:from>
    <xdr:to>
      <xdr:col>24</xdr:col>
      <xdr:colOff>12700</xdr:colOff>
      <xdr:row>59</xdr:row>
      <xdr:rowOff>52070</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016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92710</xdr:rowOff>
    </xdr:from>
    <xdr:to>
      <xdr:col>23</xdr:col>
      <xdr:colOff>133350</xdr:colOff>
      <xdr:row>63</xdr:row>
      <xdr:rowOff>128778</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flipV="1">
          <a:off x="4114800" y="10722610"/>
          <a:ext cx="838200" cy="207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21099</xdr:rowOff>
    </xdr:from>
    <xdr:ext cx="762000" cy="259045"/>
    <xdr:sp macro="" textlink="">
      <xdr:nvSpPr>
        <xdr:cNvPr id="130" name="財政構造の弾力性平均値テキスト">
          <a:extLst>
            <a:ext uri="{FF2B5EF4-FFF2-40B4-BE49-F238E27FC236}">
              <a16:creationId xmlns:a16="http://schemas.microsoft.com/office/drawing/2014/main" id="{00000000-0008-0000-0300-000082000000}"/>
            </a:ext>
          </a:extLst>
        </xdr:cNvPr>
        <xdr:cNvSpPr txBox="1"/>
      </xdr:nvSpPr>
      <xdr:spPr>
        <a:xfrm>
          <a:off x="5041900" y="108224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49022</xdr:rowOff>
    </xdr:from>
    <xdr:to>
      <xdr:col>23</xdr:col>
      <xdr:colOff>184150</xdr:colOff>
      <xdr:row>63</xdr:row>
      <xdr:rowOff>150622</xdr:rowOff>
    </xdr:to>
    <xdr:sp macro="" textlink="">
      <xdr:nvSpPr>
        <xdr:cNvPr id="131" name="フローチャート: 判断 130">
          <a:extLst>
            <a:ext uri="{FF2B5EF4-FFF2-40B4-BE49-F238E27FC236}">
              <a16:creationId xmlns:a16="http://schemas.microsoft.com/office/drawing/2014/main" id="{00000000-0008-0000-0300-000083000000}"/>
            </a:ext>
          </a:extLst>
        </xdr:cNvPr>
        <xdr:cNvSpPr/>
      </xdr:nvSpPr>
      <xdr:spPr>
        <a:xfrm>
          <a:off x="49022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128778</xdr:rowOff>
    </xdr:from>
    <xdr:to>
      <xdr:col>19</xdr:col>
      <xdr:colOff>133350</xdr:colOff>
      <xdr:row>64</xdr:row>
      <xdr:rowOff>97282</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flipV="1">
          <a:off x="3225800" y="10930128"/>
          <a:ext cx="889000" cy="139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92456</xdr:rowOff>
    </xdr:from>
    <xdr:to>
      <xdr:col>19</xdr:col>
      <xdr:colOff>184150</xdr:colOff>
      <xdr:row>64</xdr:row>
      <xdr:rowOff>22606</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064000" y="1089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7383</xdr:rowOff>
    </xdr:from>
    <xdr:ext cx="736600" cy="259045"/>
    <xdr:sp macro="" textlink="">
      <xdr:nvSpPr>
        <xdr:cNvPr id="134" name="テキスト ボックス 133">
          <a:extLst>
            <a:ext uri="{FF2B5EF4-FFF2-40B4-BE49-F238E27FC236}">
              <a16:creationId xmlns:a16="http://schemas.microsoft.com/office/drawing/2014/main" id="{00000000-0008-0000-0300-000086000000}"/>
            </a:ext>
          </a:extLst>
        </xdr:cNvPr>
        <xdr:cNvSpPr txBox="1"/>
      </xdr:nvSpPr>
      <xdr:spPr>
        <a:xfrm>
          <a:off x="3733800" y="109801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99822</xdr:rowOff>
    </xdr:from>
    <xdr:to>
      <xdr:col>15</xdr:col>
      <xdr:colOff>82550</xdr:colOff>
      <xdr:row>64</xdr:row>
      <xdr:rowOff>97282</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a:off x="2336800" y="10901172"/>
          <a:ext cx="8890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82804</xdr:rowOff>
    </xdr:from>
    <xdr:to>
      <xdr:col>15</xdr:col>
      <xdr:colOff>133350</xdr:colOff>
      <xdr:row>64</xdr:row>
      <xdr:rowOff>12954</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31750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23131</xdr:rowOff>
    </xdr:from>
    <xdr:ext cx="7620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2844800" y="10653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61214</xdr:rowOff>
    </xdr:from>
    <xdr:to>
      <xdr:col>11</xdr:col>
      <xdr:colOff>31750</xdr:colOff>
      <xdr:row>63</xdr:row>
      <xdr:rowOff>99822</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1447800" y="10862564"/>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5588</xdr:rowOff>
    </xdr:from>
    <xdr:to>
      <xdr:col>11</xdr:col>
      <xdr:colOff>82550</xdr:colOff>
      <xdr:row>63</xdr:row>
      <xdr:rowOff>107188</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2286000" y="1080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117365</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1955800" y="10575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90170</xdr:rowOff>
    </xdr:from>
    <xdr:to>
      <xdr:col>7</xdr:col>
      <xdr:colOff>31750</xdr:colOff>
      <xdr:row>63</xdr:row>
      <xdr:rowOff>20320</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1397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30497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066800" y="1048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41910</xdr:rowOff>
    </xdr:from>
    <xdr:to>
      <xdr:col>23</xdr:col>
      <xdr:colOff>184150</xdr:colOff>
      <xdr:row>62</xdr:row>
      <xdr:rowOff>143510</xdr:rowOff>
    </xdr:to>
    <xdr:sp macro="" textlink="">
      <xdr:nvSpPr>
        <xdr:cNvPr id="148" name="楕円 147">
          <a:extLst>
            <a:ext uri="{FF2B5EF4-FFF2-40B4-BE49-F238E27FC236}">
              <a16:creationId xmlns:a16="http://schemas.microsoft.com/office/drawing/2014/main" id="{00000000-0008-0000-0300-000094000000}"/>
            </a:ext>
          </a:extLst>
        </xdr:cNvPr>
        <xdr:cNvSpPr/>
      </xdr:nvSpPr>
      <xdr:spPr>
        <a:xfrm>
          <a:off x="4902200" y="1067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58437</xdr:rowOff>
    </xdr:from>
    <xdr:ext cx="762000" cy="259045"/>
    <xdr:sp macro="" textlink="">
      <xdr:nvSpPr>
        <xdr:cNvPr id="149" name="財政構造の弾力性該当値テキスト">
          <a:extLst>
            <a:ext uri="{FF2B5EF4-FFF2-40B4-BE49-F238E27FC236}">
              <a16:creationId xmlns:a16="http://schemas.microsoft.com/office/drawing/2014/main" id="{00000000-0008-0000-0300-000095000000}"/>
            </a:ext>
          </a:extLst>
        </xdr:cNvPr>
        <xdr:cNvSpPr txBox="1"/>
      </xdr:nvSpPr>
      <xdr:spPr>
        <a:xfrm>
          <a:off x="5041900" y="10516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77978</xdr:rowOff>
    </xdr:from>
    <xdr:to>
      <xdr:col>19</xdr:col>
      <xdr:colOff>184150</xdr:colOff>
      <xdr:row>64</xdr:row>
      <xdr:rowOff>8128</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064000" y="1087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18305</xdr:rowOff>
    </xdr:from>
    <xdr:ext cx="7366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3733800" y="10648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46482</xdr:rowOff>
    </xdr:from>
    <xdr:to>
      <xdr:col>15</xdr:col>
      <xdr:colOff>133350</xdr:colOff>
      <xdr:row>64</xdr:row>
      <xdr:rowOff>148082</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3175000" y="11019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132859</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2844800" y="11105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49022</xdr:rowOff>
    </xdr:from>
    <xdr:to>
      <xdr:col>11</xdr:col>
      <xdr:colOff>82550</xdr:colOff>
      <xdr:row>63</xdr:row>
      <xdr:rowOff>150622</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2286000" y="10850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135399</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1955800" y="1093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10414</xdr:rowOff>
    </xdr:from>
    <xdr:to>
      <xdr:col>7</xdr:col>
      <xdr:colOff>31750</xdr:colOff>
      <xdr:row>63</xdr:row>
      <xdr:rowOff>112014</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1397000" y="1081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96791</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066800" y="10898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a:extLst>
            <a:ext uri="{FF2B5EF4-FFF2-40B4-BE49-F238E27FC236}">
              <a16:creationId xmlns:a16="http://schemas.microsoft.com/office/drawing/2014/main" id="{00000000-0008-0000-0300-00009E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[395,389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年度までは類似団体を大きく下回っていたが、平成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年度から大幅に上昇し、類似団体とほぼ同水準で推移していた。しかしながら、令和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年度はふるさと応援寄附金が大幅増したことに伴い、物件費が大きく伸びている。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寄附額に対する返礼品額の率は総務省の示す</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割以内を遵守しつつも、ふるさと納税は貴重な自主財源であることから、今後も積極的に取り組んでいく予定である。</a:t>
          </a:r>
        </a:p>
      </xdr:txBody>
    </xdr:sp>
    <xdr:clientData/>
  </xdr:twoCellAnchor>
  <xdr:oneCellAnchor>
    <xdr:from>
      <xdr:col>3</xdr:col>
      <xdr:colOff>95250</xdr:colOff>
      <xdr:row>77</xdr:row>
      <xdr:rowOff>6350</xdr:rowOff>
    </xdr:from>
    <xdr:ext cx="349839" cy="225703"/>
    <xdr:sp macro="" textlink="">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a:extLst>
            <a:ext uri="{FF2B5EF4-FFF2-40B4-BE49-F238E27FC236}">
              <a16:creationId xmlns:a16="http://schemas.microsoft.com/office/drawing/2014/main" id="{00000000-0008-0000-0300-0000AC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4" name="人件費・物件費等の状況グラフ枠">
          <a:extLst>
            <a:ext uri="{FF2B5EF4-FFF2-40B4-BE49-F238E27FC236}">
              <a16:creationId xmlns:a16="http://schemas.microsoft.com/office/drawing/2014/main" id="{00000000-0008-0000-0300-0000B8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62433</xdr:rowOff>
    </xdr:from>
    <xdr:to>
      <xdr:col>23</xdr:col>
      <xdr:colOff>133350</xdr:colOff>
      <xdr:row>88</xdr:row>
      <xdr:rowOff>9497</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flipV="1">
          <a:off x="4953000" y="13778433"/>
          <a:ext cx="0" cy="13186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87</xdr:row>
      <xdr:rowOff>153024</xdr:rowOff>
    </xdr:from>
    <xdr:ext cx="762000" cy="259045"/>
    <xdr:sp macro="" textlink="">
      <xdr:nvSpPr>
        <xdr:cNvPr id="186" name="人件費・物件費等の状況最小値テキスト">
          <a:extLst>
            <a:ext uri="{FF2B5EF4-FFF2-40B4-BE49-F238E27FC236}">
              <a16:creationId xmlns:a16="http://schemas.microsoft.com/office/drawing/2014/main" id="{00000000-0008-0000-0300-0000BA000000}"/>
            </a:ext>
          </a:extLst>
        </xdr:cNvPr>
        <xdr:cNvSpPr txBox="1"/>
      </xdr:nvSpPr>
      <xdr:spPr>
        <a:xfrm>
          <a:off x="5041900" y="15069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703,936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9497</xdr:rowOff>
    </xdr:from>
    <xdr:to>
      <xdr:col>24</xdr:col>
      <xdr:colOff>12700</xdr:colOff>
      <xdr:row>88</xdr:row>
      <xdr:rowOff>9497</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4864100" y="15097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148810</xdr:rowOff>
    </xdr:from>
    <xdr:ext cx="762000" cy="259045"/>
    <xdr:sp macro="" textlink="">
      <xdr:nvSpPr>
        <xdr:cNvPr id="188" name="人件費・物件費等の状況最大値テキスト">
          <a:extLst>
            <a:ext uri="{FF2B5EF4-FFF2-40B4-BE49-F238E27FC236}">
              <a16:creationId xmlns:a16="http://schemas.microsoft.com/office/drawing/2014/main" id="{00000000-0008-0000-0300-0000BC000000}"/>
            </a:ext>
          </a:extLst>
        </xdr:cNvPr>
        <xdr:cNvSpPr txBox="1"/>
      </xdr:nvSpPr>
      <xdr:spPr>
        <a:xfrm>
          <a:off x="5041900" y="13521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62433</xdr:rowOff>
    </xdr:from>
    <xdr:to>
      <xdr:col>24</xdr:col>
      <xdr:colOff>12700</xdr:colOff>
      <xdr:row>80</xdr:row>
      <xdr:rowOff>62433</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4864100" y="13778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168025</xdr:rowOff>
    </xdr:from>
    <xdr:to>
      <xdr:col>23</xdr:col>
      <xdr:colOff>133350</xdr:colOff>
      <xdr:row>83</xdr:row>
      <xdr:rowOff>122224</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114800" y="14055475"/>
          <a:ext cx="838200" cy="297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80735</xdr:rowOff>
    </xdr:from>
    <xdr:ext cx="762000" cy="259045"/>
    <xdr:sp macro="" textlink="">
      <xdr:nvSpPr>
        <xdr:cNvPr id="191" name="人件費・物件費等の状況平均値テキスト">
          <a:extLst>
            <a:ext uri="{FF2B5EF4-FFF2-40B4-BE49-F238E27FC236}">
              <a16:creationId xmlns:a16="http://schemas.microsoft.com/office/drawing/2014/main" id="{00000000-0008-0000-0300-0000BF000000}"/>
            </a:ext>
          </a:extLst>
        </xdr:cNvPr>
        <xdr:cNvSpPr txBox="1"/>
      </xdr:nvSpPr>
      <xdr:spPr>
        <a:xfrm>
          <a:off x="5041900" y="139681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321,346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64208</xdr:rowOff>
    </xdr:from>
    <xdr:to>
      <xdr:col>23</xdr:col>
      <xdr:colOff>184150</xdr:colOff>
      <xdr:row>82</xdr:row>
      <xdr:rowOff>165808</xdr:rowOff>
    </xdr:to>
    <xdr:sp macro="" textlink="">
      <xdr:nvSpPr>
        <xdr:cNvPr id="192" name="フローチャート: 判断 191">
          <a:extLst>
            <a:ext uri="{FF2B5EF4-FFF2-40B4-BE49-F238E27FC236}">
              <a16:creationId xmlns:a16="http://schemas.microsoft.com/office/drawing/2014/main" id="{00000000-0008-0000-0300-0000C0000000}"/>
            </a:ext>
          </a:extLst>
        </xdr:cNvPr>
        <xdr:cNvSpPr/>
      </xdr:nvSpPr>
      <xdr:spPr>
        <a:xfrm>
          <a:off x="4902200" y="1412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161387</xdr:rowOff>
    </xdr:from>
    <xdr:to>
      <xdr:col>19</xdr:col>
      <xdr:colOff>133350</xdr:colOff>
      <xdr:row>81</xdr:row>
      <xdr:rowOff>168025</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3225800" y="14048837"/>
          <a:ext cx="889000" cy="6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3195</xdr:rowOff>
    </xdr:from>
    <xdr:to>
      <xdr:col>19</xdr:col>
      <xdr:colOff>184150</xdr:colOff>
      <xdr:row>82</xdr:row>
      <xdr:rowOff>104795</xdr:rowOff>
    </xdr:to>
    <xdr:sp macro="" textlink="">
      <xdr:nvSpPr>
        <xdr:cNvPr id="194" name="フローチャート: 判断 193">
          <a:extLst>
            <a:ext uri="{FF2B5EF4-FFF2-40B4-BE49-F238E27FC236}">
              <a16:creationId xmlns:a16="http://schemas.microsoft.com/office/drawing/2014/main" id="{00000000-0008-0000-0300-0000C2000000}"/>
            </a:ext>
          </a:extLst>
        </xdr:cNvPr>
        <xdr:cNvSpPr/>
      </xdr:nvSpPr>
      <xdr:spPr>
        <a:xfrm>
          <a:off x="4064000" y="140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89572</xdr:rowOff>
    </xdr:from>
    <xdr:ext cx="736600" cy="259045"/>
    <xdr:sp macro="" textlink="">
      <xdr:nvSpPr>
        <xdr:cNvPr id="195" name="テキスト ボックス 194">
          <a:extLst>
            <a:ext uri="{FF2B5EF4-FFF2-40B4-BE49-F238E27FC236}">
              <a16:creationId xmlns:a16="http://schemas.microsoft.com/office/drawing/2014/main" id="{00000000-0008-0000-0300-0000C3000000}"/>
            </a:ext>
          </a:extLst>
        </xdr:cNvPr>
        <xdr:cNvSpPr txBox="1"/>
      </xdr:nvSpPr>
      <xdr:spPr>
        <a:xfrm>
          <a:off x="3733800" y="141484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151885</xdr:rowOff>
    </xdr:from>
    <xdr:to>
      <xdr:col>15</xdr:col>
      <xdr:colOff>82550</xdr:colOff>
      <xdr:row>81</xdr:row>
      <xdr:rowOff>161387</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2336800" y="14039335"/>
          <a:ext cx="889000" cy="9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150957</xdr:rowOff>
    </xdr:from>
    <xdr:to>
      <xdr:col>15</xdr:col>
      <xdr:colOff>133350</xdr:colOff>
      <xdr:row>82</xdr:row>
      <xdr:rowOff>81107</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3175000" y="14038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65884</xdr:rowOff>
    </xdr:from>
    <xdr:ext cx="7620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2844800" y="1412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113612</xdr:rowOff>
    </xdr:from>
    <xdr:to>
      <xdr:col>11</xdr:col>
      <xdr:colOff>31750</xdr:colOff>
      <xdr:row>81</xdr:row>
      <xdr:rowOff>151885</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1447800" y="14001062"/>
          <a:ext cx="889000" cy="38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136382</xdr:rowOff>
    </xdr:from>
    <xdr:to>
      <xdr:col>11</xdr:col>
      <xdr:colOff>82550</xdr:colOff>
      <xdr:row>82</xdr:row>
      <xdr:rowOff>66532</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2286000" y="1402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51309</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1955800" y="14110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110520</xdr:rowOff>
    </xdr:from>
    <xdr:to>
      <xdr:col>7</xdr:col>
      <xdr:colOff>31750</xdr:colOff>
      <xdr:row>82</xdr:row>
      <xdr:rowOff>40670</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1397000" y="13997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25447</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1066800" y="14084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71424</xdr:rowOff>
    </xdr:from>
    <xdr:to>
      <xdr:col>23</xdr:col>
      <xdr:colOff>184150</xdr:colOff>
      <xdr:row>84</xdr:row>
      <xdr:rowOff>1574</xdr:rowOff>
    </xdr:to>
    <xdr:sp macro="" textlink="">
      <xdr:nvSpPr>
        <xdr:cNvPr id="209" name="楕円 208">
          <a:extLst>
            <a:ext uri="{FF2B5EF4-FFF2-40B4-BE49-F238E27FC236}">
              <a16:creationId xmlns:a16="http://schemas.microsoft.com/office/drawing/2014/main" id="{00000000-0008-0000-0300-0000D1000000}"/>
            </a:ext>
          </a:extLst>
        </xdr:cNvPr>
        <xdr:cNvSpPr/>
      </xdr:nvSpPr>
      <xdr:spPr>
        <a:xfrm>
          <a:off x="4902200" y="14301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43501</xdr:rowOff>
    </xdr:from>
    <xdr:ext cx="762000" cy="259045"/>
    <xdr:sp macro="" textlink="">
      <xdr:nvSpPr>
        <xdr:cNvPr id="210" name="人件費・物件費等の状況該当値テキスト">
          <a:extLst>
            <a:ext uri="{FF2B5EF4-FFF2-40B4-BE49-F238E27FC236}">
              <a16:creationId xmlns:a16="http://schemas.microsoft.com/office/drawing/2014/main" id="{00000000-0008-0000-0300-0000D2000000}"/>
            </a:ext>
          </a:extLst>
        </xdr:cNvPr>
        <xdr:cNvSpPr txBox="1"/>
      </xdr:nvSpPr>
      <xdr:spPr>
        <a:xfrm>
          <a:off x="5041900" y="14273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395,389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117225</xdr:rowOff>
    </xdr:from>
    <xdr:to>
      <xdr:col>19</xdr:col>
      <xdr:colOff>184150</xdr:colOff>
      <xdr:row>82</xdr:row>
      <xdr:rowOff>47375</xdr:rowOff>
    </xdr:to>
    <xdr:sp macro="" textlink="">
      <xdr:nvSpPr>
        <xdr:cNvPr id="211" name="楕円 210">
          <a:extLst>
            <a:ext uri="{FF2B5EF4-FFF2-40B4-BE49-F238E27FC236}">
              <a16:creationId xmlns:a16="http://schemas.microsoft.com/office/drawing/2014/main" id="{00000000-0008-0000-0300-0000D3000000}"/>
            </a:ext>
          </a:extLst>
        </xdr:cNvPr>
        <xdr:cNvSpPr/>
      </xdr:nvSpPr>
      <xdr:spPr>
        <a:xfrm>
          <a:off x="4064000" y="14004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57552</xdr:rowOff>
    </xdr:from>
    <xdr:ext cx="7366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733800" y="137735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110587</xdr:rowOff>
    </xdr:from>
    <xdr:to>
      <xdr:col>15</xdr:col>
      <xdr:colOff>133350</xdr:colOff>
      <xdr:row>82</xdr:row>
      <xdr:rowOff>40737</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3175000" y="13998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50914</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844800" y="13766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101085</xdr:rowOff>
    </xdr:from>
    <xdr:to>
      <xdr:col>11</xdr:col>
      <xdr:colOff>82550</xdr:colOff>
      <xdr:row>82</xdr:row>
      <xdr:rowOff>31235</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2286000" y="13988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41412</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1955800" y="13757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62812</xdr:rowOff>
    </xdr:from>
    <xdr:to>
      <xdr:col>7</xdr:col>
      <xdr:colOff>31750</xdr:colOff>
      <xdr:row>81</xdr:row>
      <xdr:rowOff>164412</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1397000" y="13950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3139</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1066800" y="13719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9" name="正方形/長方形 218">
          <a:extLst>
            <a:ext uri="{FF2B5EF4-FFF2-40B4-BE49-F238E27FC236}">
              <a16:creationId xmlns:a16="http://schemas.microsoft.com/office/drawing/2014/main" id="{00000000-0008-0000-0300-0000DB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1" name="テキスト ボックス 230">
          <a:extLst>
            <a:ext uri="{FF2B5EF4-FFF2-40B4-BE49-F238E27FC236}">
              <a16:creationId xmlns:a16="http://schemas.microsoft.com/office/drawing/2014/main" id="{00000000-0008-0000-0300-0000E7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全国町村平均、類似団体平均との比較においては若干下回っている。今後は定年退職等の影響により、職員の若年化及びラスパイレス指数の減少を見込んでいる。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2" name="直線コネクタ 231">
          <a:extLst>
            <a:ext uri="{FF2B5EF4-FFF2-40B4-BE49-F238E27FC236}">
              <a16:creationId xmlns:a16="http://schemas.microsoft.com/office/drawing/2014/main" id="{00000000-0008-0000-0300-0000E8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3" name="テキスト ボックス 232">
          <a:extLst>
            <a:ext uri="{FF2B5EF4-FFF2-40B4-BE49-F238E27FC236}">
              <a16:creationId xmlns:a16="http://schemas.microsoft.com/office/drawing/2014/main" id="{00000000-0008-0000-0300-0000E9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4" name="直線コネクタ 233">
          <a:extLst>
            <a:ext uri="{FF2B5EF4-FFF2-40B4-BE49-F238E27FC236}">
              <a16:creationId xmlns:a16="http://schemas.microsoft.com/office/drawing/2014/main" id="{00000000-0008-0000-0300-0000EA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6" name="給与水準   （国との比較）グラフ枠">
          <a:extLst>
            <a:ext uri="{FF2B5EF4-FFF2-40B4-BE49-F238E27FC236}">
              <a16:creationId xmlns:a16="http://schemas.microsoft.com/office/drawing/2014/main" id="{00000000-0008-0000-0300-0000F6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122343</xdr:rowOff>
    </xdr:from>
    <xdr:to>
      <xdr:col>81</xdr:col>
      <xdr:colOff>44450</xdr:colOff>
      <xdr:row>89</xdr:row>
      <xdr:rowOff>93980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flipV="1">
          <a:off x="17018000" y="14009793"/>
          <a:ext cx="0" cy="13432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66057</xdr:rowOff>
    </xdr:from>
    <xdr:ext cx="762000" cy="259045"/>
    <xdr:sp macro="" textlink="">
      <xdr:nvSpPr>
        <xdr:cNvPr id="248" name="給与水準   （国との比較）最小値テキスト">
          <a:extLst>
            <a:ext uri="{FF2B5EF4-FFF2-40B4-BE49-F238E27FC236}">
              <a16:creationId xmlns:a16="http://schemas.microsoft.com/office/drawing/2014/main" id="{00000000-0008-0000-0300-0000F8000000}"/>
            </a:ext>
          </a:extLst>
        </xdr:cNvPr>
        <xdr:cNvSpPr txBox="1"/>
      </xdr:nvSpPr>
      <xdr:spPr>
        <a:xfrm>
          <a:off x="17106900" y="1532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93980</xdr:rowOff>
    </xdr:from>
    <xdr:to>
      <xdr:col>81</xdr:col>
      <xdr:colOff>133350</xdr:colOff>
      <xdr:row>89</xdr:row>
      <xdr:rowOff>93980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6929100" y="1535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37270</xdr:rowOff>
    </xdr:from>
    <xdr:ext cx="762000" cy="259045"/>
    <xdr:sp macro="" textlink="">
      <xdr:nvSpPr>
        <xdr:cNvPr id="250" name="給与水準   （国との比較）最大値テキスト">
          <a:extLst>
            <a:ext uri="{FF2B5EF4-FFF2-40B4-BE49-F238E27FC236}">
              <a16:creationId xmlns:a16="http://schemas.microsoft.com/office/drawing/2014/main" id="{00000000-0008-0000-0300-0000FA000000}"/>
            </a:ext>
          </a:extLst>
        </xdr:cNvPr>
        <xdr:cNvSpPr txBox="1"/>
      </xdr:nvSpPr>
      <xdr:spPr>
        <a:xfrm>
          <a:off x="17106900" y="13753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122343</xdr:rowOff>
    </xdr:from>
    <xdr:to>
      <xdr:col>81</xdr:col>
      <xdr:colOff>133350</xdr:colOff>
      <xdr:row>81</xdr:row>
      <xdr:rowOff>122343</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6929100" y="14009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74507</xdr:rowOff>
    </xdr:from>
    <xdr:to>
      <xdr:col>81</xdr:col>
      <xdr:colOff>44450</xdr:colOff>
      <xdr:row>84</xdr:row>
      <xdr:rowOff>162984</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179800" y="14476307"/>
          <a:ext cx="8382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25416</xdr:rowOff>
    </xdr:from>
    <xdr:ext cx="762000" cy="259045"/>
    <xdr:sp macro="" textlink="">
      <xdr:nvSpPr>
        <xdr:cNvPr id="253" name="給与水準   （国との比較）平均値テキスト">
          <a:extLst>
            <a:ext uri="{FF2B5EF4-FFF2-40B4-BE49-F238E27FC236}">
              <a16:creationId xmlns:a16="http://schemas.microsoft.com/office/drawing/2014/main" id="{00000000-0008-0000-0300-0000FD000000}"/>
            </a:ext>
          </a:extLst>
        </xdr:cNvPr>
        <xdr:cNvSpPr txBox="1"/>
      </xdr:nvSpPr>
      <xdr:spPr>
        <a:xfrm>
          <a:off x="17106900" y="145986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53339</xdr:rowOff>
    </xdr:from>
    <xdr:to>
      <xdr:col>81</xdr:col>
      <xdr:colOff>95250</xdr:colOff>
      <xdr:row>85</xdr:row>
      <xdr:rowOff>154939</xdr:rowOff>
    </xdr:to>
    <xdr:sp macro="" textlink="">
      <xdr:nvSpPr>
        <xdr:cNvPr id="254" name="フローチャート: 判断 253">
          <a:extLst>
            <a:ext uri="{FF2B5EF4-FFF2-40B4-BE49-F238E27FC236}">
              <a16:creationId xmlns:a16="http://schemas.microsoft.com/office/drawing/2014/main" id="{00000000-0008-0000-0300-0000FE000000}"/>
            </a:ext>
          </a:extLst>
        </xdr:cNvPr>
        <xdr:cNvSpPr/>
      </xdr:nvSpPr>
      <xdr:spPr>
        <a:xfrm>
          <a:off x="16967200" y="14626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74507</xdr:rowOff>
    </xdr:from>
    <xdr:to>
      <xdr:col>77</xdr:col>
      <xdr:colOff>44450</xdr:colOff>
      <xdr:row>84</xdr:row>
      <xdr:rowOff>90593</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5290800" y="14476307"/>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61384</xdr:rowOff>
    </xdr:from>
    <xdr:to>
      <xdr:col>77</xdr:col>
      <xdr:colOff>95250</xdr:colOff>
      <xdr:row>85</xdr:row>
      <xdr:rowOff>162984</xdr:rowOff>
    </xdr:to>
    <xdr:sp macro="" textlink="">
      <xdr:nvSpPr>
        <xdr:cNvPr id="256" name="フローチャート: 判断 255">
          <a:extLst>
            <a:ext uri="{FF2B5EF4-FFF2-40B4-BE49-F238E27FC236}">
              <a16:creationId xmlns:a16="http://schemas.microsoft.com/office/drawing/2014/main" id="{00000000-0008-0000-0300-000000010000}"/>
            </a:ext>
          </a:extLst>
        </xdr:cNvPr>
        <xdr:cNvSpPr/>
      </xdr:nvSpPr>
      <xdr:spPr>
        <a:xfrm>
          <a:off x="16129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147761</xdr:rowOff>
    </xdr:from>
    <xdr:ext cx="736600" cy="259045"/>
    <xdr:sp macro="" textlink="">
      <xdr:nvSpPr>
        <xdr:cNvPr id="257" name="テキスト ボックス 256">
          <a:extLst>
            <a:ext uri="{FF2B5EF4-FFF2-40B4-BE49-F238E27FC236}">
              <a16:creationId xmlns:a16="http://schemas.microsoft.com/office/drawing/2014/main" id="{00000000-0008-0000-0300-000001010000}"/>
            </a:ext>
          </a:extLst>
        </xdr:cNvPr>
        <xdr:cNvSpPr txBox="1"/>
      </xdr:nvSpPr>
      <xdr:spPr>
        <a:xfrm>
          <a:off x="15798800" y="147210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90593</xdr:rowOff>
    </xdr:from>
    <xdr:to>
      <xdr:col>72</xdr:col>
      <xdr:colOff>203200</xdr:colOff>
      <xdr:row>84</xdr:row>
      <xdr:rowOff>171027</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flipV="1">
          <a:off x="14401800" y="14492393"/>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61384</xdr:rowOff>
    </xdr:from>
    <xdr:to>
      <xdr:col>73</xdr:col>
      <xdr:colOff>44450</xdr:colOff>
      <xdr:row>85</xdr:row>
      <xdr:rowOff>162984</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5240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147761</xdr:rowOff>
    </xdr:from>
    <xdr:ext cx="7620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4909800" y="14721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171027</xdr:rowOff>
    </xdr:from>
    <xdr:to>
      <xdr:col>68</xdr:col>
      <xdr:colOff>152400</xdr:colOff>
      <xdr:row>85</xdr:row>
      <xdr:rowOff>55880</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flipV="1">
          <a:off x="13512800" y="14572827"/>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69427</xdr:rowOff>
    </xdr:from>
    <xdr:to>
      <xdr:col>68</xdr:col>
      <xdr:colOff>203200</xdr:colOff>
      <xdr:row>85</xdr:row>
      <xdr:rowOff>171027</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4351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155804</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020800" y="1472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69427</xdr:rowOff>
    </xdr:from>
    <xdr:to>
      <xdr:col>64</xdr:col>
      <xdr:colOff>152400</xdr:colOff>
      <xdr:row>85</xdr:row>
      <xdr:rowOff>171027</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3462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155804</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3131800" y="1472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112184</xdr:rowOff>
    </xdr:from>
    <xdr:to>
      <xdr:col>81</xdr:col>
      <xdr:colOff>95250</xdr:colOff>
      <xdr:row>85</xdr:row>
      <xdr:rowOff>42334</xdr:rowOff>
    </xdr:to>
    <xdr:sp macro="" textlink="">
      <xdr:nvSpPr>
        <xdr:cNvPr id="271" name="楕円 270">
          <a:extLst>
            <a:ext uri="{FF2B5EF4-FFF2-40B4-BE49-F238E27FC236}">
              <a16:creationId xmlns:a16="http://schemas.microsoft.com/office/drawing/2014/main" id="{00000000-0008-0000-0300-00000F010000}"/>
            </a:ext>
          </a:extLst>
        </xdr:cNvPr>
        <xdr:cNvSpPr/>
      </xdr:nvSpPr>
      <xdr:spPr>
        <a:xfrm>
          <a:off x="16967200" y="1451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128711</xdr:rowOff>
    </xdr:from>
    <xdr:ext cx="762000" cy="259045"/>
    <xdr:sp macro="" textlink="">
      <xdr:nvSpPr>
        <xdr:cNvPr id="272" name="給与水準   （国との比較）該当値テキスト">
          <a:extLst>
            <a:ext uri="{FF2B5EF4-FFF2-40B4-BE49-F238E27FC236}">
              <a16:creationId xmlns:a16="http://schemas.microsoft.com/office/drawing/2014/main" id="{00000000-0008-0000-0300-000010010000}"/>
            </a:ext>
          </a:extLst>
        </xdr:cNvPr>
        <xdr:cNvSpPr txBox="1"/>
      </xdr:nvSpPr>
      <xdr:spPr>
        <a:xfrm>
          <a:off x="17106900" y="14359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23707</xdr:rowOff>
    </xdr:from>
    <xdr:to>
      <xdr:col>77</xdr:col>
      <xdr:colOff>95250</xdr:colOff>
      <xdr:row>84</xdr:row>
      <xdr:rowOff>125307</xdr:rowOff>
    </xdr:to>
    <xdr:sp macro="" textlink="">
      <xdr:nvSpPr>
        <xdr:cNvPr id="273" name="楕円 272">
          <a:extLst>
            <a:ext uri="{FF2B5EF4-FFF2-40B4-BE49-F238E27FC236}">
              <a16:creationId xmlns:a16="http://schemas.microsoft.com/office/drawing/2014/main" id="{00000000-0008-0000-0300-000011010000}"/>
            </a:ext>
          </a:extLst>
        </xdr:cNvPr>
        <xdr:cNvSpPr/>
      </xdr:nvSpPr>
      <xdr:spPr>
        <a:xfrm>
          <a:off x="16129000" y="14425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135484</xdr:rowOff>
    </xdr:from>
    <xdr:ext cx="7366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798800" y="141943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39793</xdr:rowOff>
    </xdr:from>
    <xdr:to>
      <xdr:col>73</xdr:col>
      <xdr:colOff>44450</xdr:colOff>
      <xdr:row>84</xdr:row>
      <xdr:rowOff>141393</xdr:rowOff>
    </xdr:to>
    <xdr:sp macro="" textlink="">
      <xdr:nvSpPr>
        <xdr:cNvPr id="275" name="楕円 274">
          <a:extLst>
            <a:ext uri="{FF2B5EF4-FFF2-40B4-BE49-F238E27FC236}">
              <a16:creationId xmlns:a16="http://schemas.microsoft.com/office/drawing/2014/main" id="{00000000-0008-0000-0300-000013010000}"/>
            </a:ext>
          </a:extLst>
        </xdr:cNvPr>
        <xdr:cNvSpPr/>
      </xdr:nvSpPr>
      <xdr:spPr>
        <a:xfrm>
          <a:off x="15240000" y="14441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151570</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4909800" y="14210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120227</xdr:rowOff>
    </xdr:from>
    <xdr:to>
      <xdr:col>68</xdr:col>
      <xdr:colOff>203200</xdr:colOff>
      <xdr:row>85</xdr:row>
      <xdr:rowOff>50377</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4351000" y="1452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60554</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4020800" y="14290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5080</xdr:rowOff>
    </xdr:from>
    <xdr:to>
      <xdr:col>64</xdr:col>
      <xdr:colOff>152400</xdr:colOff>
      <xdr:row>85</xdr:row>
      <xdr:rowOff>106680</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3462000" y="1457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116857</xdr:rowOff>
    </xdr:from>
    <xdr:ext cx="7620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3131800" y="1434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1" name="正方形/長方形 280">
          <a:extLst>
            <a:ext uri="{FF2B5EF4-FFF2-40B4-BE49-F238E27FC236}">
              <a16:creationId xmlns:a16="http://schemas.microsoft.com/office/drawing/2014/main" id="{00000000-0008-0000-0300-000019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3" name="テキスト ボックス 292">
          <a:extLst>
            <a:ext uri="{FF2B5EF4-FFF2-40B4-BE49-F238E27FC236}">
              <a16:creationId xmlns:a16="http://schemas.microsoft.com/office/drawing/2014/main" id="{00000000-0008-0000-0300-000025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人口減少等の要因により、人口</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人当たり職員数は近年、微増傾向にあったが、令和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年度は</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年ぶりに下降した。全国平均や熊本県平均は上回っているものの、類似団体比較では下回っており、今後も維持していく必要がある。</a:t>
          </a:r>
        </a:p>
      </xdr:txBody>
    </xdr:sp>
    <xdr:clientData/>
  </xdr:twoCellAnchor>
  <xdr:oneCellAnchor>
    <xdr:from>
      <xdr:col>61</xdr:col>
      <xdr:colOff>6350</xdr:colOff>
      <xdr:row>54</xdr:row>
      <xdr:rowOff>139700</xdr:rowOff>
    </xdr:from>
    <xdr:ext cx="349839" cy="225703"/>
    <xdr:sp macro="" textlink="">
      <xdr:nvSpPr>
        <xdr:cNvPr id="294" name="テキスト ボックス 293">
          <a:extLst>
            <a:ext uri="{FF2B5EF4-FFF2-40B4-BE49-F238E27FC236}">
              <a16:creationId xmlns:a16="http://schemas.microsoft.com/office/drawing/2014/main" id="{00000000-0008-0000-0300-000026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5" name="直線コネクタ 294">
          <a:extLst>
            <a:ext uri="{FF2B5EF4-FFF2-40B4-BE49-F238E27FC236}">
              <a16:creationId xmlns:a16="http://schemas.microsoft.com/office/drawing/2014/main" id="{00000000-0008-0000-0300-000027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297" name="直線コネクタ 296">
          <a:extLst>
            <a:ext uri="{FF2B5EF4-FFF2-40B4-BE49-F238E27FC236}">
              <a16:creationId xmlns:a16="http://schemas.microsoft.com/office/drawing/2014/main" id="{00000000-0008-0000-0300-000029010000}"/>
            </a:ext>
          </a:extLst>
        </xdr:cNvPr>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299" name="直線コネクタ 298">
          <a:extLst>
            <a:ext uri="{FF2B5EF4-FFF2-40B4-BE49-F238E27FC236}">
              <a16:creationId xmlns:a16="http://schemas.microsoft.com/office/drawing/2014/main" id="{00000000-0008-0000-0300-00002B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05" name="定員管理の状況グラフ枠">
          <a:extLst>
            <a:ext uri="{FF2B5EF4-FFF2-40B4-BE49-F238E27FC236}">
              <a16:creationId xmlns:a16="http://schemas.microsoft.com/office/drawing/2014/main" id="{00000000-0008-0000-0300-000031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150526</xdr:rowOff>
    </xdr:from>
    <xdr:to>
      <xdr:col>81</xdr:col>
      <xdr:colOff>44450</xdr:colOff>
      <xdr:row>66</xdr:row>
      <xdr:rowOff>8350</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flipV="1">
          <a:off x="17018000" y="10094626"/>
          <a:ext cx="0" cy="12294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151877</xdr:rowOff>
    </xdr:from>
    <xdr:ext cx="762000" cy="259045"/>
    <xdr:sp macro="" textlink="">
      <xdr:nvSpPr>
        <xdr:cNvPr id="307" name="定員管理の状況最小値テキスト">
          <a:extLst>
            <a:ext uri="{FF2B5EF4-FFF2-40B4-BE49-F238E27FC236}">
              <a16:creationId xmlns:a16="http://schemas.microsoft.com/office/drawing/2014/main" id="{00000000-0008-0000-0300-000033010000}"/>
            </a:ext>
          </a:extLst>
        </xdr:cNvPr>
        <xdr:cNvSpPr txBox="1"/>
      </xdr:nvSpPr>
      <xdr:spPr>
        <a:xfrm>
          <a:off x="17106900" y="11296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8350</xdr:rowOff>
    </xdr:from>
    <xdr:to>
      <xdr:col>81</xdr:col>
      <xdr:colOff>133350</xdr:colOff>
      <xdr:row>66</xdr:row>
      <xdr:rowOff>8350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6929100" y="1132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65453</xdr:rowOff>
    </xdr:from>
    <xdr:ext cx="762000" cy="259045"/>
    <xdr:sp macro="" textlink="">
      <xdr:nvSpPr>
        <xdr:cNvPr id="309" name="定員管理の状況最大値テキスト">
          <a:extLst>
            <a:ext uri="{FF2B5EF4-FFF2-40B4-BE49-F238E27FC236}">
              <a16:creationId xmlns:a16="http://schemas.microsoft.com/office/drawing/2014/main" id="{00000000-0008-0000-0300-000035010000}"/>
            </a:ext>
          </a:extLst>
        </xdr:cNvPr>
        <xdr:cNvSpPr txBox="1"/>
      </xdr:nvSpPr>
      <xdr:spPr>
        <a:xfrm>
          <a:off x="17106900" y="9838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150526</xdr:rowOff>
    </xdr:from>
    <xdr:to>
      <xdr:col>81</xdr:col>
      <xdr:colOff>133350</xdr:colOff>
      <xdr:row>58</xdr:row>
      <xdr:rowOff>150526</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6929100" y="10094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34449</xdr:rowOff>
    </xdr:from>
    <xdr:to>
      <xdr:col>81</xdr:col>
      <xdr:colOff>44450</xdr:colOff>
      <xdr:row>60</xdr:row>
      <xdr:rowOff>96583</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flipV="1">
          <a:off x="16179800" y="10321449"/>
          <a:ext cx="838200" cy="62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168673</xdr:rowOff>
    </xdr:from>
    <xdr:ext cx="762000" cy="259045"/>
    <xdr:sp macro="" textlink="">
      <xdr:nvSpPr>
        <xdr:cNvPr id="312" name="定員管理の状況平均値テキスト">
          <a:extLst>
            <a:ext uri="{FF2B5EF4-FFF2-40B4-BE49-F238E27FC236}">
              <a16:creationId xmlns:a16="http://schemas.microsoft.com/office/drawing/2014/main" id="{00000000-0008-0000-0300-000038010000}"/>
            </a:ext>
          </a:extLst>
        </xdr:cNvPr>
        <xdr:cNvSpPr txBox="1"/>
      </xdr:nvSpPr>
      <xdr:spPr>
        <a:xfrm>
          <a:off x="17106900" y="104556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25146</xdr:rowOff>
    </xdr:from>
    <xdr:to>
      <xdr:col>81</xdr:col>
      <xdr:colOff>95250</xdr:colOff>
      <xdr:row>61</xdr:row>
      <xdr:rowOff>126746</xdr:rowOff>
    </xdr:to>
    <xdr:sp macro="" textlink="">
      <xdr:nvSpPr>
        <xdr:cNvPr id="313" name="フローチャート: 判断 312">
          <a:extLst>
            <a:ext uri="{FF2B5EF4-FFF2-40B4-BE49-F238E27FC236}">
              <a16:creationId xmlns:a16="http://schemas.microsoft.com/office/drawing/2014/main" id="{00000000-0008-0000-0300-000039010000}"/>
            </a:ext>
          </a:extLst>
        </xdr:cNvPr>
        <xdr:cNvSpPr/>
      </xdr:nvSpPr>
      <xdr:spPr>
        <a:xfrm>
          <a:off x="169672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86328</xdr:rowOff>
    </xdr:from>
    <xdr:to>
      <xdr:col>77</xdr:col>
      <xdr:colOff>44450</xdr:colOff>
      <xdr:row>60</xdr:row>
      <xdr:rowOff>96583</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5290800" y="10373328"/>
          <a:ext cx="889000" cy="10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49276</xdr:rowOff>
    </xdr:from>
    <xdr:to>
      <xdr:col>77</xdr:col>
      <xdr:colOff>95250</xdr:colOff>
      <xdr:row>61</xdr:row>
      <xdr:rowOff>150876</xdr:rowOff>
    </xdr:to>
    <xdr:sp macro="" textlink="">
      <xdr:nvSpPr>
        <xdr:cNvPr id="315" name="フローチャート: 判断 314">
          <a:extLst>
            <a:ext uri="{FF2B5EF4-FFF2-40B4-BE49-F238E27FC236}">
              <a16:creationId xmlns:a16="http://schemas.microsoft.com/office/drawing/2014/main" id="{00000000-0008-0000-0300-00003B010000}"/>
            </a:ext>
          </a:extLst>
        </xdr:cNvPr>
        <xdr:cNvSpPr/>
      </xdr:nvSpPr>
      <xdr:spPr>
        <a:xfrm>
          <a:off x="16129000" y="10507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135653</xdr:rowOff>
    </xdr:from>
    <xdr:ext cx="736600" cy="259045"/>
    <xdr:sp macro="" textlink="">
      <xdr:nvSpPr>
        <xdr:cNvPr id="316" name="テキスト ボックス 315">
          <a:extLst>
            <a:ext uri="{FF2B5EF4-FFF2-40B4-BE49-F238E27FC236}">
              <a16:creationId xmlns:a16="http://schemas.microsoft.com/office/drawing/2014/main" id="{00000000-0008-0000-0300-00003C010000}"/>
            </a:ext>
          </a:extLst>
        </xdr:cNvPr>
        <xdr:cNvSpPr txBox="1"/>
      </xdr:nvSpPr>
      <xdr:spPr>
        <a:xfrm>
          <a:off x="15798800" y="105941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84519</xdr:rowOff>
    </xdr:from>
    <xdr:to>
      <xdr:col>72</xdr:col>
      <xdr:colOff>203200</xdr:colOff>
      <xdr:row>60</xdr:row>
      <xdr:rowOff>86328</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4401800" y="10371519"/>
          <a:ext cx="889000" cy="1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30575</xdr:rowOff>
    </xdr:from>
    <xdr:to>
      <xdr:col>73</xdr:col>
      <xdr:colOff>44450</xdr:colOff>
      <xdr:row>61</xdr:row>
      <xdr:rowOff>132175</xdr:rowOff>
    </xdr:to>
    <xdr:sp macro="" textlink="">
      <xdr:nvSpPr>
        <xdr:cNvPr id="318" name="フローチャート: 判断 317">
          <a:extLst>
            <a:ext uri="{FF2B5EF4-FFF2-40B4-BE49-F238E27FC236}">
              <a16:creationId xmlns:a16="http://schemas.microsoft.com/office/drawing/2014/main" id="{00000000-0008-0000-0300-00003E010000}"/>
            </a:ext>
          </a:extLst>
        </xdr:cNvPr>
        <xdr:cNvSpPr/>
      </xdr:nvSpPr>
      <xdr:spPr>
        <a:xfrm>
          <a:off x="15240000" y="10489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116952</xdr:rowOff>
    </xdr:from>
    <xdr:ext cx="762000" cy="259045"/>
    <xdr:sp macro="" textlink="">
      <xdr:nvSpPr>
        <xdr:cNvPr id="319" name="テキスト ボックス 318">
          <a:extLst>
            <a:ext uri="{FF2B5EF4-FFF2-40B4-BE49-F238E27FC236}">
              <a16:creationId xmlns:a16="http://schemas.microsoft.com/office/drawing/2014/main" id="{00000000-0008-0000-0300-00003F010000}"/>
            </a:ext>
          </a:extLst>
        </xdr:cNvPr>
        <xdr:cNvSpPr txBox="1"/>
      </xdr:nvSpPr>
      <xdr:spPr>
        <a:xfrm>
          <a:off x="14909800" y="10575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80296</xdr:rowOff>
    </xdr:from>
    <xdr:to>
      <xdr:col>68</xdr:col>
      <xdr:colOff>152400</xdr:colOff>
      <xdr:row>60</xdr:row>
      <xdr:rowOff>84519</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3512800" y="10367296"/>
          <a:ext cx="889000" cy="4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20924</xdr:rowOff>
    </xdr:from>
    <xdr:to>
      <xdr:col>68</xdr:col>
      <xdr:colOff>203200</xdr:colOff>
      <xdr:row>61</xdr:row>
      <xdr:rowOff>122524</xdr:rowOff>
    </xdr:to>
    <xdr:sp macro="" textlink="">
      <xdr:nvSpPr>
        <xdr:cNvPr id="321" name="フローチャート: 判断 320">
          <a:extLst>
            <a:ext uri="{FF2B5EF4-FFF2-40B4-BE49-F238E27FC236}">
              <a16:creationId xmlns:a16="http://schemas.microsoft.com/office/drawing/2014/main" id="{00000000-0008-0000-0300-000041010000}"/>
            </a:ext>
          </a:extLst>
        </xdr:cNvPr>
        <xdr:cNvSpPr/>
      </xdr:nvSpPr>
      <xdr:spPr>
        <a:xfrm>
          <a:off x="14351000" y="1047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107301</xdr:rowOff>
    </xdr:from>
    <xdr:ext cx="762000" cy="259045"/>
    <xdr:sp macro="" textlink="">
      <xdr:nvSpPr>
        <xdr:cNvPr id="322" name="テキスト ボックス 321">
          <a:extLst>
            <a:ext uri="{FF2B5EF4-FFF2-40B4-BE49-F238E27FC236}">
              <a16:creationId xmlns:a16="http://schemas.microsoft.com/office/drawing/2014/main" id="{00000000-0008-0000-0300-000042010000}"/>
            </a:ext>
          </a:extLst>
        </xdr:cNvPr>
        <xdr:cNvSpPr txBox="1"/>
      </xdr:nvSpPr>
      <xdr:spPr>
        <a:xfrm>
          <a:off x="14020800" y="10565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5238</xdr:rowOff>
    </xdr:from>
    <xdr:to>
      <xdr:col>64</xdr:col>
      <xdr:colOff>152400</xdr:colOff>
      <xdr:row>61</xdr:row>
      <xdr:rowOff>106838</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3462000" y="1046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91615</xdr:rowOff>
    </xdr:from>
    <xdr:ext cx="7620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3131800" y="10550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155099</xdr:rowOff>
    </xdr:from>
    <xdr:to>
      <xdr:col>81</xdr:col>
      <xdr:colOff>95250</xdr:colOff>
      <xdr:row>60</xdr:row>
      <xdr:rowOff>85249</xdr:rowOff>
    </xdr:to>
    <xdr:sp macro="" textlink="">
      <xdr:nvSpPr>
        <xdr:cNvPr id="330" name="楕円 329">
          <a:extLst>
            <a:ext uri="{FF2B5EF4-FFF2-40B4-BE49-F238E27FC236}">
              <a16:creationId xmlns:a16="http://schemas.microsoft.com/office/drawing/2014/main" id="{00000000-0008-0000-0300-00004A010000}"/>
            </a:ext>
          </a:extLst>
        </xdr:cNvPr>
        <xdr:cNvSpPr/>
      </xdr:nvSpPr>
      <xdr:spPr>
        <a:xfrm>
          <a:off x="16967200" y="10270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176</xdr:rowOff>
    </xdr:from>
    <xdr:ext cx="762000" cy="259045"/>
    <xdr:sp macro="" textlink="">
      <xdr:nvSpPr>
        <xdr:cNvPr id="331" name="定員管理の状況該当値テキスト">
          <a:extLst>
            <a:ext uri="{FF2B5EF4-FFF2-40B4-BE49-F238E27FC236}">
              <a16:creationId xmlns:a16="http://schemas.microsoft.com/office/drawing/2014/main" id="{00000000-0008-0000-0300-00004B010000}"/>
            </a:ext>
          </a:extLst>
        </xdr:cNvPr>
        <xdr:cNvSpPr txBox="1"/>
      </xdr:nvSpPr>
      <xdr:spPr>
        <a:xfrm>
          <a:off x="17106900" y="10115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45783</xdr:rowOff>
    </xdr:from>
    <xdr:to>
      <xdr:col>77</xdr:col>
      <xdr:colOff>95250</xdr:colOff>
      <xdr:row>60</xdr:row>
      <xdr:rowOff>147383</xdr:rowOff>
    </xdr:to>
    <xdr:sp macro="" textlink="">
      <xdr:nvSpPr>
        <xdr:cNvPr id="332" name="楕円 331">
          <a:extLst>
            <a:ext uri="{FF2B5EF4-FFF2-40B4-BE49-F238E27FC236}">
              <a16:creationId xmlns:a16="http://schemas.microsoft.com/office/drawing/2014/main" id="{00000000-0008-0000-0300-00004C010000}"/>
            </a:ext>
          </a:extLst>
        </xdr:cNvPr>
        <xdr:cNvSpPr/>
      </xdr:nvSpPr>
      <xdr:spPr>
        <a:xfrm>
          <a:off x="16129000" y="10332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157560</xdr:rowOff>
    </xdr:from>
    <xdr:ext cx="7366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5798800" y="101016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35528</xdr:rowOff>
    </xdr:from>
    <xdr:to>
      <xdr:col>73</xdr:col>
      <xdr:colOff>44450</xdr:colOff>
      <xdr:row>60</xdr:row>
      <xdr:rowOff>137128</xdr:rowOff>
    </xdr:to>
    <xdr:sp macro="" textlink="">
      <xdr:nvSpPr>
        <xdr:cNvPr id="334" name="楕円 333">
          <a:extLst>
            <a:ext uri="{FF2B5EF4-FFF2-40B4-BE49-F238E27FC236}">
              <a16:creationId xmlns:a16="http://schemas.microsoft.com/office/drawing/2014/main" id="{00000000-0008-0000-0300-00004E010000}"/>
            </a:ext>
          </a:extLst>
        </xdr:cNvPr>
        <xdr:cNvSpPr/>
      </xdr:nvSpPr>
      <xdr:spPr>
        <a:xfrm>
          <a:off x="15240000" y="1032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147305</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909800" y="1009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33719</xdr:rowOff>
    </xdr:from>
    <xdr:to>
      <xdr:col>68</xdr:col>
      <xdr:colOff>203200</xdr:colOff>
      <xdr:row>60</xdr:row>
      <xdr:rowOff>135319</xdr:rowOff>
    </xdr:to>
    <xdr:sp macro="" textlink="">
      <xdr:nvSpPr>
        <xdr:cNvPr id="336" name="楕円 335">
          <a:extLst>
            <a:ext uri="{FF2B5EF4-FFF2-40B4-BE49-F238E27FC236}">
              <a16:creationId xmlns:a16="http://schemas.microsoft.com/office/drawing/2014/main" id="{00000000-0008-0000-0300-000050010000}"/>
            </a:ext>
          </a:extLst>
        </xdr:cNvPr>
        <xdr:cNvSpPr/>
      </xdr:nvSpPr>
      <xdr:spPr>
        <a:xfrm>
          <a:off x="14351000" y="10320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145496</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020800" y="10089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29496</xdr:rowOff>
    </xdr:from>
    <xdr:to>
      <xdr:col>64</xdr:col>
      <xdr:colOff>152400</xdr:colOff>
      <xdr:row>60</xdr:row>
      <xdr:rowOff>131096</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3462000" y="10316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141273</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131800" y="10085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0" name="正方形/長方形 339">
          <a:extLst>
            <a:ext uri="{FF2B5EF4-FFF2-40B4-BE49-F238E27FC236}">
              <a16:creationId xmlns:a16="http://schemas.microsoft.com/office/drawing/2014/main" id="{00000000-0008-0000-0300-000054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3" name="正方形/長方形 342">
          <a:extLst>
            <a:ext uri="{FF2B5EF4-FFF2-40B4-BE49-F238E27FC236}">
              <a16:creationId xmlns:a16="http://schemas.microsoft.com/office/drawing/2014/main" id="{00000000-0008-0000-0300-000057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4" name="正方形/長方形 343">
          <a:extLst>
            <a:ext uri="{FF2B5EF4-FFF2-40B4-BE49-F238E27FC236}">
              <a16:creationId xmlns:a16="http://schemas.microsoft.com/office/drawing/2014/main" id="{00000000-0008-0000-0300-000058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5" name="正方形/長方形 344">
          <a:extLst>
            <a:ext uri="{FF2B5EF4-FFF2-40B4-BE49-F238E27FC236}">
              <a16:creationId xmlns:a16="http://schemas.microsoft.com/office/drawing/2014/main" id="{00000000-0008-0000-0300-000059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6" name="正方形/長方形 345">
          <a:extLst>
            <a:ext uri="{FF2B5EF4-FFF2-40B4-BE49-F238E27FC236}">
              <a16:creationId xmlns:a16="http://schemas.microsoft.com/office/drawing/2014/main" id="{00000000-0008-0000-0300-00005A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全国平均、熊本県平均及び類似団体平均と比較しても低い値で推移している。事業の精査や補助検討の活用、財政調整基金の増額等により交付税措置率の低い新規地方債の抑制を行ってきたため、順調に実質公債費比率は減少してき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今後、熊本地震からの創造的復興に係る事業や町内橋梁長寿命化事業への地方債活用を予定しているが、実質公債費比率や留保財源等を考慮しつつ、事業を精査していく必要がある。</a:t>
          </a:r>
        </a:p>
      </xdr:txBody>
    </xdr:sp>
    <xdr:clientData/>
  </xdr:twoCellAnchor>
  <xdr:oneCellAnchor>
    <xdr:from>
      <xdr:col>61</xdr:col>
      <xdr:colOff>6350</xdr:colOff>
      <xdr:row>32</xdr:row>
      <xdr:rowOff>101600</xdr:rowOff>
    </xdr:from>
    <xdr:ext cx="298543" cy="22570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4" name="直線コネクタ 353">
          <a:extLst>
            <a:ext uri="{FF2B5EF4-FFF2-40B4-BE49-F238E27FC236}">
              <a16:creationId xmlns:a16="http://schemas.microsoft.com/office/drawing/2014/main" id="{00000000-0008-0000-0300-000062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56" name="直線コネクタ 355">
          <a:extLst>
            <a:ext uri="{FF2B5EF4-FFF2-40B4-BE49-F238E27FC236}">
              <a16:creationId xmlns:a16="http://schemas.microsoft.com/office/drawing/2014/main" id="{00000000-0008-0000-0300-000064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58" name="直線コネクタ 357">
          <a:extLst>
            <a:ext uri="{FF2B5EF4-FFF2-40B4-BE49-F238E27FC236}">
              <a16:creationId xmlns:a16="http://schemas.microsoft.com/office/drawing/2014/main" id="{00000000-0008-0000-0300-000066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0" name="直線コネクタ 359">
          <a:extLst>
            <a:ext uri="{FF2B5EF4-FFF2-40B4-BE49-F238E27FC236}">
              <a16:creationId xmlns:a16="http://schemas.microsoft.com/office/drawing/2014/main" id="{00000000-0008-0000-0300-000068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公債費負担の状況グラフ枠">
          <a:extLst>
            <a:ext uri="{FF2B5EF4-FFF2-40B4-BE49-F238E27FC236}">
              <a16:creationId xmlns:a16="http://schemas.microsoft.com/office/drawing/2014/main" id="{00000000-0008-0000-0300-00006C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23622</xdr:rowOff>
    </xdr:from>
    <xdr:to>
      <xdr:col>81</xdr:col>
      <xdr:colOff>44450</xdr:colOff>
      <xdr:row>43</xdr:row>
      <xdr:rowOff>167640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flipV="1">
          <a:off x="17018000" y="6367272"/>
          <a:ext cx="0" cy="11727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139717</xdr:rowOff>
    </xdr:from>
    <xdr:ext cx="762000" cy="259045"/>
    <xdr:sp macro="" textlink="">
      <xdr:nvSpPr>
        <xdr:cNvPr id="366" name="公債費負担の状況最小値テキスト">
          <a:extLst>
            <a:ext uri="{FF2B5EF4-FFF2-40B4-BE49-F238E27FC236}">
              <a16:creationId xmlns:a16="http://schemas.microsoft.com/office/drawing/2014/main" id="{00000000-0008-0000-0300-00006E010000}"/>
            </a:ext>
          </a:extLst>
        </xdr:cNvPr>
        <xdr:cNvSpPr txBox="1"/>
      </xdr:nvSpPr>
      <xdr:spPr>
        <a:xfrm>
          <a:off x="17106900" y="751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167640</xdr:rowOff>
    </xdr:from>
    <xdr:to>
      <xdr:col>81</xdr:col>
      <xdr:colOff>133350</xdr:colOff>
      <xdr:row>43</xdr:row>
      <xdr:rowOff>167640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6929100" y="7539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109999</xdr:rowOff>
    </xdr:from>
    <xdr:ext cx="762000" cy="259045"/>
    <xdr:sp macro="" textlink="">
      <xdr:nvSpPr>
        <xdr:cNvPr id="368" name="公債費負担の状況最大値テキスト">
          <a:extLst>
            <a:ext uri="{FF2B5EF4-FFF2-40B4-BE49-F238E27FC236}">
              <a16:creationId xmlns:a16="http://schemas.microsoft.com/office/drawing/2014/main" id="{00000000-0008-0000-0300-000070010000}"/>
            </a:ext>
          </a:extLst>
        </xdr:cNvPr>
        <xdr:cNvSpPr txBox="1"/>
      </xdr:nvSpPr>
      <xdr:spPr>
        <a:xfrm>
          <a:off x="17106900" y="6110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23622</xdr:rowOff>
    </xdr:from>
    <xdr:to>
      <xdr:col>81</xdr:col>
      <xdr:colOff>133350</xdr:colOff>
      <xdr:row>37</xdr:row>
      <xdr:rowOff>23622</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6929100" y="6367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160782</xdr:rowOff>
    </xdr:from>
    <xdr:to>
      <xdr:col>81</xdr:col>
      <xdr:colOff>44450</xdr:colOff>
      <xdr:row>40</xdr:row>
      <xdr:rowOff>165608</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6179800" y="7018782"/>
          <a:ext cx="8382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65041</xdr:rowOff>
    </xdr:from>
    <xdr:ext cx="762000" cy="259045"/>
    <xdr:sp macro="" textlink="">
      <xdr:nvSpPr>
        <xdr:cNvPr id="371" name="公債費負担の状況平均値テキスト">
          <a:extLst>
            <a:ext uri="{FF2B5EF4-FFF2-40B4-BE49-F238E27FC236}">
              <a16:creationId xmlns:a16="http://schemas.microsoft.com/office/drawing/2014/main" id="{00000000-0008-0000-0300-000073010000}"/>
            </a:ext>
          </a:extLst>
        </xdr:cNvPr>
        <xdr:cNvSpPr txBox="1"/>
      </xdr:nvSpPr>
      <xdr:spPr>
        <a:xfrm>
          <a:off x="17106900" y="709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92964</xdr:rowOff>
    </xdr:from>
    <xdr:to>
      <xdr:col>81</xdr:col>
      <xdr:colOff>95250</xdr:colOff>
      <xdr:row>42</xdr:row>
      <xdr:rowOff>23114</xdr:rowOff>
    </xdr:to>
    <xdr:sp macro="" textlink="">
      <xdr:nvSpPr>
        <xdr:cNvPr id="372" name="フローチャート: 判断 371">
          <a:extLst>
            <a:ext uri="{FF2B5EF4-FFF2-40B4-BE49-F238E27FC236}">
              <a16:creationId xmlns:a16="http://schemas.microsoft.com/office/drawing/2014/main" id="{00000000-0008-0000-0300-000074010000}"/>
            </a:ext>
          </a:extLst>
        </xdr:cNvPr>
        <xdr:cNvSpPr/>
      </xdr:nvSpPr>
      <xdr:spPr>
        <a:xfrm>
          <a:off x="16967200" y="712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160782</xdr:rowOff>
    </xdr:from>
    <xdr:to>
      <xdr:col>77</xdr:col>
      <xdr:colOff>44450</xdr:colOff>
      <xdr:row>40</xdr:row>
      <xdr:rowOff>165608</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flipV="1">
          <a:off x="15290800" y="7018782"/>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78486</xdr:rowOff>
    </xdr:from>
    <xdr:to>
      <xdr:col>77</xdr:col>
      <xdr:colOff>95250</xdr:colOff>
      <xdr:row>42</xdr:row>
      <xdr:rowOff>8636</xdr:rowOff>
    </xdr:to>
    <xdr:sp macro="" textlink="">
      <xdr:nvSpPr>
        <xdr:cNvPr id="374" name="フローチャート: 判断 373">
          <a:extLst>
            <a:ext uri="{FF2B5EF4-FFF2-40B4-BE49-F238E27FC236}">
              <a16:creationId xmlns:a16="http://schemas.microsoft.com/office/drawing/2014/main" id="{00000000-0008-0000-0300-000076010000}"/>
            </a:ext>
          </a:extLst>
        </xdr:cNvPr>
        <xdr:cNvSpPr/>
      </xdr:nvSpPr>
      <xdr:spPr>
        <a:xfrm>
          <a:off x="161290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164863</xdr:rowOff>
    </xdr:from>
    <xdr:ext cx="736600" cy="259045"/>
    <xdr:sp macro="" textlink="">
      <xdr:nvSpPr>
        <xdr:cNvPr id="375" name="テキスト ボックス 374">
          <a:extLst>
            <a:ext uri="{FF2B5EF4-FFF2-40B4-BE49-F238E27FC236}">
              <a16:creationId xmlns:a16="http://schemas.microsoft.com/office/drawing/2014/main" id="{00000000-0008-0000-0300-000077010000}"/>
            </a:ext>
          </a:extLst>
        </xdr:cNvPr>
        <xdr:cNvSpPr txBox="1"/>
      </xdr:nvSpPr>
      <xdr:spPr>
        <a:xfrm>
          <a:off x="15798800" y="71943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165608</xdr:rowOff>
    </xdr:from>
    <xdr:to>
      <xdr:col>72</xdr:col>
      <xdr:colOff>203200</xdr:colOff>
      <xdr:row>41</xdr:row>
      <xdr:rowOff>13462</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4401800" y="7023608"/>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78486</xdr:rowOff>
    </xdr:from>
    <xdr:to>
      <xdr:col>73</xdr:col>
      <xdr:colOff>44450</xdr:colOff>
      <xdr:row>42</xdr:row>
      <xdr:rowOff>8636</xdr:rowOff>
    </xdr:to>
    <xdr:sp macro="" textlink="">
      <xdr:nvSpPr>
        <xdr:cNvPr id="377" name="フローチャート: 判断 376">
          <a:extLst>
            <a:ext uri="{FF2B5EF4-FFF2-40B4-BE49-F238E27FC236}">
              <a16:creationId xmlns:a16="http://schemas.microsoft.com/office/drawing/2014/main" id="{00000000-0008-0000-0300-000079010000}"/>
            </a:ext>
          </a:extLst>
        </xdr:cNvPr>
        <xdr:cNvSpPr/>
      </xdr:nvSpPr>
      <xdr:spPr>
        <a:xfrm>
          <a:off x="152400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164863</xdr:rowOff>
    </xdr:from>
    <xdr:ext cx="762000" cy="259045"/>
    <xdr:sp macro="" textlink="">
      <xdr:nvSpPr>
        <xdr:cNvPr id="378" name="テキスト ボックス 377">
          <a:extLst>
            <a:ext uri="{FF2B5EF4-FFF2-40B4-BE49-F238E27FC236}">
              <a16:creationId xmlns:a16="http://schemas.microsoft.com/office/drawing/2014/main" id="{00000000-0008-0000-0300-00007A010000}"/>
            </a:ext>
          </a:extLst>
        </xdr:cNvPr>
        <xdr:cNvSpPr txBox="1"/>
      </xdr:nvSpPr>
      <xdr:spPr>
        <a:xfrm>
          <a:off x="14909800" y="7194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13462</xdr:rowOff>
    </xdr:from>
    <xdr:to>
      <xdr:col>68</xdr:col>
      <xdr:colOff>152400</xdr:colOff>
      <xdr:row>41</xdr:row>
      <xdr:rowOff>42418</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flipV="1">
          <a:off x="13512800" y="7042912"/>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73660</xdr:rowOff>
    </xdr:from>
    <xdr:to>
      <xdr:col>68</xdr:col>
      <xdr:colOff>203200</xdr:colOff>
      <xdr:row>42</xdr:row>
      <xdr:rowOff>3810</xdr:rowOff>
    </xdr:to>
    <xdr:sp macro="" textlink="">
      <xdr:nvSpPr>
        <xdr:cNvPr id="380" name="フローチャート: 判断 379">
          <a:extLst>
            <a:ext uri="{FF2B5EF4-FFF2-40B4-BE49-F238E27FC236}">
              <a16:creationId xmlns:a16="http://schemas.microsoft.com/office/drawing/2014/main" id="{00000000-0008-0000-0300-00007C010000}"/>
            </a:ext>
          </a:extLst>
        </xdr:cNvPr>
        <xdr:cNvSpPr/>
      </xdr:nvSpPr>
      <xdr:spPr>
        <a:xfrm>
          <a:off x="14351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160037</xdr:rowOff>
    </xdr:from>
    <xdr:ext cx="762000" cy="259045"/>
    <xdr:sp macro="" textlink="">
      <xdr:nvSpPr>
        <xdr:cNvPr id="381" name="テキスト ボックス 380">
          <a:extLst>
            <a:ext uri="{FF2B5EF4-FFF2-40B4-BE49-F238E27FC236}">
              <a16:creationId xmlns:a16="http://schemas.microsoft.com/office/drawing/2014/main" id="{00000000-0008-0000-0300-00007D010000}"/>
            </a:ext>
          </a:extLst>
        </xdr:cNvPr>
        <xdr:cNvSpPr txBox="1"/>
      </xdr:nvSpPr>
      <xdr:spPr>
        <a:xfrm>
          <a:off x="14020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73660</xdr:rowOff>
    </xdr:from>
    <xdr:to>
      <xdr:col>64</xdr:col>
      <xdr:colOff>152400</xdr:colOff>
      <xdr:row>42</xdr:row>
      <xdr:rowOff>3810</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3462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160037</xdr:rowOff>
    </xdr:from>
    <xdr:ext cx="762000" cy="259045"/>
    <xdr:sp macro="" textlink="">
      <xdr:nvSpPr>
        <xdr:cNvPr id="383" name="テキスト ボックス 382">
          <a:extLst>
            <a:ext uri="{FF2B5EF4-FFF2-40B4-BE49-F238E27FC236}">
              <a16:creationId xmlns:a16="http://schemas.microsoft.com/office/drawing/2014/main" id="{00000000-0008-0000-0300-00007F010000}"/>
            </a:ext>
          </a:extLst>
        </xdr:cNvPr>
        <xdr:cNvSpPr txBox="1"/>
      </xdr:nvSpPr>
      <xdr:spPr>
        <a:xfrm>
          <a:off x="13131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114808</xdr:rowOff>
    </xdr:from>
    <xdr:to>
      <xdr:col>81</xdr:col>
      <xdr:colOff>95250</xdr:colOff>
      <xdr:row>41</xdr:row>
      <xdr:rowOff>44958</xdr:rowOff>
    </xdr:to>
    <xdr:sp macro="" textlink="">
      <xdr:nvSpPr>
        <xdr:cNvPr id="389" name="楕円 388">
          <a:extLst>
            <a:ext uri="{FF2B5EF4-FFF2-40B4-BE49-F238E27FC236}">
              <a16:creationId xmlns:a16="http://schemas.microsoft.com/office/drawing/2014/main" id="{00000000-0008-0000-0300-000085010000}"/>
            </a:ext>
          </a:extLst>
        </xdr:cNvPr>
        <xdr:cNvSpPr/>
      </xdr:nvSpPr>
      <xdr:spPr>
        <a:xfrm>
          <a:off x="16967200" y="697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131335</xdr:rowOff>
    </xdr:from>
    <xdr:ext cx="762000" cy="259045"/>
    <xdr:sp macro="" textlink="">
      <xdr:nvSpPr>
        <xdr:cNvPr id="390" name="公債費負担の状況該当値テキスト">
          <a:extLst>
            <a:ext uri="{FF2B5EF4-FFF2-40B4-BE49-F238E27FC236}">
              <a16:creationId xmlns:a16="http://schemas.microsoft.com/office/drawing/2014/main" id="{00000000-0008-0000-0300-000086010000}"/>
            </a:ext>
          </a:extLst>
        </xdr:cNvPr>
        <xdr:cNvSpPr txBox="1"/>
      </xdr:nvSpPr>
      <xdr:spPr>
        <a:xfrm>
          <a:off x="17106900" y="6817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109982</xdr:rowOff>
    </xdr:from>
    <xdr:to>
      <xdr:col>77</xdr:col>
      <xdr:colOff>95250</xdr:colOff>
      <xdr:row>41</xdr:row>
      <xdr:rowOff>40132</xdr:rowOff>
    </xdr:to>
    <xdr:sp macro="" textlink="">
      <xdr:nvSpPr>
        <xdr:cNvPr id="391" name="楕円 390">
          <a:extLst>
            <a:ext uri="{FF2B5EF4-FFF2-40B4-BE49-F238E27FC236}">
              <a16:creationId xmlns:a16="http://schemas.microsoft.com/office/drawing/2014/main" id="{00000000-0008-0000-0300-000087010000}"/>
            </a:ext>
          </a:extLst>
        </xdr:cNvPr>
        <xdr:cNvSpPr/>
      </xdr:nvSpPr>
      <xdr:spPr>
        <a:xfrm>
          <a:off x="16129000" y="6967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50309</xdr:rowOff>
    </xdr:from>
    <xdr:ext cx="7366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5798800" y="67368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114808</xdr:rowOff>
    </xdr:from>
    <xdr:to>
      <xdr:col>73</xdr:col>
      <xdr:colOff>44450</xdr:colOff>
      <xdr:row>41</xdr:row>
      <xdr:rowOff>44958</xdr:rowOff>
    </xdr:to>
    <xdr:sp macro="" textlink="">
      <xdr:nvSpPr>
        <xdr:cNvPr id="393" name="楕円 392">
          <a:extLst>
            <a:ext uri="{FF2B5EF4-FFF2-40B4-BE49-F238E27FC236}">
              <a16:creationId xmlns:a16="http://schemas.microsoft.com/office/drawing/2014/main" id="{00000000-0008-0000-0300-000089010000}"/>
            </a:ext>
          </a:extLst>
        </xdr:cNvPr>
        <xdr:cNvSpPr/>
      </xdr:nvSpPr>
      <xdr:spPr>
        <a:xfrm>
          <a:off x="15240000" y="697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55135</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909800" y="6741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134112</xdr:rowOff>
    </xdr:from>
    <xdr:to>
      <xdr:col>68</xdr:col>
      <xdr:colOff>203200</xdr:colOff>
      <xdr:row>41</xdr:row>
      <xdr:rowOff>64262</xdr:rowOff>
    </xdr:to>
    <xdr:sp macro="" textlink="">
      <xdr:nvSpPr>
        <xdr:cNvPr id="395" name="楕円 394">
          <a:extLst>
            <a:ext uri="{FF2B5EF4-FFF2-40B4-BE49-F238E27FC236}">
              <a16:creationId xmlns:a16="http://schemas.microsoft.com/office/drawing/2014/main" id="{00000000-0008-0000-0300-00008B010000}"/>
            </a:ext>
          </a:extLst>
        </xdr:cNvPr>
        <xdr:cNvSpPr/>
      </xdr:nvSpPr>
      <xdr:spPr>
        <a:xfrm>
          <a:off x="14351000" y="699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74439</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020800" y="6760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163068</xdr:rowOff>
    </xdr:from>
    <xdr:to>
      <xdr:col>64</xdr:col>
      <xdr:colOff>152400</xdr:colOff>
      <xdr:row>41</xdr:row>
      <xdr:rowOff>93218</xdr:rowOff>
    </xdr:to>
    <xdr:sp macro="" textlink="">
      <xdr:nvSpPr>
        <xdr:cNvPr id="397" name="楕円 396">
          <a:extLst>
            <a:ext uri="{FF2B5EF4-FFF2-40B4-BE49-F238E27FC236}">
              <a16:creationId xmlns:a16="http://schemas.microsoft.com/office/drawing/2014/main" id="{00000000-0008-0000-0300-00008D010000}"/>
            </a:ext>
          </a:extLst>
        </xdr:cNvPr>
        <xdr:cNvSpPr/>
      </xdr:nvSpPr>
      <xdr:spPr>
        <a:xfrm>
          <a:off x="13462000" y="702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103395</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131800" y="6789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399" name="正方形/長方形 398">
          <a:extLst>
            <a:ext uri="{FF2B5EF4-FFF2-40B4-BE49-F238E27FC236}">
              <a16:creationId xmlns:a16="http://schemas.microsoft.com/office/drawing/2014/main" id="{00000000-0008-0000-0300-00008F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2" name="正方形/長方形 401">
          <a:extLst>
            <a:ext uri="{FF2B5EF4-FFF2-40B4-BE49-F238E27FC236}">
              <a16:creationId xmlns:a16="http://schemas.microsoft.com/office/drawing/2014/main" id="{00000000-0008-0000-0300-000092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3" name="正方形/長方形 402">
          <a:extLst>
            <a:ext uri="{FF2B5EF4-FFF2-40B4-BE49-F238E27FC236}">
              <a16:creationId xmlns:a16="http://schemas.microsoft.com/office/drawing/2014/main" id="{00000000-0008-0000-0300-000093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4" name="正方形/長方形 403">
          <a:extLst>
            <a:ext uri="{FF2B5EF4-FFF2-40B4-BE49-F238E27FC236}">
              <a16:creationId xmlns:a16="http://schemas.microsoft.com/office/drawing/2014/main" id="{00000000-0008-0000-0300-000094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5" name="正方形/長方形 404">
          <a:extLst>
            <a:ext uri="{FF2B5EF4-FFF2-40B4-BE49-F238E27FC236}">
              <a16:creationId xmlns:a16="http://schemas.microsoft.com/office/drawing/2014/main" id="{00000000-0008-0000-0300-000095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06" name="正方形/長方形 405">
          <a:extLst>
            <a:ext uri="{FF2B5EF4-FFF2-40B4-BE49-F238E27FC236}">
              <a16:creationId xmlns:a16="http://schemas.microsoft.com/office/drawing/2014/main" id="{00000000-0008-0000-0300-000096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これまで「比率なし」を維持しており、全国平均や熊本県平均を下回っている。今後も健全な財政運営に努めていく。</a:t>
          </a:r>
        </a:p>
      </xdr:txBody>
    </xdr:sp>
    <xdr:clientData/>
  </xdr:twoCellAnchor>
  <xdr:oneCellAnchor>
    <xdr:from>
      <xdr:col>61</xdr:col>
      <xdr:colOff>6350</xdr:colOff>
      <xdr:row>10</xdr:row>
      <xdr:rowOff>63500</xdr:rowOff>
    </xdr:from>
    <xdr:ext cx="298543" cy="22570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3" name="直線コネクタ 412">
          <a:extLst>
            <a:ext uri="{FF2B5EF4-FFF2-40B4-BE49-F238E27FC236}">
              <a16:creationId xmlns:a16="http://schemas.microsoft.com/office/drawing/2014/main" id="{00000000-0008-0000-0300-00009D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15" name="直線コネクタ 414">
          <a:extLst>
            <a:ext uri="{FF2B5EF4-FFF2-40B4-BE49-F238E27FC236}">
              <a16:creationId xmlns:a16="http://schemas.microsoft.com/office/drawing/2014/main" id="{00000000-0008-0000-0300-00009F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17" name="直線コネクタ 416">
          <a:extLst>
            <a:ext uri="{FF2B5EF4-FFF2-40B4-BE49-F238E27FC236}">
              <a16:creationId xmlns:a16="http://schemas.microsoft.com/office/drawing/2014/main" id="{00000000-0008-0000-0300-0000A1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19" name="直線コネクタ 418">
          <a:extLst>
            <a:ext uri="{FF2B5EF4-FFF2-40B4-BE49-F238E27FC236}">
              <a16:creationId xmlns:a16="http://schemas.microsoft.com/office/drawing/2014/main" id="{00000000-0008-0000-0300-0000A3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1" name="直線コネクタ 420">
          <a:extLst>
            <a:ext uri="{FF2B5EF4-FFF2-40B4-BE49-F238E27FC236}">
              <a16:creationId xmlns:a16="http://schemas.microsoft.com/office/drawing/2014/main" id="{00000000-0008-0000-0300-0000A5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6" name="将来負担の状況グラフ枠">
          <a:extLst>
            <a:ext uri="{FF2B5EF4-FFF2-40B4-BE49-F238E27FC236}">
              <a16:creationId xmlns:a16="http://schemas.microsoft.com/office/drawing/2014/main" id="{00000000-0008-0000-0300-0000AA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127000</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flipV="1">
          <a:off x="17018000" y="2370667"/>
          <a:ext cx="0" cy="15282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99077</xdr:rowOff>
    </xdr:from>
    <xdr:ext cx="762000" cy="259045"/>
    <xdr:sp macro="" textlink="">
      <xdr:nvSpPr>
        <xdr:cNvPr id="428" name="将来負担の状況最小値テキスト">
          <a:extLst>
            <a:ext uri="{FF2B5EF4-FFF2-40B4-BE49-F238E27FC236}">
              <a16:creationId xmlns:a16="http://schemas.microsoft.com/office/drawing/2014/main" id="{00000000-0008-0000-0300-0000AC010000}"/>
            </a:ext>
          </a:extLst>
        </xdr:cNvPr>
        <xdr:cNvSpPr txBox="1"/>
      </xdr:nvSpPr>
      <xdr:spPr>
        <a:xfrm>
          <a:off x="17106900" y="387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127000</xdr:rowOff>
    </xdr:from>
    <xdr:to>
      <xdr:col>81</xdr:col>
      <xdr:colOff>133350</xdr:colOff>
      <xdr:row>22</xdr:row>
      <xdr:rowOff>127000</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6929100" y="389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0" name="将来負担の状況最大値テキスト">
          <a:extLst>
            <a:ext uri="{FF2B5EF4-FFF2-40B4-BE49-F238E27FC236}">
              <a16:creationId xmlns:a16="http://schemas.microsoft.com/office/drawing/2014/main" id="{00000000-0008-0000-0300-0000AE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32" name="将来負担の状況平均値テキスト">
          <a:extLst>
            <a:ext uri="{FF2B5EF4-FFF2-40B4-BE49-F238E27FC236}">
              <a16:creationId xmlns:a16="http://schemas.microsoft.com/office/drawing/2014/main" id="{00000000-0008-0000-0300-0000B0010000}"/>
            </a:ext>
          </a:extLst>
        </xdr:cNvPr>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33" name="フローチャート: 判断 432">
          <a:extLst>
            <a:ext uri="{FF2B5EF4-FFF2-40B4-BE49-F238E27FC236}">
              <a16:creationId xmlns:a16="http://schemas.microsoft.com/office/drawing/2014/main" id="{00000000-0008-0000-0300-0000B1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34" name="フローチャート: 判断 433">
          <a:extLst>
            <a:ext uri="{FF2B5EF4-FFF2-40B4-BE49-F238E27FC236}">
              <a16:creationId xmlns:a16="http://schemas.microsoft.com/office/drawing/2014/main" id="{00000000-0008-0000-0300-0000B2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36" name="フローチャート: 判断 435">
          <a:extLst>
            <a:ext uri="{FF2B5EF4-FFF2-40B4-BE49-F238E27FC236}">
              <a16:creationId xmlns:a16="http://schemas.microsoft.com/office/drawing/2014/main" id="{00000000-0008-0000-0300-0000B4010000}"/>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38" name="フローチャート: 判断 437">
          <a:extLst>
            <a:ext uri="{FF2B5EF4-FFF2-40B4-BE49-F238E27FC236}">
              <a16:creationId xmlns:a16="http://schemas.microsoft.com/office/drawing/2014/main" id="{00000000-0008-0000-0300-0000B6010000}"/>
            </a:ext>
          </a:extLst>
        </xdr:cNvPr>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40" name="フローチャート: 判断 439">
          <a:extLst>
            <a:ext uri="{FF2B5EF4-FFF2-40B4-BE49-F238E27FC236}">
              <a16:creationId xmlns:a16="http://schemas.microsoft.com/office/drawing/2014/main" id="{00000000-0008-0000-0300-0000B8010000}"/>
            </a:ext>
          </a:extLst>
        </xdr:cNvPr>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2" name="テキスト ボックス 441">
          <a:extLst>
            <a:ext uri="{FF2B5EF4-FFF2-40B4-BE49-F238E27FC236}">
              <a16:creationId xmlns:a16="http://schemas.microsoft.com/office/drawing/2014/main" id="{00000000-0008-0000-0300-0000BA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熊本県高森町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6,253
6,159
175.06
7,658,870
7,449,525
152,339
2,944,379
5,404,225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これまでも全国平均、熊本県平均は下回っていたが、令和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年度は類似団体平均も下回った。昨年度からは</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ポイントの減少となっている。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今後も定年退職を迎える職員が一時的に増加するが、職員の若年化に伴い、減少していく見込みとなっている。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35</xdr:row>
      <xdr:rowOff>33274</xdr:rowOff>
    </xdr:from>
    <xdr:to>
      <xdr:col>24</xdr:col>
      <xdr:colOff>25400</xdr:colOff>
      <xdr:row>41</xdr:row>
      <xdr:rowOff>10414</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6034024"/>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153941</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10414</xdr:rowOff>
    </xdr:from>
    <xdr:to>
      <xdr:col>24</xdr:col>
      <xdr:colOff>114300</xdr:colOff>
      <xdr:row>41</xdr:row>
      <xdr:rowOff>10414</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039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119651</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777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35</xdr:row>
      <xdr:rowOff>33274</xdr:rowOff>
    </xdr:from>
    <xdr:to>
      <xdr:col>24</xdr:col>
      <xdr:colOff>114300</xdr:colOff>
      <xdr:row>35</xdr:row>
      <xdr:rowOff>33274</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034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149860</xdr:rowOff>
    </xdr:from>
    <xdr:to>
      <xdr:col>24</xdr:col>
      <xdr:colOff>25400</xdr:colOff>
      <xdr:row>37</xdr:row>
      <xdr:rowOff>106426</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322060"/>
          <a:ext cx="8382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144289</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316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762</xdr:rowOff>
    </xdr:from>
    <xdr:to>
      <xdr:col>24</xdr:col>
      <xdr:colOff>76200</xdr:colOff>
      <xdr:row>37</xdr:row>
      <xdr:rowOff>102362</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106426</xdr:rowOff>
    </xdr:from>
    <xdr:to>
      <xdr:col>19</xdr:col>
      <xdr:colOff>187325</xdr:colOff>
      <xdr:row>37</xdr:row>
      <xdr:rowOff>120142</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45007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108204</xdr:rowOff>
    </xdr:from>
    <xdr:to>
      <xdr:col>20</xdr:col>
      <xdr:colOff>38100</xdr:colOff>
      <xdr:row>37</xdr:row>
      <xdr:rowOff>38354</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48531</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049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19558</xdr:rowOff>
    </xdr:from>
    <xdr:to>
      <xdr:col>15</xdr:col>
      <xdr:colOff>98425</xdr:colOff>
      <xdr:row>37</xdr:row>
      <xdr:rowOff>120142</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363208"/>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108204</xdr:rowOff>
    </xdr:from>
    <xdr:to>
      <xdr:col>15</xdr:col>
      <xdr:colOff>149225</xdr:colOff>
      <xdr:row>37</xdr:row>
      <xdr:rowOff>38354</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48531</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19558</xdr:rowOff>
    </xdr:from>
    <xdr:to>
      <xdr:col>11</xdr:col>
      <xdr:colOff>9525</xdr:colOff>
      <xdr:row>37</xdr:row>
      <xdr:rowOff>51562</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36320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89916</xdr:rowOff>
    </xdr:from>
    <xdr:to>
      <xdr:col>11</xdr:col>
      <xdr:colOff>60325</xdr:colOff>
      <xdr:row>37</xdr:row>
      <xdr:rowOff>20066</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30243</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94488</xdr:rowOff>
    </xdr:from>
    <xdr:to>
      <xdr:col>6</xdr:col>
      <xdr:colOff>171450</xdr:colOff>
      <xdr:row>37</xdr:row>
      <xdr:rowOff>24638</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34815</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03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99060</xdr:rowOff>
    </xdr:from>
    <xdr:to>
      <xdr:col>24</xdr:col>
      <xdr:colOff>76200</xdr:colOff>
      <xdr:row>37</xdr:row>
      <xdr:rowOff>29210</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115587</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11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55626</xdr:rowOff>
    </xdr:from>
    <xdr:to>
      <xdr:col>20</xdr:col>
      <xdr:colOff>38100</xdr:colOff>
      <xdr:row>37</xdr:row>
      <xdr:rowOff>157226</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39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142003</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485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69342</xdr:rowOff>
    </xdr:from>
    <xdr:to>
      <xdr:col>15</xdr:col>
      <xdr:colOff>149225</xdr:colOff>
      <xdr:row>37</xdr:row>
      <xdr:rowOff>170942</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41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155719</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499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140208</xdr:rowOff>
    </xdr:from>
    <xdr:to>
      <xdr:col>11</xdr:col>
      <xdr:colOff>60325</xdr:colOff>
      <xdr:row>37</xdr:row>
      <xdr:rowOff>70358</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31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55135</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39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762</xdr:rowOff>
    </xdr:from>
    <xdr:to>
      <xdr:col>6</xdr:col>
      <xdr:colOff>171450</xdr:colOff>
      <xdr:row>37</xdr:row>
      <xdr:rowOff>102362</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34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87139</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年度以来、熊本県平均を上回り、前年度比</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ポイント増となった。この主な要因として、地籍調査事業や単独事業等の事業の微増はあるものの、ふるさと応援寄附金の増によるものが大きい。</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経常収支比率全体も今後増加する見込みであるため、物件費の更なる削減に努める必要がある。</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43724</xdr:rowOff>
    </xdr:from>
    <xdr:to>
      <xdr:col>82</xdr:col>
      <xdr:colOff>107950</xdr:colOff>
      <xdr:row>20</xdr:row>
      <xdr:rowOff>130266</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272574"/>
          <a:ext cx="0" cy="12866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102343</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531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130266</xdr:rowOff>
    </xdr:from>
    <xdr:to>
      <xdr:col>82</xdr:col>
      <xdr:colOff>196850</xdr:colOff>
      <xdr:row>20</xdr:row>
      <xdr:rowOff>130266</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559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130101</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2016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43724</xdr:rowOff>
    </xdr:from>
    <xdr:to>
      <xdr:col>82</xdr:col>
      <xdr:colOff>196850</xdr:colOff>
      <xdr:row>13</xdr:row>
      <xdr:rowOff>43724</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272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133531</xdr:rowOff>
    </xdr:from>
    <xdr:to>
      <xdr:col>82</xdr:col>
      <xdr:colOff>107950</xdr:colOff>
      <xdr:row>15</xdr:row>
      <xdr:rowOff>33927</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5671800" y="2533831"/>
          <a:ext cx="8382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27050</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5988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54973</xdr:rowOff>
    </xdr:from>
    <xdr:to>
      <xdr:col>82</xdr:col>
      <xdr:colOff>158750</xdr:colOff>
      <xdr:row>15</xdr:row>
      <xdr:rowOff>156573</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626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133531</xdr:rowOff>
    </xdr:from>
    <xdr:to>
      <xdr:col>78</xdr:col>
      <xdr:colOff>69850</xdr:colOff>
      <xdr:row>15</xdr:row>
      <xdr:rowOff>79647</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4782800" y="2533831"/>
          <a:ext cx="889000" cy="117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27214</xdr:rowOff>
    </xdr:from>
    <xdr:to>
      <xdr:col>78</xdr:col>
      <xdr:colOff>120650</xdr:colOff>
      <xdr:row>16</xdr:row>
      <xdr:rowOff>128814</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770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113591</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8567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79647</xdr:rowOff>
    </xdr:from>
    <xdr:to>
      <xdr:col>73</xdr:col>
      <xdr:colOff>180975</xdr:colOff>
      <xdr:row>15</xdr:row>
      <xdr:rowOff>118836</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flipV="1">
          <a:off x="13893800" y="2651397"/>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7620</xdr:rowOff>
    </xdr:from>
    <xdr:to>
      <xdr:col>74</xdr:col>
      <xdr:colOff>31750</xdr:colOff>
      <xdr:row>16</xdr:row>
      <xdr:rowOff>109220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2750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93997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83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146594</xdr:rowOff>
    </xdr:from>
    <xdr:to>
      <xdr:col>69</xdr:col>
      <xdr:colOff>92075</xdr:colOff>
      <xdr:row>15</xdr:row>
      <xdr:rowOff>118836</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2546894"/>
          <a:ext cx="889000" cy="143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152944</xdr:rowOff>
    </xdr:from>
    <xdr:to>
      <xdr:col>69</xdr:col>
      <xdr:colOff>142875</xdr:colOff>
      <xdr:row>16</xdr:row>
      <xdr:rowOff>83094</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2724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67871</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811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107224</xdr:rowOff>
    </xdr:from>
    <xdr:to>
      <xdr:col>65</xdr:col>
      <xdr:colOff>53975</xdr:colOff>
      <xdr:row>16</xdr:row>
      <xdr:rowOff>37374</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2678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22151</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765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154577</xdr:rowOff>
    </xdr:from>
    <xdr:to>
      <xdr:col>82</xdr:col>
      <xdr:colOff>158750</xdr:colOff>
      <xdr:row>15</xdr:row>
      <xdr:rowOff>84727</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2554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171104</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399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82731</xdr:rowOff>
    </xdr:from>
    <xdr:to>
      <xdr:col>78</xdr:col>
      <xdr:colOff>120650</xdr:colOff>
      <xdr:row>15</xdr:row>
      <xdr:rowOff>12881</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2483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23058</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22519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28847</xdr:rowOff>
    </xdr:from>
    <xdr:to>
      <xdr:col>74</xdr:col>
      <xdr:colOff>31750</xdr:colOff>
      <xdr:row>15</xdr:row>
      <xdr:rowOff>130447</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2600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140624</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2369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68036</xdr:rowOff>
    </xdr:from>
    <xdr:to>
      <xdr:col>69</xdr:col>
      <xdr:colOff>142875</xdr:colOff>
      <xdr:row>15</xdr:row>
      <xdr:rowOff>169636</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2639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8363</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2408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95794</xdr:rowOff>
    </xdr:from>
    <xdr:to>
      <xdr:col>65</xdr:col>
      <xdr:colOff>53975</xdr:colOff>
      <xdr:row>15</xdr:row>
      <xdr:rowOff>25944</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2496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36121</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2264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全国平均、熊本県平均は下回っているものの、類似団体平均を</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ポイント上回っている。しかし、前年度からは</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ポイントの減少となっている。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少子高齢化等による社会保障費の増は喫緊の課題であり、扶助費も近年上昇傾向にあるが、引き続き類似団体との差が縮まるよう取り組んでいく必要がある。</a:t>
          </a: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88900</xdr:rowOff>
    </xdr:from>
    <xdr:to>
      <xdr:col>24</xdr:col>
      <xdr:colOff>25400</xdr:colOff>
      <xdr:row>61</xdr:row>
      <xdr:rowOff>88900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004300"/>
          <a:ext cx="0" cy="1543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60977</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519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88900</xdr:rowOff>
    </xdr:from>
    <xdr:to>
      <xdr:col>24</xdr:col>
      <xdr:colOff>114300</xdr:colOff>
      <xdr:row>61</xdr:row>
      <xdr:rowOff>88900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547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3827</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74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88900</xdr:rowOff>
    </xdr:from>
    <xdr:to>
      <xdr:col>24</xdr:col>
      <xdr:colOff>114300</xdr:colOff>
      <xdr:row>52</xdr:row>
      <xdr:rowOff>88900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00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146050</xdr:rowOff>
    </xdr:from>
    <xdr:to>
      <xdr:col>24</xdr:col>
      <xdr:colOff>25400</xdr:colOff>
      <xdr:row>58</xdr:row>
      <xdr:rowOff>31750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987800" y="9747250"/>
          <a:ext cx="8382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16527</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2748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0</xdr:rowOff>
    </xdr:from>
    <xdr:to>
      <xdr:col>24</xdr:col>
      <xdr:colOff>76200</xdr:colOff>
      <xdr:row>55</xdr:row>
      <xdr:rowOff>101600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42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31750</xdr:rowOff>
    </xdr:from>
    <xdr:to>
      <xdr:col>19</xdr:col>
      <xdr:colOff>187325</xdr:colOff>
      <xdr:row>58</xdr:row>
      <xdr:rowOff>107950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3098800" y="99758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76200</xdr:rowOff>
    </xdr:from>
    <xdr:to>
      <xdr:col>20</xdr:col>
      <xdr:colOff>38100</xdr:colOff>
      <xdr:row>56</xdr:row>
      <xdr:rowOff>6350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16527</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274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165100</xdr:rowOff>
    </xdr:from>
    <xdr:to>
      <xdr:col>15</xdr:col>
      <xdr:colOff>98425</xdr:colOff>
      <xdr:row>58</xdr:row>
      <xdr:rowOff>107950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2209800" y="993775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57150</xdr:rowOff>
    </xdr:from>
    <xdr:to>
      <xdr:col>15</xdr:col>
      <xdr:colOff>149225</xdr:colOff>
      <xdr:row>55</xdr:row>
      <xdr:rowOff>158750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168927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127000</xdr:rowOff>
    </xdr:from>
    <xdr:to>
      <xdr:col>11</xdr:col>
      <xdr:colOff>9525</xdr:colOff>
      <xdr:row>57</xdr:row>
      <xdr:rowOff>165100</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1320800" y="98996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19050</xdr:rowOff>
    </xdr:from>
    <xdr:to>
      <xdr:col>11</xdr:col>
      <xdr:colOff>60325</xdr:colOff>
      <xdr:row>55</xdr:row>
      <xdr:rowOff>120650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130827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152400</xdr:rowOff>
    </xdr:from>
    <xdr:to>
      <xdr:col>6</xdr:col>
      <xdr:colOff>171450</xdr:colOff>
      <xdr:row>55</xdr:row>
      <xdr:rowOff>82550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92727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95250</xdr:rowOff>
    </xdr:from>
    <xdr:to>
      <xdr:col>24</xdr:col>
      <xdr:colOff>76200</xdr:colOff>
      <xdr:row>57</xdr:row>
      <xdr:rowOff>25400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69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67327</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66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152400</xdr:rowOff>
    </xdr:from>
    <xdr:to>
      <xdr:col>20</xdr:col>
      <xdr:colOff>38100</xdr:colOff>
      <xdr:row>58</xdr:row>
      <xdr:rowOff>82550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92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67327</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10011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57150</xdr:rowOff>
    </xdr:from>
    <xdr:to>
      <xdr:col>15</xdr:col>
      <xdr:colOff>149225</xdr:colOff>
      <xdr:row>58</xdr:row>
      <xdr:rowOff>158750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10001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143527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10087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114300</xdr:rowOff>
    </xdr:from>
    <xdr:to>
      <xdr:col>11</xdr:col>
      <xdr:colOff>60325</xdr:colOff>
      <xdr:row>58</xdr:row>
      <xdr:rowOff>44450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988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29227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997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76200</xdr:rowOff>
    </xdr:from>
    <xdr:to>
      <xdr:col>6</xdr:col>
      <xdr:colOff>171450</xdr:colOff>
      <xdr:row>58</xdr:row>
      <xdr:rowOff>6350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84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162577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993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全国平均、熊本県平均だけでなく、類似団体平均も下回った。主に特別会計への繰出金であるが、当該経費については繰出基準を遵守し、普通会計への負担を減らすよう今後努める必要がある。</a:t>
          </a: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a:extLst>
            <a:ext uri="{FF2B5EF4-FFF2-40B4-BE49-F238E27FC236}">
              <a16:creationId xmlns:a16="http://schemas.microsoft.com/office/drawing/2014/main" id="{00000000-0008-0000-0400-0000F3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157480</xdr:rowOff>
    </xdr:from>
    <xdr:to>
      <xdr:col>82</xdr:col>
      <xdr:colOff>107950</xdr:colOff>
      <xdr:row>60</xdr:row>
      <xdr:rowOff>111760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6510000" y="907288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83837</xdr:rowOff>
    </xdr:from>
    <xdr:ext cx="762000" cy="259045"/>
    <xdr:sp macro="" textlink="">
      <xdr:nvSpPr>
        <xdr:cNvPr id="245" name="その他最小値テキスト">
          <a:extLst>
            <a:ext uri="{FF2B5EF4-FFF2-40B4-BE49-F238E27FC236}">
              <a16:creationId xmlns:a16="http://schemas.microsoft.com/office/drawing/2014/main" id="{00000000-0008-0000-0400-0000F5000000}"/>
            </a:ext>
          </a:extLst>
        </xdr:cNvPr>
        <xdr:cNvSpPr txBox="1"/>
      </xdr:nvSpPr>
      <xdr:spPr>
        <a:xfrm>
          <a:off x="16598900" y="10370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111760</xdr:rowOff>
    </xdr:from>
    <xdr:to>
      <xdr:col>82</xdr:col>
      <xdr:colOff>196850</xdr:colOff>
      <xdr:row>60</xdr:row>
      <xdr:rowOff>111760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10398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72407</xdr:rowOff>
    </xdr:from>
    <xdr:ext cx="762000" cy="259045"/>
    <xdr:sp macro="" textlink="">
      <xdr:nvSpPr>
        <xdr:cNvPr id="247" name="その他最大値テキスト">
          <a:extLst>
            <a:ext uri="{FF2B5EF4-FFF2-40B4-BE49-F238E27FC236}">
              <a16:creationId xmlns:a16="http://schemas.microsoft.com/office/drawing/2014/main" id="{00000000-0008-0000-0400-0000F7000000}"/>
            </a:ext>
          </a:extLst>
        </xdr:cNvPr>
        <xdr:cNvSpPr txBox="1"/>
      </xdr:nvSpPr>
      <xdr:spPr>
        <a:xfrm>
          <a:off x="16598900" y="881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157480</xdr:rowOff>
    </xdr:from>
    <xdr:to>
      <xdr:col>82</xdr:col>
      <xdr:colOff>196850</xdr:colOff>
      <xdr:row>52</xdr:row>
      <xdr:rowOff>157480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9072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12700</xdr:rowOff>
    </xdr:from>
    <xdr:to>
      <xdr:col>82</xdr:col>
      <xdr:colOff>107950</xdr:colOff>
      <xdr:row>56</xdr:row>
      <xdr:rowOff>88900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flipV="1">
          <a:off x="15671800" y="96139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120667</xdr:rowOff>
    </xdr:from>
    <xdr:ext cx="762000" cy="259045"/>
    <xdr:sp macro="" textlink="">
      <xdr:nvSpPr>
        <xdr:cNvPr id="250" name="その他平均値テキスト">
          <a:extLst>
            <a:ext uri="{FF2B5EF4-FFF2-40B4-BE49-F238E27FC236}">
              <a16:creationId xmlns:a16="http://schemas.microsoft.com/office/drawing/2014/main" id="{00000000-0008-0000-0400-0000FA000000}"/>
            </a:ext>
          </a:extLst>
        </xdr:cNvPr>
        <xdr:cNvSpPr txBox="1"/>
      </xdr:nvSpPr>
      <xdr:spPr>
        <a:xfrm>
          <a:off x="16598900" y="95504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148590</xdr:rowOff>
    </xdr:from>
    <xdr:to>
      <xdr:col>82</xdr:col>
      <xdr:colOff>158750</xdr:colOff>
      <xdr:row>56</xdr:row>
      <xdr:rowOff>78740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6459200" y="957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12700</xdr:rowOff>
    </xdr:from>
    <xdr:to>
      <xdr:col>78</xdr:col>
      <xdr:colOff>69850</xdr:colOff>
      <xdr:row>56</xdr:row>
      <xdr:rowOff>88900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4782800" y="96139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156210</xdr:rowOff>
    </xdr:from>
    <xdr:to>
      <xdr:col>78</xdr:col>
      <xdr:colOff>120650</xdr:colOff>
      <xdr:row>56</xdr:row>
      <xdr:rowOff>86360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5621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96537</xdr:rowOff>
    </xdr:from>
    <xdr:ext cx="7366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5290800" y="9354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146050</xdr:rowOff>
    </xdr:from>
    <xdr:to>
      <xdr:col>73</xdr:col>
      <xdr:colOff>180975</xdr:colOff>
      <xdr:row>56</xdr:row>
      <xdr:rowOff>12700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a:off x="13893800" y="9575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163830</xdr:rowOff>
    </xdr:from>
    <xdr:to>
      <xdr:col>74</xdr:col>
      <xdr:colOff>31750</xdr:colOff>
      <xdr:row>56</xdr:row>
      <xdr:rowOff>93980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47320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78757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4401800" y="967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146050</xdr:rowOff>
    </xdr:from>
    <xdr:to>
      <xdr:col>69</xdr:col>
      <xdr:colOff>92075</xdr:colOff>
      <xdr:row>56</xdr:row>
      <xdr:rowOff>27940</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flipV="1">
          <a:off x="13004800" y="95758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148590</xdr:rowOff>
    </xdr:from>
    <xdr:to>
      <xdr:col>69</xdr:col>
      <xdr:colOff>142875</xdr:colOff>
      <xdr:row>56</xdr:row>
      <xdr:rowOff>78740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3843000" y="957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63517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3512800" y="9664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118110</xdr:rowOff>
    </xdr:from>
    <xdr:to>
      <xdr:col>65</xdr:col>
      <xdr:colOff>53975</xdr:colOff>
      <xdr:row>56</xdr:row>
      <xdr:rowOff>48260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2954000" y="954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58437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623800" y="931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133350</xdr:rowOff>
    </xdr:from>
    <xdr:to>
      <xdr:col>82</xdr:col>
      <xdr:colOff>158750</xdr:colOff>
      <xdr:row>56</xdr:row>
      <xdr:rowOff>63500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64592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149877</xdr:rowOff>
    </xdr:from>
    <xdr:ext cx="762000" cy="259045"/>
    <xdr:sp macro="" textlink="">
      <xdr:nvSpPr>
        <xdr:cNvPr id="269" name="その他該当値テキスト">
          <a:extLst>
            <a:ext uri="{FF2B5EF4-FFF2-40B4-BE49-F238E27FC236}">
              <a16:creationId xmlns:a16="http://schemas.microsoft.com/office/drawing/2014/main" id="{00000000-0008-0000-0400-00000D010000}"/>
            </a:ext>
          </a:extLst>
        </xdr:cNvPr>
        <xdr:cNvSpPr txBox="1"/>
      </xdr:nvSpPr>
      <xdr:spPr>
        <a:xfrm>
          <a:off x="165989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38100</xdr:rowOff>
    </xdr:from>
    <xdr:to>
      <xdr:col>78</xdr:col>
      <xdr:colOff>120650</xdr:colOff>
      <xdr:row>56</xdr:row>
      <xdr:rowOff>139700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5621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124477</xdr:rowOff>
    </xdr:from>
    <xdr:ext cx="7366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5290800" y="972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133350</xdr:rowOff>
    </xdr:from>
    <xdr:to>
      <xdr:col>74</xdr:col>
      <xdr:colOff>31750</xdr:colOff>
      <xdr:row>56</xdr:row>
      <xdr:rowOff>63500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4732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73677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4401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95250</xdr:rowOff>
    </xdr:from>
    <xdr:to>
      <xdr:col>69</xdr:col>
      <xdr:colOff>142875</xdr:colOff>
      <xdr:row>56</xdr:row>
      <xdr:rowOff>25400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3843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35577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3512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148590</xdr:rowOff>
    </xdr:from>
    <xdr:to>
      <xdr:col>65</xdr:col>
      <xdr:colOff>53975</xdr:colOff>
      <xdr:row>56</xdr:row>
      <xdr:rowOff>78740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2954000" y="957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63517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2623800" y="9664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前年度から</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増加し、依然として全国平均、熊本県平均、類似団体平均を上回っている。要因として、県行造林公売に係る経費やその他単独事業が挙げられるが、その差は減少しているので、今後も引き続き補助金の抜本的な見直しも視野に入れながら、削減に努める必要がある。</a:t>
          </a:r>
        </a:p>
      </xdr:txBody>
    </xdr:sp>
    <xdr:clientData/>
  </xdr:twoCellAnchor>
  <xdr:oneCellAnchor>
    <xdr:from>
      <xdr:col>62</xdr:col>
      <xdr:colOff>6350</xdr:colOff>
      <xdr:row>29</xdr:row>
      <xdr:rowOff>107950</xdr:rowOff>
    </xdr:from>
    <xdr:ext cx="298543" cy="225703"/>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a:extLst>
            <a:ext uri="{FF2B5EF4-FFF2-40B4-BE49-F238E27FC236}">
              <a16:creationId xmlns:a16="http://schemas.microsoft.com/office/drawing/2014/main" id="{00000000-0008-0000-0400-00002D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165862</xdr:rowOff>
    </xdr:from>
    <xdr:to>
      <xdr:col>82</xdr:col>
      <xdr:colOff>107950</xdr:colOff>
      <xdr:row>39</xdr:row>
      <xdr:rowOff>124714</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flipV="1">
          <a:off x="16510000" y="5823712"/>
          <a:ext cx="0" cy="987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96791</xdr:rowOff>
    </xdr:from>
    <xdr:ext cx="762000" cy="259045"/>
    <xdr:sp macro="" textlink="">
      <xdr:nvSpPr>
        <xdr:cNvPr id="303" name="補助費等最小値テキスト">
          <a:extLst>
            <a:ext uri="{FF2B5EF4-FFF2-40B4-BE49-F238E27FC236}">
              <a16:creationId xmlns:a16="http://schemas.microsoft.com/office/drawing/2014/main" id="{00000000-0008-0000-0400-00002F010000}"/>
            </a:ext>
          </a:extLst>
        </xdr:cNvPr>
        <xdr:cNvSpPr txBox="1"/>
      </xdr:nvSpPr>
      <xdr:spPr>
        <a:xfrm>
          <a:off x="16598900" y="6783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124714</xdr:rowOff>
    </xdr:from>
    <xdr:to>
      <xdr:col>82</xdr:col>
      <xdr:colOff>196850</xdr:colOff>
      <xdr:row>39</xdr:row>
      <xdr:rowOff>124714</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6421100" y="6811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80789</xdr:rowOff>
    </xdr:from>
    <xdr:ext cx="762000" cy="259045"/>
    <xdr:sp macro="" textlink="">
      <xdr:nvSpPr>
        <xdr:cNvPr id="305" name="補助費等最大値テキスト">
          <a:extLst>
            <a:ext uri="{FF2B5EF4-FFF2-40B4-BE49-F238E27FC236}">
              <a16:creationId xmlns:a16="http://schemas.microsoft.com/office/drawing/2014/main" id="{00000000-0008-0000-0400-000031010000}"/>
            </a:ext>
          </a:extLst>
        </xdr:cNvPr>
        <xdr:cNvSpPr txBox="1"/>
      </xdr:nvSpPr>
      <xdr:spPr>
        <a:xfrm>
          <a:off x="16598900" y="556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165862</xdr:rowOff>
    </xdr:from>
    <xdr:to>
      <xdr:col>82</xdr:col>
      <xdr:colOff>196850</xdr:colOff>
      <xdr:row>33</xdr:row>
      <xdr:rowOff>165862</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5823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83566</xdr:rowOff>
    </xdr:from>
    <xdr:to>
      <xdr:col>82</xdr:col>
      <xdr:colOff>107950</xdr:colOff>
      <xdr:row>37</xdr:row>
      <xdr:rowOff>92710</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5671800" y="6427216"/>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26433</xdr:rowOff>
    </xdr:from>
    <xdr:ext cx="762000" cy="259045"/>
    <xdr:sp macro="" textlink="">
      <xdr:nvSpPr>
        <xdr:cNvPr id="308" name="補助費等平均値テキスト">
          <a:extLst>
            <a:ext uri="{FF2B5EF4-FFF2-40B4-BE49-F238E27FC236}">
              <a16:creationId xmlns:a16="http://schemas.microsoft.com/office/drawing/2014/main" id="{00000000-0008-0000-0400-000034010000}"/>
            </a:ext>
          </a:extLst>
        </xdr:cNvPr>
        <xdr:cNvSpPr txBox="1"/>
      </xdr:nvSpPr>
      <xdr:spPr>
        <a:xfrm>
          <a:off x="16598900" y="6198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9906</xdr:rowOff>
    </xdr:from>
    <xdr:to>
      <xdr:col>82</xdr:col>
      <xdr:colOff>158750</xdr:colOff>
      <xdr:row>37</xdr:row>
      <xdr:rowOff>111506</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64592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83566</xdr:rowOff>
    </xdr:from>
    <xdr:to>
      <xdr:col>78</xdr:col>
      <xdr:colOff>69850</xdr:colOff>
      <xdr:row>37</xdr:row>
      <xdr:rowOff>161290</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flipV="1">
          <a:off x="14782800" y="6427216"/>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163068</xdr:rowOff>
    </xdr:from>
    <xdr:to>
      <xdr:col>78</xdr:col>
      <xdr:colOff>120650</xdr:colOff>
      <xdr:row>37</xdr:row>
      <xdr:rowOff>93218</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5621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103395</xdr:rowOff>
    </xdr:from>
    <xdr:ext cx="7366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5290800" y="61041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115570</xdr:rowOff>
    </xdr:from>
    <xdr:to>
      <xdr:col>73</xdr:col>
      <xdr:colOff>180975</xdr:colOff>
      <xdr:row>37</xdr:row>
      <xdr:rowOff>161290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3893800" y="64592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153924</xdr:rowOff>
    </xdr:from>
    <xdr:to>
      <xdr:col>74</xdr:col>
      <xdr:colOff>31750</xdr:colOff>
      <xdr:row>37</xdr:row>
      <xdr:rowOff>84074</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4732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94251</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4401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97282</xdr:rowOff>
    </xdr:from>
    <xdr:to>
      <xdr:col>69</xdr:col>
      <xdr:colOff>92075</xdr:colOff>
      <xdr:row>37</xdr:row>
      <xdr:rowOff>115570</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a:off x="13004800" y="644093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144780</xdr:rowOff>
    </xdr:from>
    <xdr:to>
      <xdr:col>69</xdr:col>
      <xdr:colOff>142875</xdr:colOff>
      <xdr:row>37</xdr:row>
      <xdr:rowOff>74930</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3843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85107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3512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140208</xdr:rowOff>
    </xdr:from>
    <xdr:to>
      <xdr:col>65</xdr:col>
      <xdr:colOff>53975</xdr:colOff>
      <xdr:row>37</xdr:row>
      <xdr:rowOff>70358</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2954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80535</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2623800" y="6081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41910</xdr:rowOff>
    </xdr:from>
    <xdr:to>
      <xdr:col>82</xdr:col>
      <xdr:colOff>158750</xdr:colOff>
      <xdr:row>37</xdr:row>
      <xdr:rowOff>143510</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64592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13987</xdr:rowOff>
    </xdr:from>
    <xdr:ext cx="762000" cy="259045"/>
    <xdr:sp macro="" textlink="">
      <xdr:nvSpPr>
        <xdr:cNvPr id="327" name="補助費等該当値テキスト">
          <a:extLst>
            <a:ext uri="{FF2B5EF4-FFF2-40B4-BE49-F238E27FC236}">
              <a16:creationId xmlns:a16="http://schemas.microsoft.com/office/drawing/2014/main" id="{00000000-0008-0000-0400-000047010000}"/>
            </a:ext>
          </a:extLst>
        </xdr:cNvPr>
        <xdr:cNvSpPr txBox="1"/>
      </xdr:nvSpPr>
      <xdr:spPr>
        <a:xfrm>
          <a:off x="165989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32766</xdr:rowOff>
    </xdr:from>
    <xdr:to>
      <xdr:col>78</xdr:col>
      <xdr:colOff>120650</xdr:colOff>
      <xdr:row>37</xdr:row>
      <xdr:rowOff>134366</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5621000" y="637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119143</xdr:rowOff>
    </xdr:from>
    <xdr:ext cx="7366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5290800" y="6462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110490</xdr:rowOff>
    </xdr:from>
    <xdr:to>
      <xdr:col>74</xdr:col>
      <xdr:colOff>31750</xdr:colOff>
      <xdr:row>38</xdr:row>
      <xdr:rowOff>40640</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4732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25417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4401800" y="654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64770</xdr:rowOff>
    </xdr:from>
    <xdr:to>
      <xdr:col>69</xdr:col>
      <xdr:colOff>142875</xdr:colOff>
      <xdr:row>37</xdr:row>
      <xdr:rowOff>166370</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3843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151147</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3512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46482</xdr:rowOff>
    </xdr:from>
    <xdr:to>
      <xdr:col>65</xdr:col>
      <xdr:colOff>53975</xdr:colOff>
      <xdr:row>37</xdr:row>
      <xdr:rowOff>148082</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2954000" y="639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132859</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2623800" y="6476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これまで事業の精査や補助金等の活用により新規地方債の抑制を図ってきたため、順調に実質公債費比率及び公債費は減少し、経常収支比率抑制に貢献してきた。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しかし、熊本地震による災害復旧、創造的な復興に係る経費だけでなく、町内橋梁の長寿命化事業も地方債の活用を予定しており、経常収支比率にも波及するため、今後も事業の精査等を図っていく必要がある。</a:t>
          </a:r>
        </a:p>
      </xdr:txBody>
    </xdr:sp>
    <xdr:clientData/>
  </xdr:twoCellAnchor>
  <xdr:oneCellAnchor>
    <xdr:from>
      <xdr:col>3</xdr:col>
      <xdr:colOff>123825</xdr:colOff>
      <xdr:row>69</xdr:row>
      <xdr:rowOff>107950</xdr:rowOff>
    </xdr:from>
    <xdr:ext cx="298543" cy="225703"/>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9" name="公債費グラフ枠">
          <a:extLst>
            <a:ext uri="{FF2B5EF4-FFF2-40B4-BE49-F238E27FC236}">
              <a16:creationId xmlns:a16="http://schemas.microsoft.com/office/drawing/2014/main" id="{00000000-0008-0000-0400-000067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69850</xdr:rowOff>
    </xdr:from>
    <xdr:to>
      <xdr:col>24</xdr:col>
      <xdr:colOff>25400</xdr:colOff>
      <xdr:row>81</xdr:row>
      <xdr:rowOff>120142</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flipV="1">
          <a:off x="4826000" y="12585700"/>
          <a:ext cx="0" cy="1421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92219</xdr:rowOff>
    </xdr:from>
    <xdr:ext cx="762000" cy="259045"/>
    <xdr:sp macro="" textlink="">
      <xdr:nvSpPr>
        <xdr:cNvPr id="361" name="公債費最小値テキスト">
          <a:extLst>
            <a:ext uri="{FF2B5EF4-FFF2-40B4-BE49-F238E27FC236}">
              <a16:creationId xmlns:a16="http://schemas.microsoft.com/office/drawing/2014/main" id="{00000000-0008-0000-0400-000069010000}"/>
            </a:ext>
          </a:extLst>
        </xdr:cNvPr>
        <xdr:cNvSpPr txBox="1"/>
      </xdr:nvSpPr>
      <xdr:spPr>
        <a:xfrm>
          <a:off x="4914900" y="13979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120142</xdr:rowOff>
    </xdr:from>
    <xdr:to>
      <xdr:col>24</xdr:col>
      <xdr:colOff>114300</xdr:colOff>
      <xdr:row>81</xdr:row>
      <xdr:rowOff>120142</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4007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156227</xdr:rowOff>
    </xdr:from>
    <xdr:ext cx="762000" cy="259045"/>
    <xdr:sp macro="" textlink="">
      <xdr:nvSpPr>
        <xdr:cNvPr id="363" name="公債費最大値テキスト">
          <a:extLst>
            <a:ext uri="{FF2B5EF4-FFF2-40B4-BE49-F238E27FC236}">
              <a16:creationId xmlns:a16="http://schemas.microsoft.com/office/drawing/2014/main" id="{00000000-0008-0000-0400-00006B010000}"/>
            </a:ext>
          </a:extLst>
        </xdr:cNvPr>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69850</xdr:rowOff>
    </xdr:from>
    <xdr:to>
      <xdr:col>24</xdr:col>
      <xdr:colOff>114300</xdr:colOff>
      <xdr:row>73</xdr:row>
      <xdr:rowOff>69850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106426</xdr:rowOff>
    </xdr:from>
    <xdr:to>
      <xdr:col>24</xdr:col>
      <xdr:colOff>25400</xdr:colOff>
      <xdr:row>77</xdr:row>
      <xdr:rowOff>133858</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flipV="1">
          <a:off x="3987800" y="13308076"/>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160290</xdr:rowOff>
    </xdr:from>
    <xdr:ext cx="762000" cy="259045"/>
    <xdr:sp macro="" textlink="">
      <xdr:nvSpPr>
        <xdr:cNvPr id="366" name="公債費平均値テキスト">
          <a:extLst>
            <a:ext uri="{FF2B5EF4-FFF2-40B4-BE49-F238E27FC236}">
              <a16:creationId xmlns:a16="http://schemas.microsoft.com/office/drawing/2014/main" id="{00000000-0008-0000-0400-00006E010000}"/>
            </a:ext>
          </a:extLst>
        </xdr:cNvPr>
        <xdr:cNvSpPr txBox="1"/>
      </xdr:nvSpPr>
      <xdr:spPr>
        <a:xfrm>
          <a:off x="4914900" y="133619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16763</xdr:rowOff>
    </xdr:from>
    <xdr:to>
      <xdr:col>24</xdr:col>
      <xdr:colOff>76200</xdr:colOff>
      <xdr:row>78</xdr:row>
      <xdr:rowOff>118363</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47752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120142</xdr:rowOff>
    </xdr:from>
    <xdr:to>
      <xdr:col>19</xdr:col>
      <xdr:colOff>187325</xdr:colOff>
      <xdr:row>77</xdr:row>
      <xdr:rowOff>133858</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3098800" y="1332179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16763</xdr:rowOff>
    </xdr:from>
    <xdr:to>
      <xdr:col>20</xdr:col>
      <xdr:colOff>38100</xdr:colOff>
      <xdr:row>78</xdr:row>
      <xdr:rowOff>118363</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3937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103140</xdr:rowOff>
    </xdr:from>
    <xdr:ext cx="7366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3606800" y="134762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120142</xdr:rowOff>
    </xdr:from>
    <xdr:to>
      <xdr:col>15</xdr:col>
      <xdr:colOff>98425</xdr:colOff>
      <xdr:row>77</xdr:row>
      <xdr:rowOff>129287</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flipV="1">
          <a:off x="2209800" y="13321792"/>
          <a:ext cx="8890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30480</xdr:rowOff>
    </xdr:from>
    <xdr:to>
      <xdr:col>15</xdr:col>
      <xdr:colOff>149225</xdr:colOff>
      <xdr:row>78</xdr:row>
      <xdr:rowOff>132080</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3048000" y="1340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116857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27178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129287</xdr:rowOff>
    </xdr:from>
    <xdr:to>
      <xdr:col>11</xdr:col>
      <xdr:colOff>9525</xdr:colOff>
      <xdr:row>77</xdr:row>
      <xdr:rowOff>156718</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flipV="1">
          <a:off x="1320800" y="13330937"/>
          <a:ext cx="8890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21337</xdr:rowOff>
    </xdr:from>
    <xdr:to>
      <xdr:col>11</xdr:col>
      <xdr:colOff>60325</xdr:colOff>
      <xdr:row>78</xdr:row>
      <xdr:rowOff>122937</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2159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107714</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1828800" y="13480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169926</xdr:rowOff>
    </xdr:from>
    <xdr:to>
      <xdr:col>6</xdr:col>
      <xdr:colOff>171450</xdr:colOff>
      <xdr:row>78</xdr:row>
      <xdr:rowOff>100076</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1270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84853</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939800" y="13457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55626</xdr:rowOff>
    </xdr:from>
    <xdr:to>
      <xdr:col>24</xdr:col>
      <xdr:colOff>76200</xdr:colOff>
      <xdr:row>77</xdr:row>
      <xdr:rowOff>157226</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4775200" y="13257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72153</xdr:rowOff>
    </xdr:from>
    <xdr:ext cx="762000" cy="259045"/>
    <xdr:sp macro="" textlink="">
      <xdr:nvSpPr>
        <xdr:cNvPr id="385" name="公債費該当値テキスト">
          <a:extLst>
            <a:ext uri="{FF2B5EF4-FFF2-40B4-BE49-F238E27FC236}">
              <a16:creationId xmlns:a16="http://schemas.microsoft.com/office/drawing/2014/main" id="{00000000-0008-0000-0400-000081010000}"/>
            </a:ext>
          </a:extLst>
        </xdr:cNvPr>
        <xdr:cNvSpPr txBox="1"/>
      </xdr:nvSpPr>
      <xdr:spPr>
        <a:xfrm>
          <a:off x="4914900" y="13102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83058</xdr:rowOff>
    </xdr:from>
    <xdr:to>
      <xdr:col>20</xdr:col>
      <xdr:colOff>38100</xdr:colOff>
      <xdr:row>78</xdr:row>
      <xdr:rowOff>13208</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937000" y="13284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23385</xdr:rowOff>
    </xdr:from>
    <xdr:ext cx="7366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3606800" y="130535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69342</xdr:rowOff>
    </xdr:from>
    <xdr:to>
      <xdr:col>15</xdr:col>
      <xdr:colOff>149225</xdr:colOff>
      <xdr:row>77</xdr:row>
      <xdr:rowOff>170942</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3048000" y="13270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9669</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2717800" y="13039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78487</xdr:rowOff>
    </xdr:from>
    <xdr:to>
      <xdr:col>11</xdr:col>
      <xdr:colOff>60325</xdr:colOff>
      <xdr:row>78</xdr:row>
      <xdr:rowOff>8637</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2159000" y="13280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18814</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828800" y="13049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105918</xdr:rowOff>
    </xdr:from>
    <xdr:to>
      <xdr:col>6</xdr:col>
      <xdr:colOff>171450</xdr:colOff>
      <xdr:row>78</xdr:row>
      <xdr:rowOff>36068</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1270000" y="13307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46245</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939800" y="13076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全国平均、熊本県平均だけでなく、類似団体平均も下回った。令和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年度は</a:t>
          </a:r>
          <a:r>
            <a:rPr kumimoji="1" lang="en-US" altLang="ja-JP" sz="1300">
              <a:latin typeface="ＭＳ Ｐゴシック" panose="020B0600070205080204" pitchFamily="50" charset="-128"/>
              <a:ea typeface="ＭＳ Ｐゴシック" panose="020B0600070205080204" pitchFamily="50" charset="-128"/>
            </a:rPr>
            <a:t>3.7</a:t>
          </a:r>
          <a:r>
            <a:rPr kumimoji="1" lang="ja-JP" altLang="en-US" sz="1300">
              <a:latin typeface="ＭＳ Ｐゴシック" panose="020B0600070205080204" pitchFamily="50" charset="-128"/>
              <a:ea typeface="ＭＳ Ｐゴシック" panose="020B0600070205080204" pitchFamily="50" charset="-128"/>
            </a:rPr>
            <a:t>ポイントの減少となったが、今後も増加が見込まれる扶助費は少子高齢化を背景とした社会保障費の増により削減が難しいため、資格審査等の適正化を検討する等、増大の抑制を図るとともに、その他の経費についても削減に努める必要がある。</a:t>
          </a:r>
        </a:p>
      </xdr:txBody>
    </xdr:sp>
    <xdr:clientData/>
  </xdr:twoCellAnchor>
  <xdr:oneCellAnchor>
    <xdr:from>
      <xdr:col>62</xdr:col>
      <xdr:colOff>6350</xdr:colOff>
      <xdr:row>69</xdr:row>
      <xdr:rowOff>107950</xdr:rowOff>
    </xdr:from>
    <xdr:ext cx="298543" cy="225703"/>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a:extLst>
            <a:ext uri="{FF2B5EF4-FFF2-40B4-BE49-F238E27FC236}">
              <a16:creationId xmlns:a16="http://schemas.microsoft.com/office/drawing/2014/main" id="{00000000-0008-0000-0400-0000A4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88900</xdr:rowOff>
    </xdr:from>
    <xdr:to>
      <xdr:col>82</xdr:col>
      <xdr:colOff>107950</xdr:colOff>
      <xdr:row>80</xdr:row>
      <xdr:rowOff>85089</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flipV="1">
          <a:off x="16510000" y="12604750"/>
          <a:ext cx="0" cy="11963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57166</xdr:rowOff>
    </xdr:from>
    <xdr:ext cx="762000" cy="259045"/>
    <xdr:sp macro="" textlink="">
      <xdr:nvSpPr>
        <xdr:cNvPr id="422" name="公債費以外最小値テキスト">
          <a:extLst>
            <a:ext uri="{FF2B5EF4-FFF2-40B4-BE49-F238E27FC236}">
              <a16:creationId xmlns:a16="http://schemas.microsoft.com/office/drawing/2014/main" id="{00000000-0008-0000-0400-0000A6010000}"/>
            </a:ext>
          </a:extLst>
        </xdr:cNvPr>
        <xdr:cNvSpPr txBox="1"/>
      </xdr:nvSpPr>
      <xdr:spPr>
        <a:xfrm>
          <a:off x="16598900" y="13773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85089</xdr:rowOff>
    </xdr:from>
    <xdr:to>
      <xdr:col>82</xdr:col>
      <xdr:colOff>196850</xdr:colOff>
      <xdr:row>80</xdr:row>
      <xdr:rowOff>85089</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6421100" y="13801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3827</xdr:rowOff>
    </xdr:from>
    <xdr:ext cx="762000" cy="259045"/>
    <xdr:sp macro="" textlink="">
      <xdr:nvSpPr>
        <xdr:cNvPr id="424" name="公債費以外最大値テキスト">
          <a:extLst>
            <a:ext uri="{FF2B5EF4-FFF2-40B4-BE49-F238E27FC236}">
              <a16:creationId xmlns:a16="http://schemas.microsoft.com/office/drawing/2014/main" id="{00000000-0008-0000-0400-0000A8010000}"/>
            </a:ext>
          </a:extLst>
        </xdr:cNvPr>
        <xdr:cNvSpPr txBox="1"/>
      </xdr:nvSpPr>
      <xdr:spPr>
        <a:xfrm>
          <a:off x="16598900" y="12348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88900</xdr:rowOff>
    </xdr:from>
    <xdr:to>
      <xdr:col>82</xdr:col>
      <xdr:colOff>196850</xdr:colOff>
      <xdr:row>73</xdr:row>
      <xdr:rowOff>88900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2604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153670</xdr:rowOff>
    </xdr:from>
    <xdr:to>
      <xdr:col>82</xdr:col>
      <xdr:colOff>107950</xdr:colOff>
      <xdr:row>77</xdr:row>
      <xdr:rowOff>123189</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5671800" y="13183870"/>
          <a:ext cx="838200" cy="140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105427</xdr:rowOff>
    </xdr:from>
    <xdr:ext cx="762000" cy="259045"/>
    <xdr:sp macro="" textlink="">
      <xdr:nvSpPr>
        <xdr:cNvPr id="427" name="公債費以外平均値テキスト">
          <a:extLst>
            <a:ext uri="{FF2B5EF4-FFF2-40B4-BE49-F238E27FC236}">
              <a16:creationId xmlns:a16="http://schemas.microsoft.com/office/drawing/2014/main" id="{00000000-0008-0000-0400-0000AB010000}"/>
            </a:ext>
          </a:extLst>
        </xdr:cNvPr>
        <xdr:cNvSpPr txBox="1"/>
      </xdr:nvSpPr>
      <xdr:spPr>
        <a:xfrm>
          <a:off x="16598900" y="13135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133350</xdr:rowOff>
    </xdr:from>
    <xdr:to>
      <xdr:col>82</xdr:col>
      <xdr:colOff>158750</xdr:colOff>
      <xdr:row>77</xdr:row>
      <xdr:rowOff>63500</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64592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123189</xdr:rowOff>
    </xdr:from>
    <xdr:to>
      <xdr:col>78</xdr:col>
      <xdr:colOff>69850</xdr:colOff>
      <xdr:row>78</xdr:row>
      <xdr:rowOff>73661</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4782800" y="13324839"/>
          <a:ext cx="889000" cy="121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167639</xdr:rowOff>
    </xdr:from>
    <xdr:to>
      <xdr:col>78</xdr:col>
      <xdr:colOff>120650</xdr:colOff>
      <xdr:row>77</xdr:row>
      <xdr:rowOff>97789</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5621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107966</xdr:rowOff>
    </xdr:from>
    <xdr:ext cx="7366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5290800" y="12966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104139</xdr:rowOff>
    </xdr:from>
    <xdr:to>
      <xdr:col>73</xdr:col>
      <xdr:colOff>180975</xdr:colOff>
      <xdr:row>78</xdr:row>
      <xdr:rowOff>73661</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3893800" y="13305789"/>
          <a:ext cx="889000" cy="140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148589</xdr:rowOff>
    </xdr:from>
    <xdr:to>
      <xdr:col>74</xdr:col>
      <xdr:colOff>31750</xdr:colOff>
      <xdr:row>77</xdr:row>
      <xdr:rowOff>78739</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4732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88916</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4401800" y="12947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50800</xdr:rowOff>
    </xdr:from>
    <xdr:to>
      <xdr:col>69</xdr:col>
      <xdr:colOff>92075</xdr:colOff>
      <xdr:row>77</xdr:row>
      <xdr:rowOff>104139</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3004800" y="13252450"/>
          <a:ext cx="8890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95250</xdr:rowOff>
    </xdr:from>
    <xdr:to>
      <xdr:col>69</xdr:col>
      <xdr:colOff>142875</xdr:colOff>
      <xdr:row>77</xdr:row>
      <xdr:rowOff>25400</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3843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35577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3512800" y="1289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45720</xdr:rowOff>
    </xdr:from>
    <xdr:to>
      <xdr:col>65</xdr:col>
      <xdr:colOff>53975</xdr:colOff>
      <xdr:row>76</xdr:row>
      <xdr:rowOff>147320</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2954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157497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623800" y="1284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102870</xdr:rowOff>
    </xdr:from>
    <xdr:to>
      <xdr:col>82</xdr:col>
      <xdr:colOff>158750</xdr:colOff>
      <xdr:row>77</xdr:row>
      <xdr:rowOff>33020</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6459200" y="13133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119397</xdr:rowOff>
    </xdr:from>
    <xdr:ext cx="762000" cy="259045"/>
    <xdr:sp macro="" textlink="">
      <xdr:nvSpPr>
        <xdr:cNvPr id="446" name="公債費以外該当値テキスト">
          <a:extLst>
            <a:ext uri="{FF2B5EF4-FFF2-40B4-BE49-F238E27FC236}">
              <a16:creationId xmlns:a16="http://schemas.microsoft.com/office/drawing/2014/main" id="{00000000-0008-0000-0400-0000BE010000}"/>
            </a:ext>
          </a:extLst>
        </xdr:cNvPr>
        <xdr:cNvSpPr txBox="1"/>
      </xdr:nvSpPr>
      <xdr:spPr>
        <a:xfrm>
          <a:off x="16598900" y="12978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72389</xdr:rowOff>
    </xdr:from>
    <xdr:to>
      <xdr:col>78</xdr:col>
      <xdr:colOff>120650</xdr:colOff>
      <xdr:row>78</xdr:row>
      <xdr:rowOff>2539</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5621000" y="13274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158766</xdr:rowOff>
    </xdr:from>
    <xdr:ext cx="7366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5290800" y="133604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22861</xdr:rowOff>
    </xdr:from>
    <xdr:to>
      <xdr:col>74</xdr:col>
      <xdr:colOff>31750</xdr:colOff>
      <xdr:row>78</xdr:row>
      <xdr:rowOff>124461</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4732000" y="13395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109238</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4401800" y="13482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53339</xdr:rowOff>
    </xdr:from>
    <xdr:to>
      <xdr:col>69</xdr:col>
      <xdr:colOff>142875</xdr:colOff>
      <xdr:row>77</xdr:row>
      <xdr:rowOff>154939</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3843000" y="13254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139716</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3512800" y="13341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0</xdr:rowOff>
    </xdr:from>
    <xdr:to>
      <xdr:col>65</xdr:col>
      <xdr:colOff>53975</xdr:colOff>
      <xdr:row>77</xdr:row>
      <xdr:rowOff>101600</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2954000" y="1320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86377</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2623800" y="13288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熊本県高森町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78930</xdr:rowOff>
    </xdr:from>
    <xdr:to>
      <xdr:col>29</xdr:col>
      <xdr:colOff>127000</xdr:colOff>
      <xdr:row>20</xdr:row>
      <xdr:rowOff>151540</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183955"/>
          <a:ext cx="0" cy="144421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123617</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600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151540</xdr:rowOff>
    </xdr:from>
    <xdr:to>
      <xdr:col>30</xdr:col>
      <xdr:colOff>25400</xdr:colOff>
      <xdr:row>20</xdr:row>
      <xdr:rowOff>151540</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6281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165307</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927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536,803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78930</xdr:rowOff>
    </xdr:from>
    <xdr:to>
      <xdr:col>30</xdr:col>
      <xdr:colOff>25400</xdr:colOff>
      <xdr:row>12</xdr:row>
      <xdr:rowOff>78930</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18395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98491</xdr:rowOff>
    </xdr:from>
    <xdr:to>
      <xdr:col>29</xdr:col>
      <xdr:colOff>127000</xdr:colOff>
      <xdr:row>19</xdr:row>
      <xdr:rowOff>123392</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3403666"/>
          <a:ext cx="647700" cy="249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167026</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31293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150499</xdr:rowOff>
    </xdr:from>
    <xdr:to>
      <xdr:col>29</xdr:col>
      <xdr:colOff>177800</xdr:colOff>
      <xdr:row>19</xdr:row>
      <xdr:rowOff>80649</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32842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123392</xdr:rowOff>
    </xdr:from>
    <xdr:to>
      <xdr:col>26</xdr:col>
      <xdr:colOff>50800</xdr:colOff>
      <xdr:row>19</xdr:row>
      <xdr:rowOff>128898</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3428567"/>
          <a:ext cx="698500" cy="55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18</xdr:row>
      <xdr:rowOff>165793</xdr:rowOff>
    </xdr:from>
    <xdr:to>
      <xdr:col>26</xdr:col>
      <xdr:colOff>101600</xdr:colOff>
      <xdr:row>19</xdr:row>
      <xdr:rowOff>95943</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32995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106120</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30683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128898</xdr:rowOff>
    </xdr:from>
    <xdr:to>
      <xdr:col>22</xdr:col>
      <xdr:colOff>114300</xdr:colOff>
      <xdr:row>19</xdr:row>
      <xdr:rowOff>160785</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3434073"/>
          <a:ext cx="698500" cy="318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19</xdr:row>
      <xdr:rowOff>9</xdr:rowOff>
    </xdr:from>
    <xdr:to>
      <xdr:col>22</xdr:col>
      <xdr:colOff>165100</xdr:colOff>
      <xdr:row>19</xdr:row>
      <xdr:rowOff>101609</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3051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111786</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3074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158489</xdr:rowOff>
    </xdr:from>
    <xdr:to>
      <xdr:col>18</xdr:col>
      <xdr:colOff>177800</xdr:colOff>
      <xdr:row>19</xdr:row>
      <xdr:rowOff>160785</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a:off x="2908300" y="3463664"/>
          <a:ext cx="698500" cy="22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19</xdr:row>
      <xdr:rowOff>12552</xdr:rowOff>
    </xdr:from>
    <xdr:to>
      <xdr:col>19</xdr:col>
      <xdr:colOff>38100</xdr:colOff>
      <xdr:row>19</xdr:row>
      <xdr:rowOff>114152</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3177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124329</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3086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23692</xdr:rowOff>
    </xdr:from>
    <xdr:to>
      <xdr:col>15</xdr:col>
      <xdr:colOff>101600</xdr:colOff>
      <xdr:row>19</xdr:row>
      <xdr:rowOff>125292</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3288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135469</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3097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19</xdr:row>
      <xdr:rowOff>47691</xdr:rowOff>
    </xdr:from>
    <xdr:to>
      <xdr:col>29</xdr:col>
      <xdr:colOff>177800</xdr:colOff>
      <xdr:row>19</xdr:row>
      <xdr:rowOff>149291</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33528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19</xdr:row>
      <xdr:rowOff>19768</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332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72592</xdr:rowOff>
    </xdr:from>
    <xdr:to>
      <xdr:col>26</xdr:col>
      <xdr:colOff>101600</xdr:colOff>
      <xdr:row>20</xdr:row>
      <xdr:rowOff>2742</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33777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158969</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34641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78098</xdr:rowOff>
    </xdr:from>
    <xdr:to>
      <xdr:col>22</xdr:col>
      <xdr:colOff>165100</xdr:colOff>
      <xdr:row>20</xdr:row>
      <xdr:rowOff>8248</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33832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164475</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3469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109985</xdr:rowOff>
    </xdr:from>
    <xdr:to>
      <xdr:col>19</xdr:col>
      <xdr:colOff>38100</xdr:colOff>
      <xdr:row>20</xdr:row>
      <xdr:rowOff>40135</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4151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20</xdr:row>
      <xdr:rowOff>24912</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350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107689</xdr:rowOff>
    </xdr:from>
    <xdr:to>
      <xdr:col>15</xdr:col>
      <xdr:colOff>101600</xdr:colOff>
      <xdr:row>20</xdr:row>
      <xdr:rowOff>37839</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4128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20</xdr:row>
      <xdr:rowOff>22616</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3499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a:extLst>
            <a:ext uri="{FF2B5EF4-FFF2-40B4-BE49-F238E27FC236}">
              <a16:creationId xmlns:a16="http://schemas.microsoft.com/office/drawing/2014/main" id="{00000000-0008-0000-0500-00006B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146088</xdr:rowOff>
    </xdr:from>
    <xdr:to>
      <xdr:col>29</xdr:col>
      <xdr:colOff>127000</xdr:colOff>
      <xdr:row>38</xdr:row>
      <xdr:rowOff>161722</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651500" y="6070638"/>
          <a:ext cx="0" cy="155868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133799</xdr:rowOff>
    </xdr:from>
    <xdr:ext cx="762000" cy="259045"/>
    <xdr:sp macro="" textlink="">
      <xdr:nvSpPr>
        <xdr:cNvPr id="109" name="人口1人当たり決算額の推移最小値テキスト445">
          <a:extLst>
            <a:ext uri="{FF2B5EF4-FFF2-40B4-BE49-F238E27FC236}">
              <a16:creationId xmlns:a16="http://schemas.microsoft.com/office/drawing/2014/main" id="{00000000-0008-0000-0500-00006D000000}"/>
            </a:ext>
          </a:extLst>
        </xdr:cNvPr>
        <xdr:cNvSpPr txBox="1"/>
      </xdr:nvSpPr>
      <xdr:spPr>
        <a:xfrm>
          <a:off x="5740400" y="7601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161722</xdr:rowOff>
    </xdr:from>
    <xdr:to>
      <xdr:col>30</xdr:col>
      <xdr:colOff>25400</xdr:colOff>
      <xdr:row>38</xdr:row>
      <xdr:rowOff>161722</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762932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61015</xdr:rowOff>
    </xdr:from>
    <xdr:ext cx="762000" cy="259045"/>
    <xdr:sp macro="" textlink="">
      <xdr:nvSpPr>
        <xdr:cNvPr id="111" name="人口1人当たり決算額の推移最大値テキスト445">
          <a:extLst>
            <a:ext uri="{FF2B5EF4-FFF2-40B4-BE49-F238E27FC236}">
              <a16:creationId xmlns:a16="http://schemas.microsoft.com/office/drawing/2014/main" id="{00000000-0008-0000-0500-00006F000000}"/>
            </a:ext>
          </a:extLst>
        </xdr:cNvPr>
        <xdr:cNvSpPr txBox="1"/>
      </xdr:nvSpPr>
      <xdr:spPr>
        <a:xfrm>
          <a:off x="5740400" y="5814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146088</xdr:rowOff>
    </xdr:from>
    <xdr:to>
      <xdr:col>30</xdr:col>
      <xdr:colOff>25400</xdr:colOff>
      <xdr:row>33</xdr:row>
      <xdr:rowOff>146088</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60706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249924</xdr:rowOff>
    </xdr:from>
    <xdr:to>
      <xdr:col>29</xdr:col>
      <xdr:colOff>127000</xdr:colOff>
      <xdr:row>35</xdr:row>
      <xdr:rowOff>277864</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5003800" y="6860274"/>
          <a:ext cx="647700" cy="279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196563</xdr:rowOff>
    </xdr:from>
    <xdr:ext cx="762000" cy="259045"/>
    <xdr:sp macro="" textlink="">
      <xdr:nvSpPr>
        <xdr:cNvPr id="114" name="人口1人当たり決算額の推移平均値テキスト445">
          <a:extLst>
            <a:ext uri="{FF2B5EF4-FFF2-40B4-BE49-F238E27FC236}">
              <a16:creationId xmlns:a16="http://schemas.microsoft.com/office/drawing/2014/main" id="{00000000-0008-0000-0500-000072000000}"/>
            </a:ext>
          </a:extLst>
        </xdr:cNvPr>
        <xdr:cNvSpPr txBox="1"/>
      </xdr:nvSpPr>
      <xdr:spPr>
        <a:xfrm>
          <a:off x="5740400" y="64640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8586</xdr:rowOff>
    </xdr:from>
    <xdr:to>
      <xdr:col>29</xdr:col>
      <xdr:colOff>177800</xdr:colOff>
      <xdr:row>35</xdr:row>
      <xdr:rowOff>110186</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5600700" y="66189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277864</xdr:rowOff>
    </xdr:from>
    <xdr:to>
      <xdr:col>26</xdr:col>
      <xdr:colOff>50800</xdr:colOff>
      <xdr:row>35</xdr:row>
      <xdr:rowOff>307378</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flipV="1">
          <a:off x="4305300" y="6888214"/>
          <a:ext cx="698500" cy="295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33160</xdr:rowOff>
    </xdr:from>
    <xdr:to>
      <xdr:col>26</xdr:col>
      <xdr:colOff>101600</xdr:colOff>
      <xdr:row>35</xdr:row>
      <xdr:rowOff>134760</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953000" y="66435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144937</xdr:rowOff>
    </xdr:from>
    <xdr:ext cx="7366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4622800" y="64123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291147</xdr:rowOff>
    </xdr:from>
    <xdr:to>
      <xdr:col>22</xdr:col>
      <xdr:colOff>114300</xdr:colOff>
      <xdr:row>35</xdr:row>
      <xdr:rowOff>307378</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a:off x="3606800" y="6901497"/>
          <a:ext cx="698500" cy="162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27762</xdr:rowOff>
    </xdr:from>
    <xdr:to>
      <xdr:col>22</xdr:col>
      <xdr:colOff>165100</xdr:colOff>
      <xdr:row>35</xdr:row>
      <xdr:rowOff>129362</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4254500" y="66381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139539</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924300" y="6406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281204</xdr:rowOff>
    </xdr:from>
    <xdr:to>
      <xdr:col>18</xdr:col>
      <xdr:colOff>177800</xdr:colOff>
      <xdr:row>35</xdr:row>
      <xdr:rowOff>291147</xdr:rowOff>
    </xdr:to>
    <xdr:cxnSp macro="">
      <xdr:nvCxnSpPr>
        <xdr:cNvPr id="122" name="直線コネクタ 121">
          <a:extLst>
            <a:ext uri="{FF2B5EF4-FFF2-40B4-BE49-F238E27FC236}">
              <a16:creationId xmlns:a16="http://schemas.microsoft.com/office/drawing/2014/main" id="{00000000-0008-0000-0500-00007A000000}"/>
            </a:ext>
          </a:extLst>
        </xdr:cNvPr>
        <xdr:cNvCxnSpPr/>
      </xdr:nvCxnSpPr>
      <xdr:spPr bwMode="auto">
        <a:xfrm>
          <a:off x="2908300" y="6891554"/>
          <a:ext cx="698500" cy="99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21501</xdr:rowOff>
    </xdr:from>
    <xdr:to>
      <xdr:col>19</xdr:col>
      <xdr:colOff>38100</xdr:colOff>
      <xdr:row>35</xdr:row>
      <xdr:rowOff>123101</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3556000" y="6631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133278</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225800" y="6400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47295</xdr:rowOff>
    </xdr:from>
    <xdr:to>
      <xdr:col>15</xdr:col>
      <xdr:colOff>101600</xdr:colOff>
      <xdr:row>35</xdr:row>
      <xdr:rowOff>148895</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2857500" y="66576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159072</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527300" y="642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199124</xdr:rowOff>
    </xdr:from>
    <xdr:to>
      <xdr:col>29</xdr:col>
      <xdr:colOff>177800</xdr:colOff>
      <xdr:row>35</xdr:row>
      <xdr:rowOff>300724</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5600700" y="68094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171201</xdr:rowOff>
    </xdr:from>
    <xdr:ext cx="762000" cy="259045"/>
    <xdr:sp macro="" textlink="">
      <xdr:nvSpPr>
        <xdr:cNvPr id="133" name="人口1人当たり決算額の推移該当値テキスト445">
          <a:extLst>
            <a:ext uri="{FF2B5EF4-FFF2-40B4-BE49-F238E27FC236}">
              <a16:creationId xmlns:a16="http://schemas.microsoft.com/office/drawing/2014/main" id="{00000000-0008-0000-0500-000085000000}"/>
            </a:ext>
          </a:extLst>
        </xdr:cNvPr>
        <xdr:cNvSpPr txBox="1"/>
      </xdr:nvSpPr>
      <xdr:spPr>
        <a:xfrm>
          <a:off x="5740400" y="6781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227064</xdr:rowOff>
    </xdr:from>
    <xdr:to>
      <xdr:col>26</xdr:col>
      <xdr:colOff>101600</xdr:colOff>
      <xdr:row>35</xdr:row>
      <xdr:rowOff>328664</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953000" y="68374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313441</xdr:rowOff>
    </xdr:from>
    <xdr:ext cx="7366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4622800" y="69237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256578</xdr:rowOff>
    </xdr:from>
    <xdr:to>
      <xdr:col>22</xdr:col>
      <xdr:colOff>165100</xdr:colOff>
      <xdr:row>36</xdr:row>
      <xdr:rowOff>15278</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254500" y="68669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55</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924300" y="6953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240347</xdr:rowOff>
    </xdr:from>
    <xdr:to>
      <xdr:col>19</xdr:col>
      <xdr:colOff>38100</xdr:colOff>
      <xdr:row>35</xdr:row>
      <xdr:rowOff>341947</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3556000" y="68506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326724</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225800" y="6937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230404</xdr:rowOff>
    </xdr:from>
    <xdr:to>
      <xdr:col>15</xdr:col>
      <xdr:colOff>101600</xdr:colOff>
      <xdr:row>35</xdr:row>
      <xdr:rowOff>332004</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2857500" y="68407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316781</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2527300" y="6927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熊本県高森町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6,253
6,159
175.06
7,658,870
7,449,525
152,339
2,944,379
5,404,225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37</xdr:row>
      <xdr:rowOff>54627</xdr:rowOff>
    </xdr:from>
    <xdr:ext cx="59541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166581" y="6398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1" name="人件費グラフ枠">
          <a:extLst>
            <a:ext uri="{FF2B5EF4-FFF2-40B4-BE49-F238E27FC236}">
              <a16:creationId xmlns:a16="http://schemas.microsoft.com/office/drawing/2014/main" id="{00000000-0008-0000-0600-000033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115108</xdr:rowOff>
    </xdr:from>
    <xdr:to>
      <xdr:col>24</xdr:col>
      <xdr:colOff>62865</xdr:colOff>
      <xdr:row>38</xdr:row>
      <xdr:rowOff>149450</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flipV="1">
          <a:off x="4633595" y="5430058"/>
          <a:ext cx="1270" cy="1234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153277</xdr:rowOff>
    </xdr:from>
    <xdr:ext cx="534377" cy="259045"/>
    <xdr:sp macro="" textlink="">
      <xdr:nvSpPr>
        <xdr:cNvPr id="53" name="人件費最小値テキスト">
          <a:extLst>
            <a:ext uri="{FF2B5EF4-FFF2-40B4-BE49-F238E27FC236}">
              <a16:creationId xmlns:a16="http://schemas.microsoft.com/office/drawing/2014/main" id="{00000000-0008-0000-0600-000035000000}"/>
            </a:ext>
          </a:extLst>
        </xdr:cNvPr>
        <xdr:cNvSpPr txBox="1"/>
      </xdr:nvSpPr>
      <xdr:spPr>
        <a:xfrm>
          <a:off x="4686300" y="6668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149450</xdr:rowOff>
    </xdr:from>
    <xdr:to>
      <xdr:col>24</xdr:col>
      <xdr:colOff>152400</xdr:colOff>
      <xdr:row>38</xdr:row>
      <xdr:rowOff>149450</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a:off x="4546600" y="6664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61785</xdr:rowOff>
    </xdr:from>
    <xdr:ext cx="599010" cy="259045"/>
    <xdr:sp macro="" textlink="">
      <xdr:nvSpPr>
        <xdr:cNvPr id="55" name="人件費最大値テキスト">
          <a:extLst>
            <a:ext uri="{FF2B5EF4-FFF2-40B4-BE49-F238E27FC236}">
              <a16:creationId xmlns:a16="http://schemas.microsoft.com/office/drawing/2014/main" id="{00000000-0008-0000-0600-000037000000}"/>
            </a:ext>
          </a:extLst>
        </xdr:cNvPr>
        <xdr:cNvSpPr txBox="1"/>
      </xdr:nvSpPr>
      <xdr:spPr>
        <a:xfrm>
          <a:off x="4686300" y="5205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115108</xdr:rowOff>
    </xdr:from>
    <xdr:to>
      <xdr:col>24</xdr:col>
      <xdr:colOff>152400</xdr:colOff>
      <xdr:row>31</xdr:row>
      <xdr:rowOff>115108</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a:off x="4546600" y="5430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117211</xdr:rowOff>
    </xdr:from>
    <xdr:to>
      <xdr:col>24</xdr:col>
      <xdr:colOff>63500</xdr:colOff>
      <xdr:row>36</xdr:row>
      <xdr:rowOff>155165</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flipV="1">
          <a:off x="3797300" y="6289411"/>
          <a:ext cx="838200" cy="37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19966</xdr:rowOff>
    </xdr:from>
    <xdr:ext cx="599010" cy="259045"/>
    <xdr:sp macro="" textlink="">
      <xdr:nvSpPr>
        <xdr:cNvPr id="58" name="人件費平均値テキスト">
          <a:extLst>
            <a:ext uri="{FF2B5EF4-FFF2-40B4-BE49-F238E27FC236}">
              <a16:creationId xmlns:a16="http://schemas.microsoft.com/office/drawing/2014/main" id="{00000000-0008-0000-0600-00003A000000}"/>
            </a:ext>
          </a:extLst>
        </xdr:cNvPr>
        <xdr:cNvSpPr txBox="1"/>
      </xdr:nvSpPr>
      <xdr:spPr>
        <a:xfrm>
          <a:off x="4686300" y="60207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168539</xdr:rowOff>
    </xdr:from>
    <xdr:to>
      <xdr:col>24</xdr:col>
      <xdr:colOff>114300</xdr:colOff>
      <xdr:row>36</xdr:row>
      <xdr:rowOff>98689</xdr:rowOff>
    </xdr:to>
    <xdr:sp macro="" textlink="">
      <xdr:nvSpPr>
        <xdr:cNvPr id="59" name="フローチャート: 判断 58">
          <a:extLst>
            <a:ext uri="{FF2B5EF4-FFF2-40B4-BE49-F238E27FC236}">
              <a16:creationId xmlns:a16="http://schemas.microsoft.com/office/drawing/2014/main" id="{00000000-0008-0000-0600-00003B000000}"/>
            </a:ext>
          </a:extLst>
        </xdr:cNvPr>
        <xdr:cNvSpPr/>
      </xdr:nvSpPr>
      <xdr:spPr>
        <a:xfrm>
          <a:off x="4584700" y="6169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155165</xdr:rowOff>
    </xdr:from>
    <xdr:to>
      <xdr:col>19</xdr:col>
      <xdr:colOff>177800</xdr:colOff>
      <xdr:row>36</xdr:row>
      <xdr:rowOff>165440</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2908300" y="6327365"/>
          <a:ext cx="889000" cy="10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87694</xdr:rowOff>
    </xdr:from>
    <xdr:to>
      <xdr:col>20</xdr:col>
      <xdr:colOff>38100</xdr:colOff>
      <xdr:row>37</xdr:row>
      <xdr:rowOff>17844</xdr:rowOff>
    </xdr:to>
    <xdr:sp macro="" textlink="">
      <xdr:nvSpPr>
        <xdr:cNvPr id="61" name="フローチャート: 判断 60">
          <a:extLst>
            <a:ext uri="{FF2B5EF4-FFF2-40B4-BE49-F238E27FC236}">
              <a16:creationId xmlns:a16="http://schemas.microsoft.com/office/drawing/2014/main" id="{00000000-0008-0000-0600-00003D000000}"/>
            </a:ext>
          </a:extLst>
        </xdr:cNvPr>
        <xdr:cNvSpPr/>
      </xdr:nvSpPr>
      <xdr:spPr>
        <a:xfrm>
          <a:off x="3746500" y="6259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34371</xdr:rowOff>
    </xdr:from>
    <xdr:ext cx="599010" cy="259045"/>
    <xdr:sp macro="" textlink="">
      <xdr:nvSpPr>
        <xdr:cNvPr id="62" name="テキスト ボックス 61">
          <a:extLst>
            <a:ext uri="{FF2B5EF4-FFF2-40B4-BE49-F238E27FC236}">
              <a16:creationId xmlns:a16="http://schemas.microsoft.com/office/drawing/2014/main" id="{00000000-0008-0000-0600-00003E000000}"/>
            </a:ext>
          </a:extLst>
        </xdr:cNvPr>
        <xdr:cNvSpPr txBox="1"/>
      </xdr:nvSpPr>
      <xdr:spPr>
        <a:xfrm>
          <a:off x="3497795" y="6035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165440</xdr:rowOff>
    </xdr:from>
    <xdr:to>
      <xdr:col>15</xdr:col>
      <xdr:colOff>50800</xdr:colOff>
      <xdr:row>37</xdr:row>
      <xdr:rowOff>34264</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2019300" y="6337640"/>
          <a:ext cx="889000" cy="40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103433</xdr:rowOff>
    </xdr:from>
    <xdr:to>
      <xdr:col>15</xdr:col>
      <xdr:colOff>101600</xdr:colOff>
      <xdr:row>37</xdr:row>
      <xdr:rowOff>33583</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2857500" y="6275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50110</xdr:rowOff>
    </xdr:from>
    <xdr:ext cx="599010" cy="259045"/>
    <xdr:sp macro="" textlink="">
      <xdr:nvSpPr>
        <xdr:cNvPr id="65" name="テキスト ボックス 64">
          <a:extLst>
            <a:ext uri="{FF2B5EF4-FFF2-40B4-BE49-F238E27FC236}">
              <a16:creationId xmlns:a16="http://schemas.microsoft.com/office/drawing/2014/main" id="{00000000-0008-0000-0600-000041000000}"/>
            </a:ext>
          </a:extLst>
        </xdr:cNvPr>
        <xdr:cNvSpPr txBox="1"/>
      </xdr:nvSpPr>
      <xdr:spPr>
        <a:xfrm>
          <a:off x="2608795" y="6050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34264</xdr:rowOff>
    </xdr:from>
    <xdr:to>
      <xdr:col>10</xdr:col>
      <xdr:colOff>114300</xdr:colOff>
      <xdr:row>37</xdr:row>
      <xdr:rowOff>38630</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1130300" y="6377914"/>
          <a:ext cx="889000" cy="4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115429</xdr:rowOff>
    </xdr:from>
    <xdr:to>
      <xdr:col>10</xdr:col>
      <xdr:colOff>165100</xdr:colOff>
      <xdr:row>37</xdr:row>
      <xdr:rowOff>45579</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1968500" y="6287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62106</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1719795" y="6062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119755</xdr:rowOff>
    </xdr:from>
    <xdr:to>
      <xdr:col>6</xdr:col>
      <xdr:colOff>38100</xdr:colOff>
      <xdr:row>37</xdr:row>
      <xdr:rowOff>49905</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1079500" y="6291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66432</xdr:rowOff>
    </xdr:from>
    <xdr:ext cx="599010"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830795" y="6067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66411</xdr:rowOff>
    </xdr:from>
    <xdr:to>
      <xdr:col>24</xdr:col>
      <xdr:colOff>114300</xdr:colOff>
      <xdr:row>36</xdr:row>
      <xdr:rowOff>168011</xdr:rowOff>
    </xdr:to>
    <xdr:sp macro="" textlink="">
      <xdr:nvSpPr>
        <xdr:cNvPr id="76" name="楕円 75">
          <a:extLst>
            <a:ext uri="{FF2B5EF4-FFF2-40B4-BE49-F238E27FC236}">
              <a16:creationId xmlns:a16="http://schemas.microsoft.com/office/drawing/2014/main" id="{00000000-0008-0000-0600-00004C000000}"/>
            </a:ext>
          </a:extLst>
        </xdr:cNvPr>
        <xdr:cNvSpPr/>
      </xdr:nvSpPr>
      <xdr:spPr>
        <a:xfrm>
          <a:off x="4584700" y="6238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44838</xdr:rowOff>
    </xdr:from>
    <xdr:ext cx="599010" cy="259045"/>
    <xdr:sp macro="" textlink="">
      <xdr:nvSpPr>
        <xdr:cNvPr id="77" name="人件費該当値テキスト">
          <a:extLst>
            <a:ext uri="{FF2B5EF4-FFF2-40B4-BE49-F238E27FC236}">
              <a16:creationId xmlns:a16="http://schemas.microsoft.com/office/drawing/2014/main" id="{00000000-0008-0000-0600-00004D000000}"/>
            </a:ext>
          </a:extLst>
        </xdr:cNvPr>
        <xdr:cNvSpPr txBox="1"/>
      </xdr:nvSpPr>
      <xdr:spPr>
        <a:xfrm>
          <a:off x="4686300" y="6217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104365</xdr:rowOff>
    </xdr:from>
    <xdr:to>
      <xdr:col>20</xdr:col>
      <xdr:colOff>38100</xdr:colOff>
      <xdr:row>37</xdr:row>
      <xdr:rowOff>34515</xdr:rowOff>
    </xdr:to>
    <xdr:sp macro="" textlink="">
      <xdr:nvSpPr>
        <xdr:cNvPr id="78" name="楕円 77">
          <a:extLst>
            <a:ext uri="{FF2B5EF4-FFF2-40B4-BE49-F238E27FC236}">
              <a16:creationId xmlns:a16="http://schemas.microsoft.com/office/drawing/2014/main" id="{00000000-0008-0000-0600-00004E000000}"/>
            </a:ext>
          </a:extLst>
        </xdr:cNvPr>
        <xdr:cNvSpPr/>
      </xdr:nvSpPr>
      <xdr:spPr>
        <a:xfrm>
          <a:off x="3746500" y="6276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25642</xdr:rowOff>
    </xdr:from>
    <xdr:ext cx="59901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3497795" y="63692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114640</xdr:rowOff>
    </xdr:from>
    <xdr:to>
      <xdr:col>15</xdr:col>
      <xdr:colOff>101600</xdr:colOff>
      <xdr:row>37</xdr:row>
      <xdr:rowOff>44790</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2857500" y="6286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35917</xdr:rowOff>
    </xdr:from>
    <xdr:ext cx="59901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2608795" y="63795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154914</xdr:rowOff>
    </xdr:from>
    <xdr:to>
      <xdr:col>10</xdr:col>
      <xdr:colOff>165100</xdr:colOff>
      <xdr:row>37</xdr:row>
      <xdr:rowOff>85064</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1968500" y="6327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76191</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1719795" y="6419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159280</xdr:rowOff>
    </xdr:from>
    <xdr:to>
      <xdr:col>6</xdr:col>
      <xdr:colOff>38100</xdr:colOff>
      <xdr:row>37</xdr:row>
      <xdr:rowOff>89430</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1079500" y="633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80557</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830795" y="6424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6" name="正方形/長方形 85">
          <a:extLst>
            <a:ext uri="{FF2B5EF4-FFF2-40B4-BE49-F238E27FC236}">
              <a16:creationId xmlns:a16="http://schemas.microsoft.com/office/drawing/2014/main" id="{00000000-0008-0000-0600-000056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7" name="正方形/長方形 86">
          <a:extLst>
            <a:ext uri="{FF2B5EF4-FFF2-40B4-BE49-F238E27FC236}">
              <a16:creationId xmlns:a16="http://schemas.microsoft.com/office/drawing/2014/main" id="{00000000-0008-0000-0600-000057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4" name="テキスト ボックス 93">
          <a:extLst>
            <a:ext uri="{FF2B5EF4-FFF2-40B4-BE49-F238E27FC236}">
              <a16:creationId xmlns:a16="http://schemas.microsoft.com/office/drawing/2014/main" id="{00000000-0008-0000-0600-00005E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5" name="直線コネクタ 94">
          <a:extLst>
            <a:ext uri="{FF2B5EF4-FFF2-40B4-BE49-F238E27FC236}">
              <a16:creationId xmlns:a16="http://schemas.microsoft.com/office/drawing/2014/main" id="{00000000-0008-0000-0600-00005F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6" name="直線コネクタ 95">
          <a:extLst>
            <a:ext uri="{FF2B5EF4-FFF2-40B4-BE49-F238E27FC236}">
              <a16:creationId xmlns:a16="http://schemas.microsoft.com/office/drawing/2014/main" id="{00000000-0008-0000-0600-000060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7" name="テキスト ボックス 96">
          <a:extLst>
            <a:ext uri="{FF2B5EF4-FFF2-40B4-BE49-F238E27FC236}">
              <a16:creationId xmlns:a16="http://schemas.microsoft.com/office/drawing/2014/main" id="{00000000-0008-0000-0600-000061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99" name="テキスト ボックス 98">
          <a:extLst>
            <a:ext uri="{FF2B5EF4-FFF2-40B4-BE49-F238E27FC236}">
              <a16:creationId xmlns:a16="http://schemas.microsoft.com/office/drawing/2014/main" id="{00000000-0008-0000-0600-000063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6" name="物件費グラフ枠">
          <a:extLst>
            <a:ext uri="{FF2B5EF4-FFF2-40B4-BE49-F238E27FC236}">
              <a16:creationId xmlns:a16="http://schemas.microsoft.com/office/drawing/2014/main" id="{00000000-0008-0000-0600-00006A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7565</xdr:rowOff>
    </xdr:from>
    <xdr:to>
      <xdr:col>24</xdr:col>
      <xdr:colOff>62865</xdr:colOff>
      <xdr:row>57</xdr:row>
      <xdr:rowOff>138260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flipV="1">
          <a:off x="4633595" y="8751515"/>
          <a:ext cx="1270" cy="11593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142087</xdr:rowOff>
    </xdr:from>
    <xdr:ext cx="534377" cy="259045"/>
    <xdr:sp macro="" textlink="">
      <xdr:nvSpPr>
        <xdr:cNvPr id="108" name="物件費最小値テキスト">
          <a:extLst>
            <a:ext uri="{FF2B5EF4-FFF2-40B4-BE49-F238E27FC236}">
              <a16:creationId xmlns:a16="http://schemas.microsoft.com/office/drawing/2014/main" id="{00000000-0008-0000-0600-00006C000000}"/>
            </a:ext>
          </a:extLst>
        </xdr:cNvPr>
        <xdr:cNvSpPr txBox="1"/>
      </xdr:nvSpPr>
      <xdr:spPr>
        <a:xfrm>
          <a:off x="4686300" y="9914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75,630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138260</xdr:rowOff>
    </xdr:from>
    <xdr:to>
      <xdr:col>24</xdr:col>
      <xdr:colOff>152400</xdr:colOff>
      <xdr:row>57</xdr:row>
      <xdr:rowOff>138260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4546600" y="9910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125692</xdr:rowOff>
    </xdr:from>
    <xdr:ext cx="599010" cy="259045"/>
    <xdr:sp macro="" textlink="">
      <xdr:nvSpPr>
        <xdr:cNvPr id="110" name="物件費最大値テキスト">
          <a:extLst>
            <a:ext uri="{FF2B5EF4-FFF2-40B4-BE49-F238E27FC236}">
              <a16:creationId xmlns:a16="http://schemas.microsoft.com/office/drawing/2014/main" id="{00000000-0008-0000-0600-00006E000000}"/>
            </a:ext>
          </a:extLst>
        </xdr:cNvPr>
        <xdr:cNvSpPr txBox="1"/>
      </xdr:nvSpPr>
      <xdr:spPr>
        <a:xfrm>
          <a:off x="4686300" y="8526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582,802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7565</xdr:rowOff>
    </xdr:from>
    <xdr:to>
      <xdr:col>24</xdr:col>
      <xdr:colOff>152400</xdr:colOff>
      <xdr:row>51</xdr:row>
      <xdr:rowOff>7565</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4546600" y="8751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88766</xdr:rowOff>
    </xdr:from>
    <xdr:to>
      <xdr:col>24</xdr:col>
      <xdr:colOff>63500</xdr:colOff>
      <xdr:row>57</xdr:row>
      <xdr:rowOff>12676</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flipV="1">
          <a:off x="3797300" y="9518516"/>
          <a:ext cx="838200" cy="266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60348</xdr:rowOff>
    </xdr:from>
    <xdr:ext cx="599010" cy="259045"/>
    <xdr:sp macro="" textlink="">
      <xdr:nvSpPr>
        <xdr:cNvPr id="113" name="物件費平均値テキスト">
          <a:extLst>
            <a:ext uri="{FF2B5EF4-FFF2-40B4-BE49-F238E27FC236}">
              <a16:creationId xmlns:a16="http://schemas.microsoft.com/office/drawing/2014/main" id="{00000000-0008-0000-0600-000071000000}"/>
            </a:ext>
          </a:extLst>
        </xdr:cNvPr>
        <xdr:cNvSpPr txBox="1"/>
      </xdr:nvSpPr>
      <xdr:spPr>
        <a:xfrm>
          <a:off x="4686300" y="96615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81921</xdr:rowOff>
    </xdr:from>
    <xdr:to>
      <xdr:col>24</xdr:col>
      <xdr:colOff>114300</xdr:colOff>
      <xdr:row>57</xdr:row>
      <xdr:rowOff>12071</xdr:rowOff>
    </xdr:to>
    <xdr:sp macro="" textlink="">
      <xdr:nvSpPr>
        <xdr:cNvPr id="114" name="フローチャート: 判断 113">
          <a:extLst>
            <a:ext uri="{FF2B5EF4-FFF2-40B4-BE49-F238E27FC236}">
              <a16:creationId xmlns:a16="http://schemas.microsoft.com/office/drawing/2014/main" id="{00000000-0008-0000-0600-000072000000}"/>
            </a:ext>
          </a:extLst>
        </xdr:cNvPr>
        <xdr:cNvSpPr/>
      </xdr:nvSpPr>
      <xdr:spPr>
        <a:xfrm>
          <a:off x="4584700" y="9683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12676</xdr:rowOff>
    </xdr:from>
    <xdr:to>
      <xdr:col>19</xdr:col>
      <xdr:colOff>177800</xdr:colOff>
      <xdr:row>57</xdr:row>
      <xdr:rowOff>26776</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flipV="1">
          <a:off x="2908300" y="9785326"/>
          <a:ext cx="889000" cy="14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87078</xdr:rowOff>
    </xdr:from>
    <xdr:to>
      <xdr:col>20</xdr:col>
      <xdr:colOff>38100</xdr:colOff>
      <xdr:row>57</xdr:row>
      <xdr:rowOff>17228</xdr:rowOff>
    </xdr:to>
    <xdr:sp macro="" textlink="">
      <xdr:nvSpPr>
        <xdr:cNvPr id="116" name="フローチャート: 判断 115">
          <a:extLst>
            <a:ext uri="{FF2B5EF4-FFF2-40B4-BE49-F238E27FC236}">
              <a16:creationId xmlns:a16="http://schemas.microsoft.com/office/drawing/2014/main" id="{00000000-0008-0000-0600-000074000000}"/>
            </a:ext>
          </a:extLst>
        </xdr:cNvPr>
        <xdr:cNvSpPr/>
      </xdr:nvSpPr>
      <xdr:spPr>
        <a:xfrm>
          <a:off x="3746500" y="9688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33755</xdr:rowOff>
    </xdr:from>
    <xdr:ext cx="599010" cy="259045"/>
    <xdr:sp macro="" textlink="">
      <xdr:nvSpPr>
        <xdr:cNvPr id="117" name="テキスト ボックス 116">
          <a:extLst>
            <a:ext uri="{FF2B5EF4-FFF2-40B4-BE49-F238E27FC236}">
              <a16:creationId xmlns:a16="http://schemas.microsoft.com/office/drawing/2014/main" id="{00000000-0008-0000-0600-000075000000}"/>
            </a:ext>
          </a:extLst>
        </xdr:cNvPr>
        <xdr:cNvSpPr txBox="1"/>
      </xdr:nvSpPr>
      <xdr:spPr>
        <a:xfrm>
          <a:off x="3497795" y="94635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24136</xdr:rowOff>
    </xdr:from>
    <xdr:to>
      <xdr:col>15</xdr:col>
      <xdr:colOff>50800</xdr:colOff>
      <xdr:row>57</xdr:row>
      <xdr:rowOff>26776</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2019300" y="9796786"/>
          <a:ext cx="889000" cy="2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104474</xdr:rowOff>
    </xdr:from>
    <xdr:to>
      <xdr:col>15</xdr:col>
      <xdr:colOff>101600</xdr:colOff>
      <xdr:row>57</xdr:row>
      <xdr:rowOff>34624</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2857500" y="9705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51151</xdr:rowOff>
    </xdr:from>
    <xdr:ext cx="599010" cy="259045"/>
    <xdr:sp macro="" textlink="">
      <xdr:nvSpPr>
        <xdr:cNvPr id="120" name="テキスト ボックス 119">
          <a:extLst>
            <a:ext uri="{FF2B5EF4-FFF2-40B4-BE49-F238E27FC236}">
              <a16:creationId xmlns:a16="http://schemas.microsoft.com/office/drawing/2014/main" id="{00000000-0008-0000-0600-000078000000}"/>
            </a:ext>
          </a:extLst>
        </xdr:cNvPr>
        <xdr:cNvSpPr txBox="1"/>
      </xdr:nvSpPr>
      <xdr:spPr>
        <a:xfrm>
          <a:off x="2608795" y="9480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24136</xdr:rowOff>
    </xdr:from>
    <xdr:to>
      <xdr:col>10</xdr:col>
      <xdr:colOff>114300</xdr:colOff>
      <xdr:row>57</xdr:row>
      <xdr:rowOff>30580</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1130300" y="9796786"/>
          <a:ext cx="889000" cy="6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112482</xdr:rowOff>
    </xdr:from>
    <xdr:to>
      <xdr:col>10</xdr:col>
      <xdr:colOff>165100</xdr:colOff>
      <xdr:row>57</xdr:row>
      <xdr:rowOff>42632</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1968500" y="9713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59159</xdr:rowOff>
    </xdr:from>
    <xdr:ext cx="599010"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1719795" y="9488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130524</xdr:rowOff>
    </xdr:from>
    <xdr:to>
      <xdr:col>6</xdr:col>
      <xdr:colOff>38100</xdr:colOff>
      <xdr:row>57</xdr:row>
      <xdr:rowOff>60674</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1079500" y="9731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77201</xdr:rowOff>
    </xdr:from>
    <xdr:ext cx="599010"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830795" y="95069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37966</xdr:rowOff>
    </xdr:from>
    <xdr:to>
      <xdr:col>24</xdr:col>
      <xdr:colOff>114300</xdr:colOff>
      <xdr:row>55</xdr:row>
      <xdr:rowOff>139566</xdr:rowOff>
    </xdr:to>
    <xdr:sp macro="" textlink="">
      <xdr:nvSpPr>
        <xdr:cNvPr id="131" name="楕円 130">
          <a:extLst>
            <a:ext uri="{FF2B5EF4-FFF2-40B4-BE49-F238E27FC236}">
              <a16:creationId xmlns:a16="http://schemas.microsoft.com/office/drawing/2014/main" id="{00000000-0008-0000-0600-000083000000}"/>
            </a:ext>
          </a:extLst>
        </xdr:cNvPr>
        <xdr:cNvSpPr/>
      </xdr:nvSpPr>
      <xdr:spPr>
        <a:xfrm>
          <a:off x="4584700" y="9467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60843</xdr:rowOff>
    </xdr:from>
    <xdr:ext cx="599010" cy="259045"/>
    <xdr:sp macro="" textlink="">
      <xdr:nvSpPr>
        <xdr:cNvPr id="132" name="物件費該当値テキスト">
          <a:extLst>
            <a:ext uri="{FF2B5EF4-FFF2-40B4-BE49-F238E27FC236}">
              <a16:creationId xmlns:a16="http://schemas.microsoft.com/office/drawing/2014/main" id="{00000000-0008-0000-0600-000084000000}"/>
            </a:ext>
          </a:extLst>
        </xdr:cNvPr>
        <xdr:cNvSpPr txBox="1"/>
      </xdr:nvSpPr>
      <xdr:spPr>
        <a:xfrm>
          <a:off x="4686300" y="93191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247,281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133326</xdr:rowOff>
    </xdr:from>
    <xdr:to>
      <xdr:col>20</xdr:col>
      <xdr:colOff>38100</xdr:colOff>
      <xdr:row>57</xdr:row>
      <xdr:rowOff>63476</xdr:rowOff>
    </xdr:to>
    <xdr:sp macro="" textlink="">
      <xdr:nvSpPr>
        <xdr:cNvPr id="133" name="楕円 132">
          <a:extLst>
            <a:ext uri="{FF2B5EF4-FFF2-40B4-BE49-F238E27FC236}">
              <a16:creationId xmlns:a16="http://schemas.microsoft.com/office/drawing/2014/main" id="{00000000-0008-0000-0600-000085000000}"/>
            </a:ext>
          </a:extLst>
        </xdr:cNvPr>
        <xdr:cNvSpPr/>
      </xdr:nvSpPr>
      <xdr:spPr>
        <a:xfrm>
          <a:off x="3746500" y="9734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54603</xdr:rowOff>
    </xdr:from>
    <xdr:ext cx="59901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497795" y="9827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147426</xdr:rowOff>
    </xdr:from>
    <xdr:to>
      <xdr:col>15</xdr:col>
      <xdr:colOff>101600</xdr:colOff>
      <xdr:row>57</xdr:row>
      <xdr:rowOff>77576</xdr:rowOff>
    </xdr:to>
    <xdr:sp macro="" textlink="">
      <xdr:nvSpPr>
        <xdr:cNvPr id="135" name="楕円 134">
          <a:extLst>
            <a:ext uri="{FF2B5EF4-FFF2-40B4-BE49-F238E27FC236}">
              <a16:creationId xmlns:a16="http://schemas.microsoft.com/office/drawing/2014/main" id="{00000000-0008-0000-0600-000087000000}"/>
            </a:ext>
          </a:extLst>
        </xdr:cNvPr>
        <xdr:cNvSpPr/>
      </xdr:nvSpPr>
      <xdr:spPr>
        <a:xfrm>
          <a:off x="2857500" y="9748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68703</xdr:rowOff>
    </xdr:from>
    <xdr:ext cx="59901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2608795" y="9841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144786</xdr:rowOff>
    </xdr:from>
    <xdr:to>
      <xdr:col>10</xdr:col>
      <xdr:colOff>165100</xdr:colOff>
      <xdr:row>57</xdr:row>
      <xdr:rowOff>74936</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1968500" y="9745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66063</xdr:rowOff>
    </xdr:from>
    <xdr:ext cx="59901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719795" y="9838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151230</xdr:rowOff>
    </xdr:from>
    <xdr:to>
      <xdr:col>6</xdr:col>
      <xdr:colOff>38100</xdr:colOff>
      <xdr:row>57</xdr:row>
      <xdr:rowOff>81380</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1079500" y="975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72507</xdr:rowOff>
    </xdr:from>
    <xdr:ext cx="59901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830795" y="9845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1" name="正方形/長方形 140">
          <a:extLst>
            <a:ext uri="{FF2B5EF4-FFF2-40B4-BE49-F238E27FC236}">
              <a16:creationId xmlns:a16="http://schemas.microsoft.com/office/drawing/2014/main" id="{00000000-0008-0000-0600-00008D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2" name="正方形/長方形 141">
          <a:extLst>
            <a:ext uri="{FF2B5EF4-FFF2-40B4-BE49-F238E27FC236}">
              <a16:creationId xmlns:a16="http://schemas.microsoft.com/office/drawing/2014/main" id="{00000000-0008-0000-0600-00008E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3" name="正方形/長方形 142">
          <a:extLst>
            <a:ext uri="{FF2B5EF4-FFF2-40B4-BE49-F238E27FC236}">
              <a16:creationId xmlns:a16="http://schemas.microsoft.com/office/drawing/2014/main" id="{00000000-0008-0000-0600-00008F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4" name="正方形/長方形 143">
          <a:extLst>
            <a:ext uri="{FF2B5EF4-FFF2-40B4-BE49-F238E27FC236}">
              <a16:creationId xmlns:a16="http://schemas.microsoft.com/office/drawing/2014/main" id="{00000000-0008-0000-0600-000090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0" name="直線コネクタ 149">
          <a:extLst>
            <a:ext uri="{FF2B5EF4-FFF2-40B4-BE49-F238E27FC236}">
              <a16:creationId xmlns:a16="http://schemas.microsoft.com/office/drawing/2014/main" id="{00000000-0008-0000-0600-000096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1" name="直線コネクタ 150">
          <a:extLst>
            <a:ext uri="{FF2B5EF4-FFF2-40B4-BE49-F238E27FC236}">
              <a16:creationId xmlns:a16="http://schemas.microsoft.com/office/drawing/2014/main" id="{00000000-0008-0000-0600-000097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2" name="テキスト ボックス 151">
          <a:extLst>
            <a:ext uri="{FF2B5EF4-FFF2-40B4-BE49-F238E27FC236}">
              <a16:creationId xmlns:a16="http://schemas.microsoft.com/office/drawing/2014/main" id="{00000000-0008-0000-0600-000098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3" name="直線コネクタ 152">
          <a:extLst>
            <a:ext uri="{FF2B5EF4-FFF2-40B4-BE49-F238E27FC236}">
              <a16:creationId xmlns:a16="http://schemas.microsoft.com/office/drawing/2014/main" id="{00000000-0008-0000-0600-000099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1" name="維持補修費グラフ枠">
          <a:extLst>
            <a:ext uri="{FF2B5EF4-FFF2-40B4-BE49-F238E27FC236}">
              <a16:creationId xmlns:a16="http://schemas.microsoft.com/office/drawing/2014/main" id="{00000000-0008-0000-0600-0000A1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130213</xdr:rowOff>
    </xdr:from>
    <xdr:to>
      <xdr:col>24</xdr:col>
      <xdr:colOff>62865</xdr:colOff>
      <xdr:row>78</xdr:row>
      <xdr:rowOff>108153</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flipV="1">
          <a:off x="4633595" y="12131713"/>
          <a:ext cx="1270" cy="1349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111980</xdr:rowOff>
    </xdr:from>
    <xdr:ext cx="469744" cy="259045"/>
    <xdr:sp macro="" textlink="">
      <xdr:nvSpPr>
        <xdr:cNvPr id="163" name="維持補修費最小値テキスト">
          <a:extLst>
            <a:ext uri="{FF2B5EF4-FFF2-40B4-BE49-F238E27FC236}">
              <a16:creationId xmlns:a16="http://schemas.microsoft.com/office/drawing/2014/main" id="{00000000-0008-0000-0600-0000A3000000}"/>
            </a:ext>
          </a:extLst>
        </xdr:cNvPr>
        <xdr:cNvSpPr txBox="1"/>
      </xdr:nvSpPr>
      <xdr:spPr>
        <a:xfrm>
          <a:off x="4686300" y="13485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108153</xdr:rowOff>
    </xdr:from>
    <xdr:to>
      <xdr:col>24</xdr:col>
      <xdr:colOff>152400</xdr:colOff>
      <xdr:row>78</xdr:row>
      <xdr:rowOff>108153</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4546600" y="13481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76890</xdr:rowOff>
    </xdr:from>
    <xdr:ext cx="534377" cy="259045"/>
    <xdr:sp macro="" textlink="">
      <xdr:nvSpPr>
        <xdr:cNvPr id="165" name="維持補修費最大値テキスト">
          <a:extLst>
            <a:ext uri="{FF2B5EF4-FFF2-40B4-BE49-F238E27FC236}">
              <a16:creationId xmlns:a16="http://schemas.microsoft.com/office/drawing/2014/main" id="{00000000-0008-0000-0600-0000A5000000}"/>
            </a:ext>
          </a:extLst>
        </xdr:cNvPr>
        <xdr:cNvSpPr txBox="1"/>
      </xdr:nvSpPr>
      <xdr:spPr>
        <a:xfrm>
          <a:off x="4686300" y="11906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60,415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130213</xdr:rowOff>
    </xdr:from>
    <xdr:to>
      <xdr:col>24</xdr:col>
      <xdr:colOff>152400</xdr:colOff>
      <xdr:row>70</xdr:row>
      <xdr:rowOff>130213</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4546600" y="12131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105821</xdr:rowOff>
    </xdr:from>
    <xdr:to>
      <xdr:col>24</xdr:col>
      <xdr:colOff>63500</xdr:colOff>
      <xdr:row>76</xdr:row>
      <xdr:rowOff>147084</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3797300" y="13136021"/>
          <a:ext cx="838200" cy="41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41231</xdr:rowOff>
    </xdr:from>
    <xdr:ext cx="534377" cy="259045"/>
    <xdr:sp macro="" textlink="">
      <xdr:nvSpPr>
        <xdr:cNvPr id="168" name="維持補修費平均値テキスト">
          <a:extLst>
            <a:ext uri="{FF2B5EF4-FFF2-40B4-BE49-F238E27FC236}">
              <a16:creationId xmlns:a16="http://schemas.microsoft.com/office/drawing/2014/main" id="{00000000-0008-0000-0600-0000A8000000}"/>
            </a:ext>
          </a:extLst>
        </xdr:cNvPr>
        <xdr:cNvSpPr txBox="1"/>
      </xdr:nvSpPr>
      <xdr:spPr>
        <a:xfrm>
          <a:off x="4686300" y="128999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18354</xdr:rowOff>
    </xdr:from>
    <xdr:to>
      <xdr:col>24</xdr:col>
      <xdr:colOff>114300</xdr:colOff>
      <xdr:row>76</xdr:row>
      <xdr:rowOff>119954</xdr:rowOff>
    </xdr:to>
    <xdr:sp macro="" textlink="">
      <xdr:nvSpPr>
        <xdr:cNvPr id="169" name="フローチャート: 判断 168">
          <a:extLst>
            <a:ext uri="{FF2B5EF4-FFF2-40B4-BE49-F238E27FC236}">
              <a16:creationId xmlns:a16="http://schemas.microsoft.com/office/drawing/2014/main" id="{00000000-0008-0000-0600-0000A9000000}"/>
            </a:ext>
          </a:extLst>
        </xdr:cNvPr>
        <xdr:cNvSpPr/>
      </xdr:nvSpPr>
      <xdr:spPr>
        <a:xfrm>
          <a:off x="4584700" y="1304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39024</xdr:rowOff>
    </xdr:from>
    <xdr:to>
      <xdr:col>19</xdr:col>
      <xdr:colOff>177800</xdr:colOff>
      <xdr:row>76</xdr:row>
      <xdr:rowOff>105821</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2908300" y="13069224"/>
          <a:ext cx="889000" cy="66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68052</xdr:rowOff>
    </xdr:from>
    <xdr:to>
      <xdr:col>20</xdr:col>
      <xdr:colOff>38100</xdr:colOff>
      <xdr:row>76</xdr:row>
      <xdr:rowOff>169652</xdr:rowOff>
    </xdr:to>
    <xdr:sp macro="" textlink="">
      <xdr:nvSpPr>
        <xdr:cNvPr id="171" name="フローチャート: 判断 170">
          <a:extLst>
            <a:ext uri="{FF2B5EF4-FFF2-40B4-BE49-F238E27FC236}">
              <a16:creationId xmlns:a16="http://schemas.microsoft.com/office/drawing/2014/main" id="{00000000-0008-0000-0600-0000AB000000}"/>
            </a:ext>
          </a:extLst>
        </xdr:cNvPr>
        <xdr:cNvSpPr/>
      </xdr:nvSpPr>
      <xdr:spPr>
        <a:xfrm>
          <a:off x="3746500" y="1309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160779</xdr:rowOff>
    </xdr:from>
    <xdr:ext cx="534377" cy="259045"/>
    <xdr:sp macro="" textlink="">
      <xdr:nvSpPr>
        <xdr:cNvPr id="172" name="テキスト ボックス 171">
          <a:extLst>
            <a:ext uri="{FF2B5EF4-FFF2-40B4-BE49-F238E27FC236}">
              <a16:creationId xmlns:a16="http://schemas.microsoft.com/office/drawing/2014/main" id="{00000000-0008-0000-0600-0000AC000000}"/>
            </a:ext>
          </a:extLst>
        </xdr:cNvPr>
        <xdr:cNvSpPr txBox="1"/>
      </xdr:nvSpPr>
      <xdr:spPr>
        <a:xfrm>
          <a:off x="3530111" y="13190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164937</xdr:rowOff>
    </xdr:from>
    <xdr:to>
      <xdr:col>15</xdr:col>
      <xdr:colOff>50800</xdr:colOff>
      <xdr:row>76</xdr:row>
      <xdr:rowOff>39024</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2019300" y="13023687"/>
          <a:ext cx="889000" cy="45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66337</xdr:rowOff>
    </xdr:from>
    <xdr:to>
      <xdr:col>15</xdr:col>
      <xdr:colOff>101600</xdr:colOff>
      <xdr:row>76</xdr:row>
      <xdr:rowOff>167937</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2857500" y="13096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159064</xdr:rowOff>
    </xdr:from>
    <xdr:ext cx="534377" cy="259045"/>
    <xdr:sp macro="" textlink="">
      <xdr:nvSpPr>
        <xdr:cNvPr id="175" name="テキスト ボックス 174">
          <a:extLst>
            <a:ext uri="{FF2B5EF4-FFF2-40B4-BE49-F238E27FC236}">
              <a16:creationId xmlns:a16="http://schemas.microsoft.com/office/drawing/2014/main" id="{00000000-0008-0000-0600-0000AF000000}"/>
            </a:ext>
          </a:extLst>
        </xdr:cNvPr>
        <xdr:cNvSpPr txBox="1"/>
      </xdr:nvSpPr>
      <xdr:spPr>
        <a:xfrm>
          <a:off x="2641111" y="13189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164937</xdr:rowOff>
    </xdr:from>
    <xdr:to>
      <xdr:col>10</xdr:col>
      <xdr:colOff>114300</xdr:colOff>
      <xdr:row>77</xdr:row>
      <xdr:rowOff>60787</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flipV="1">
          <a:off x="1130300" y="13023687"/>
          <a:ext cx="889000" cy="238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73400</xdr:rowOff>
    </xdr:from>
    <xdr:to>
      <xdr:col>10</xdr:col>
      <xdr:colOff>165100</xdr:colOff>
      <xdr:row>77</xdr:row>
      <xdr:rowOff>3550</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1968500" y="1310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166127</xdr:rowOff>
    </xdr:from>
    <xdr:ext cx="534377" cy="259045"/>
    <xdr:sp macro="" textlink="">
      <xdr:nvSpPr>
        <xdr:cNvPr id="178" name="テキスト ボックス 177">
          <a:extLst>
            <a:ext uri="{FF2B5EF4-FFF2-40B4-BE49-F238E27FC236}">
              <a16:creationId xmlns:a16="http://schemas.microsoft.com/office/drawing/2014/main" id="{00000000-0008-0000-0600-0000B2000000}"/>
            </a:ext>
          </a:extLst>
        </xdr:cNvPr>
        <xdr:cNvSpPr txBox="1"/>
      </xdr:nvSpPr>
      <xdr:spPr>
        <a:xfrm>
          <a:off x="1752111" y="13196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91232</xdr:rowOff>
    </xdr:from>
    <xdr:to>
      <xdr:col>6</xdr:col>
      <xdr:colOff>38100</xdr:colOff>
      <xdr:row>77</xdr:row>
      <xdr:rowOff>21382</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1079500" y="1312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37909</xdr:rowOff>
    </xdr:from>
    <xdr:ext cx="534377"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863111" y="12896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96284</xdr:rowOff>
    </xdr:from>
    <xdr:to>
      <xdr:col>24</xdr:col>
      <xdr:colOff>114300</xdr:colOff>
      <xdr:row>77</xdr:row>
      <xdr:rowOff>26434</xdr:rowOff>
    </xdr:to>
    <xdr:sp macro="" textlink="">
      <xdr:nvSpPr>
        <xdr:cNvPr id="186" name="楕円 185">
          <a:extLst>
            <a:ext uri="{FF2B5EF4-FFF2-40B4-BE49-F238E27FC236}">
              <a16:creationId xmlns:a16="http://schemas.microsoft.com/office/drawing/2014/main" id="{00000000-0008-0000-0600-0000BA000000}"/>
            </a:ext>
          </a:extLst>
        </xdr:cNvPr>
        <xdr:cNvSpPr/>
      </xdr:nvSpPr>
      <xdr:spPr>
        <a:xfrm>
          <a:off x="4584700" y="13126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74711</xdr:rowOff>
    </xdr:from>
    <xdr:ext cx="534377" cy="259045"/>
    <xdr:sp macro="" textlink="">
      <xdr:nvSpPr>
        <xdr:cNvPr id="187" name="維持補修費該当値テキスト">
          <a:extLst>
            <a:ext uri="{FF2B5EF4-FFF2-40B4-BE49-F238E27FC236}">
              <a16:creationId xmlns:a16="http://schemas.microsoft.com/office/drawing/2014/main" id="{00000000-0008-0000-0600-0000BB000000}"/>
            </a:ext>
          </a:extLst>
        </xdr:cNvPr>
        <xdr:cNvSpPr txBox="1"/>
      </xdr:nvSpPr>
      <xdr:spPr>
        <a:xfrm>
          <a:off x="4686300" y="13104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55021</xdr:rowOff>
    </xdr:from>
    <xdr:to>
      <xdr:col>20</xdr:col>
      <xdr:colOff>38100</xdr:colOff>
      <xdr:row>76</xdr:row>
      <xdr:rowOff>156621</xdr:rowOff>
    </xdr:to>
    <xdr:sp macro="" textlink="">
      <xdr:nvSpPr>
        <xdr:cNvPr id="188" name="楕円 187">
          <a:extLst>
            <a:ext uri="{FF2B5EF4-FFF2-40B4-BE49-F238E27FC236}">
              <a16:creationId xmlns:a16="http://schemas.microsoft.com/office/drawing/2014/main" id="{00000000-0008-0000-0600-0000BC000000}"/>
            </a:ext>
          </a:extLst>
        </xdr:cNvPr>
        <xdr:cNvSpPr/>
      </xdr:nvSpPr>
      <xdr:spPr>
        <a:xfrm>
          <a:off x="3746500" y="13085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1698</xdr:rowOff>
    </xdr:from>
    <xdr:ext cx="534377"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530111" y="12860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159674</xdr:rowOff>
    </xdr:from>
    <xdr:to>
      <xdr:col>15</xdr:col>
      <xdr:colOff>101600</xdr:colOff>
      <xdr:row>76</xdr:row>
      <xdr:rowOff>89824</xdr:rowOff>
    </xdr:to>
    <xdr:sp macro="" textlink="">
      <xdr:nvSpPr>
        <xdr:cNvPr id="190" name="楕円 189">
          <a:extLst>
            <a:ext uri="{FF2B5EF4-FFF2-40B4-BE49-F238E27FC236}">
              <a16:creationId xmlns:a16="http://schemas.microsoft.com/office/drawing/2014/main" id="{00000000-0008-0000-0600-0000BE000000}"/>
            </a:ext>
          </a:extLst>
        </xdr:cNvPr>
        <xdr:cNvSpPr/>
      </xdr:nvSpPr>
      <xdr:spPr>
        <a:xfrm>
          <a:off x="2857500" y="13018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74</xdr:row>
      <xdr:rowOff>106352</xdr:rowOff>
    </xdr:from>
    <xdr:ext cx="534377"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2641111" y="12793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114137</xdr:rowOff>
    </xdr:from>
    <xdr:to>
      <xdr:col>10</xdr:col>
      <xdr:colOff>165100</xdr:colOff>
      <xdr:row>76</xdr:row>
      <xdr:rowOff>44287</xdr:rowOff>
    </xdr:to>
    <xdr:sp macro="" textlink="">
      <xdr:nvSpPr>
        <xdr:cNvPr id="192" name="楕円 191">
          <a:extLst>
            <a:ext uri="{FF2B5EF4-FFF2-40B4-BE49-F238E27FC236}">
              <a16:creationId xmlns:a16="http://schemas.microsoft.com/office/drawing/2014/main" id="{00000000-0008-0000-0600-0000C0000000}"/>
            </a:ext>
          </a:extLst>
        </xdr:cNvPr>
        <xdr:cNvSpPr/>
      </xdr:nvSpPr>
      <xdr:spPr>
        <a:xfrm>
          <a:off x="1968500" y="12972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74</xdr:row>
      <xdr:rowOff>60814</xdr:rowOff>
    </xdr:from>
    <xdr:ext cx="534377"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1752111" y="12748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9987</xdr:rowOff>
    </xdr:from>
    <xdr:to>
      <xdr:col>6</xdr:col>
      <xdr:colOff>38100</xdr:colOff>
      <xdr:row>77</xdr:row>
      <xdr:rowOff>111587</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1079500" y="13211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102714</xdr:rowOff>
    </xdr:from>
    <xdr:ext cx="534377"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863111" y="13304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6" name="正方形/長方形 195">
          <a:extLst>
            <a:ext uri="{FF2B5EF4-FFF2-40B4-BE49-F238E27FC236}">
              <a16:creationId xmlns:a16="http://schemas.microsoft.com/office/drawing/2014/main" id="{00000000-0008-0000-0600-0000C4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197" name="正方形/長方形 196">
          <a:extLst>
            <a:ext uri="{FF2B5EF4-FFF2-40B4-BE49-F238E27FC236}">
              <a16:creationId xmlns:a16="http://schemas.microsoft.com/office/drawing/2014/main" id="{00000000-0008-0000-0600-0000C5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198" name="正方形/長方形 197">
          <a:extLst>
            <a:ext uri="{FF2B5EF4-FFF2-40B4-BE49-F238E27FC236}">
              <a16:creationId xmlns:a16="http://schemas.microsoft.com/office/drawing/2014/main" id="{00000000-0008-0000-0600-0000C6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199" name="正方形/長方形 198">
          <a:extLst>
            <a:ext uri="{FF2B5EF4-FFF2-40B4-BE49-F238E27FC236}">
              <a16:creationId xmlns:a16="http://schemas.microsoft.com/office/drawing/2014/main" id="{00000000-0008-0000-0600-0000C7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5" name="直線コネクタ 204">
          <a:extLst>
            <a:ext uri="{FF2B5EF4-FFF2-40B4-BE49-F238E27FC236}">
              <a16:creationId xmlns:a16="http://schemas.microsoft.com/office/drawing/2014/main" id="{00000000-0008-0000-0600-0000CD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07" name="直線コネクタ 206">
          <a:extLst>
            <a:ext uri="{FF2B5EF4-FFF2-40B4-BE49-F238E27FC236}">
              <a16:creationId xmlns:a16="http://schemas.microsoft.com/office/drawing/2014/main" id="{00000000-0008-0000-0600-0000CF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09" name="直線コネクタ 208">
          <a:extLst>
            <a:ext uri="{FF2B5EF4-FFF2-40B4-BE49-F238E27FC236}">
              <a16:creationId xmlns:a16="http://schemas.microsoft.com/office/drawing/2014/main" id="{00000000-0008-0000-0600-0000D1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19" name="扶助費グラフ枠">
          <a:extLst>
            <a:ext uri="{FF2B5EF4-FFF2-40B4-BE49-F238E27FC236}">
              <a16:creationId xmlns:a16="http://schemas.microsoft.com/office/drawing/2014/main" id="{00000000-0008-0000-0600-0000DB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127482</xdr:rowOff>
    </xdr:from>
    <xdr:to>
      <xdr:col>24</xdr:col>
      <xdr:colOff>62865</xdr:colOff>
      <xdr:row>98</xdr:row>
      <xdr:rowOff>112522</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flipV="1">
          <a:off x="4633595" y="15386532"/>
          <a:ext cx="1270" cy="1528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116349</xdr:rowOff>
    </xdr:from>
    <xdr:ext cx="534377" cy="259045"/>
    <xdr:sp macro="" textlink="">
      <xdr:nvSpPr>
        <xdr:cNvPr id="221" name="扶助費最小値テキスト">
          <a:extLst>
            <a:ext uri="{FF2B5EF4-FFF2-40B4-BE49-F238E27FC236}">
              <a16:creationId xmlns:a16="http://schemas.microsoft.com/office/drawing/2014/main" id="{00000000-0008-0000-0600-0000DD000000}"/>
            </a:ext>
          </a:extLst>
        </xdr:cNvPr>
        <xdr:cNvSpPr txBox="1"/>
      </xdr:nvSpPr>
      <xdr:spPr>
        <a:xfrm>
          <a:off x="4686300" y="16918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112522</xdr:rowOff>
    </xdr:from>
    <xdr:to>
      <xdr:col>24</xdr:col>
      <xdr:colOff>152400</xdr:colOff>
      <xdr:row>98</xdr:row>
      <xdr:rowOff>112522</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4546600" y="16914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74159</xdr:rowOff>
    </xdr:from>
    <xdr:ext cx="599010" cy="259045"/>
    <xdr:sp macro="" textlink="">
      <xdr:nvSpPr>
        <xdr:cNvPr id="223" name="扶助費最大値テキスト">
          <a:extLst>
            <a:ext uri="{FF2B5EF4-FFF2-40B4-BE49-F238E27FC236}">
              <a16:creationId xmlns:a16="http://schemas.microsoft.com/office/drawing/2014/main" id="{00000000-0008-0000-0600-0000DF000000}"/>
            </a:ext>
          </a:extLst>
        </xdr:cNvPr>
        <xdr:cNvSpPr txBox="1"/>
      </xdr:nvSpPr>
      <xdr:spPr>
        <a:xfrm>
          <a:off x="4686300" y="15161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127482</xdr:rowOff>
    </xdr:from>
    <xdr:to>
      <xdr:col>24</xdr:col>
      <xdr:colOff>152400</xdr:colOff>
      <xdr:row>89</xdr:row>
      <xdr:rowOff>127482</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4546600" y="15386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115608</xdr:rowOff>
    </xdr:from>
    <xdr:to>
      <xdr:col>24</xdr:col>
      <xdr:colOff>63500</xdr:colOff>
      <xdr:row>95</xdr:row>
      <xdr:rowOff>5638</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flipV="1">
          <a:off x="3797300" y="16231908"/>
          <a:ext cx="838200" cy="61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67797</xdr:rowOff>
    </xdr:from>
    <xdr:ext cx="534377" cy="259045"/>
    <xdr:sp macro="" textlink="">
      <xdr:nvSpPr>
        <xdr:cNvPr id="226" name="扶助費平均値テキスト">
          <a:extLst>
            <a:ext uri="{FF2B5EF4-FFF2-40B4-BE49-F238E27FC236}">
              <a16:creationId xmlns:a16="http://schemas.microsoft.com/office/drawing/2014/main" id="{00000000-0008-0000-0600-0000E2000000}"/>
            </a:ext>
          </a:extLst>
        </xdr:cNvPr>
        <xdr:cNvSpPr txBox="1"/>
      </xdr:nvSpPr>
      <xdr:spPr>
        <a:xfrm>
          <a:off x="4686300" y="163555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89370</xdr:rowOff>
    </xdr:from>
    <xdr:to>
      <xdr:col>24</xdr:col>
      <xdr:colOff>114300</xdr:colOff>
      <xdr:row>96</xdr:row>
      <xdr:rowOff>19520</xdr:rowOff>
    </xdr:to>
    <xdr:sp macro="" textlink="">
      <xdr:nvSpPr>
        <xdr:cNvPr id="227" name="フローチャート: 判断 226">
          <a:extLst>
            <a:ext uri="{FF2B5EF4-FFF2-40B4-BE49-F238E27FC236}">
              <a16:creationId xmlns:a16="http://schemas.microsoft.com/office/drawing/2014/main" id="{00000000-0008-0000-0600-0000E3000000}"/>
            </a:ext>
          </a:extLst>
        </xdr:cNvPr>
        <xdr:cNvSpPr/>
      </xdr:nvSpPr>
      <xdr:spPr>
        <a:xfrm>
          <a:off x="4584700" y="16377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5638</xdr:rowOff>
    </xdr:from>
    <xdr:to>
      <xdr:col>19</xdr:col>
      <xdr:colOff>177800</xdr:colOff>
      <xdr:row>95</xdr:row>
      <xdr:rowOff>19989</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2908300" y="16293388"/>
          <a:ext cx="889000" cy="14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104623</xdr:rowOff>
    </xdr:from>
    <xdr:to>
      <xdr:col>20</xdr:col>
      <xdr:colOff>38100</xdr:colOff>
      <xdr:row>96</xdr:row>
      <xdr:rowOff>34773</xdr:rowOff>
    </xdr:to>
    <xdr:sp macro="" textlink="">
      <xdr:nvSpPr>
        <xdr:cNvPr id="229" name="フローチャート: 判断 228">
          <a:extLst>
            <a:ext uri="{FF2B5EF4-FFF2-40B4-BE49-F238E27FC236}">
              <a16:creationId xmlns:a16="http://schemas.microsoft.com/office/drawing/2014/main" id="{00000000-0008-0000-0600-0000E5000000}"/>
            </a:ext>
          </a:extLst>
        </xdr:cNvPr>
        <xdr:cNvSpPr/>
      </xdr:nvSpPr>
      <xdr:spPr>
        <a:xfrm>
          <a:off x="3746500" y="16392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25900</xdr:rowOff>
    </xdr:from>
    <xdr:ext cx="534377" cy="259045"/>
    <xdr:sp macro="" textlink="">
      <xdr:nvSpPr>
        <xdr:cNvPr id="230" name="テキスト ボックス 229">
          <a:extLst>
            <a:ext uri="{FF2B5EF4-FFF2-40B4-BE49-F238E27FC236}">
              <a16:creationId xmlns:a16="http://schemas.microsoft.com/office/drawing/2014/main" id="{00000000-0008-0000-0600-0000E6000000}"/>
            </a:ext>
          </a:extLst>
        </xdr:cNvPr>
        <xdr:cNvSpPr txBox="1"/>
      </xdr:nvSpPr>
      <xdr:spPr>
        <a:xfrm>
          <a:off x="3530111" y="16485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17157</xdr:rowOff>
    </xdr:from>
    <xdr:to>
      <xdr:col>15</xdr:col>
      <xdr:colOff>50800</xdr:colOff>
      <xdr:row>95</xdr:row>
      <xdr:rowOff>19989</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2019300" y="16304907"/>
          <a:ext cx="889000" cy="2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131851</xdr:rowOff>
    </xdr:from>
    <xdr:to>
      <xdr:col>15</xdr:col>
      <xdr:colOff>101600</xdr:colOff>
      <xdr:row>96</xdr:row>
      <xdr:rowOff>62001</xdr:rowOff>
    </xdr:to>
    <xdr:sp macro="" textlink="">
      <xdr:nvSpPr>
        <xdr:cNvPr id="232" name="フローチャート: 判断 231">
          <a:extLst>
            <a:ext uri="{FF2B5EF4-FFF2-40B4-BE49-F238E27FC236}">
              <a16:creationId xmlns:a16="http://schemas.microsoft.com/office/drawing/2014/main" id="{00000000-0008-0000-0600-0000E8000000}"/>
            </a:ext>
          </a:extLst>
        </xdr:cNvPr>
        <xdr:cNvSpPr/>
      </xdr:nvSpPr>
      <xdr:spPr>
        <a:xfrm>
          <a:off x="2857500" y="16419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53128</xdr:rowOff>
    </xdr:from>
    <xdr:ext cx="534377" cy="259045"/>
    <xdr:sp macro="" textlink="">
      <xdr:nvSpPr>
        <xdr:cNvPr id="233" name="テキスト ボックス 232">
          <a:extLst>
            <a:ext uri="{FF2B5EF4-FFF2-40B4-BE49-F238E27FC236}">
              <a16:creationId xmlns:a16="http://schemas.microsoft.com/office/drawing/2014/main" id="{00000000-0008-0000-0600-0000E9000000}"/>
            </a:ext>
          </a:extLst>
        </xdr:cNvPr>
        <xdr:cNvSpPr txBox="1"/>
      </xdr:nvSpPr>
      <xdr:spPr>
        <a:xfrm>
          <a:off x="2641111" y="16512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17157</xdr:rowOff>
    </xdr:from>
    <xdr:to>
      <xdr:col>10</xdr:col>
      <xdr:colOff>114300</xdr:colOff>
      <xdr:row>95</xdr:row>
      <xdr:rowOff>85395</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1130300" y="16304907"/>
          <a:ext cx="889000" cy="68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138404</xdr:rowOff>
    </xdr:from>
    <xdr:to>
      <xdr:col>10</xdr:col>
      <xdr:colOff>165100</xdr:colOff>
      <xdr:row>96</xdr:row>
      <xdr:rowOff>68554</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1968500" y="16426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59681</xdr:rowOff>
    </xdr:from>
    <xdr:ext cx="534377"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1752111" y="16518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139675</xdr:rowOff>
    </xdr:from>
    <xdr:to>
      <xdr:col>6</xdr:col>
      <xdr:colOff>38100</xdr:colOff>
      <xdr:row>96</xdr:row>
      <xdr:rowOff>69825</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1079500" y="16427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60952</xdr:rowOff>
    </xdr:from>
    <xdr:ext cx="534377"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863111" y="16520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64808</xdr:rowOff>
    </xdr:from>
    <xdr:to>
      <xdr:col>24</xdr:col>
      <xdr:colOff>114300</xdr:colOff>
      <xdr:row>94</xdr:row>
      <xdr:rowOff>166408</xdr:rowOff>
    </xdr:to>
    <xdr:sp macro="" textlink="">
      <xdr:nvSpPr>
        <xdr:cNvPr id="244" name="楕円 243">
          <a:extLst>
            <a:ext uri="{FF2B5EF4-FFF2-40B4-BE49-F238E27FC236}">
              <a16:creationId xmlns:a16="http://schemas.microsoft.com/office/drawing/2014/main" id="{00000000-0008-0000-0600-0000F4000000}"/>
            </a:ext>
          </a:extLst>
        </xdr:cNvPr>
        <xdr:cNvSpPr/>
      </xdr:nvSpPr>
      <xdr:spPr>
        <a:xfrm>
          <a:off x="4584700" y="16181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87685</xdr:rowOff>
    </xdr:from>
    <xdr:ext cx="534377" cy="259045"/>
    <xdr:sp macro="" textlink="">
      <xdr:nvSpPr>
        <xdr:cNvPr id="245" name="扶助費該当値テキスト">
          <a:extLst>
            <a:ext uri="{FF2B5EF4-FFF2-40B4-BE49-F238E27FC236}">
              <a16:creationId xmlns:a16="http://schemas.microsoft.com/office/drawing/2014/main" id="{00000000-0008-0000-0600-0000F5000000}"/>
            </a:ext>
          </a:extLst>
        </xdr:cNvPr>
        <xdr:cNvSpPr txBox="1"/>
      </xdr:nvSpPr>
      <xdr:spPr>
        <a:xfrm>
          <a:off x="4686300" y="16032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126288</xdr:rowOff>
    </xdr:from>
    <xdr:to>
      <xdr:col>20</xdr:col>
      <xdr:colOff>38100</xdr:colOff>
      <xdr:row>95</xdr:row>
      <xdr:rowOff>56438</xdr:rowOff>
    </xdr:to>
    <xdr:sp macro="" textlink="">
      <xdr:nvSpPr>
        <xdr:cNvPr id="246" name="楕円 245">
          <a:extLst>
            <a:ext uri="{FF2B5EF4-FFF2-40B4-BE49-F238E27FC236}">
              <a16:creationId xmlns:a16="http://schemas.microsoft.com/office/drawing/2014/main" id="{00000000-0008-0000-0600-0000F6000000}"/>
            </a:ext>
          </a:extLst>
        </xdr:cNvPr>
        <xdr:cNvSpPr/>
      </xdr:nvSpPr>
      <xdr:spPr>
        <a:xfrm>
          <a:off x="3746500" y="16242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72965</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3530111" y="16017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140639</xdr:rowOff>
    </xdr:from>
    <xdr:to>
      <xdr:col>15</xdr:col>
      <xdr:colOff>101600</xdr:colOff>
      <xdr:row>95</xdr:row>
      <xdr:rowOff>70789</xdr:rowOff>
    </xdr:to>
    <xdr:sp macro="" textlink="">
      <xdr:nvSpPr>
        <xdr:cNvPr id="248" name="楕円 247">
          <a:extLst>
            <a:ext uri="{FF2B5EF4-FFF2-40B4-BE49-F238E27FC236}">
              <a16:creationId xmlns:a16="http://schemas.microsoft.com/office/drawing/2014/main" id="{00000000-0008-0000-0600-0000F8000000}"/>
            </a:ext>
          </a:extLst>
        </xdr:cNvPr>
        <xdr:cNvSpPr/>
      </xdr:nvSpPr>
      <xdr:spPr>
        <a:xfrm>
          <a:off x="2857500" y="16256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87316</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2641111" y="16032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137807</xdr:rowOff>
    </xdr:from>
    <xdr:to>
      <xdr:col>10</xdr:col>
      <xdr:colOff>165100</xdr:colOff>
      <xdr:row>95</xdr:row>
      <xdr:rowOff>67957</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1968500" y="16254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84484</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752111" y="16029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34595</xdr:rowOff>
    </xdr:from>
    <xdr:to>
      <xdr:col>6</xdr:col>
      <xdr:colOff>38100</xdr:colOff>
      <xdr:row>95</xdr:row>
      <xdr:rowOff>136195</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1079500" y="1632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152722</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863111" y="16097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4" name="正方形/長方形 253">
          <a:extLst>
            <a:ext uri="{FF2B5EF4-FFF2-40B4-BE49-F238E27FC236}">
              <a16:creationId xmlns:a16="http://schemas.microsoft.com/office/drawing/2014/main" id="{00000000-0008-0000-0600-0000FE00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5" name="正方形/長方形 254">
          <a:extLst>
            <a:ext uri="{FF2B5EF4-FFF2-40B4-BE49-F238E27FC236}">
              <a16:creationId xmlns:a16="http://schemas.microsoft.com/office/drawing/2014/main" id="{00000000-0008-0000-0600-0000FF00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6" name="正方形/長方形 255">
          <a:extLst>
            <a:ext uri="{FF2B5EF4-FFF2-40B4-BE49-F238E27FC236}">
              <a16:creationId xmlns:a16="http://schemas.microsoft.com/office/drawing/2014/main" id="{00000000-0008-0000-0600-000000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7" name="正方形/長方形 256">
          <a:extLst>
            <a:ext uri="{FF2B5EF4-FFF2-40B4-BE49-F238E27FC236}">
              <a16:creationId xmlns:a16="http://schemas.microsoft.com/office/drawing/2014/main" id="{00000000-0008-0000-0600-000001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3" name="直線コネクタ 262">
          <a:extLst>
            <a:ext uri="{FF2B5EF4-FFF2-40B4-BE49-F238E27FC236}">
              <a16:creationId xmlns:a16="http://schemas.microsoft.com/office/drawing/2014/main" id="{00000000-0008-0000-0600-000007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65" name="直線コネクタ 264">
          <a:extLst>
            <a:ext uri="{FF2B5EF4-FFF2-40B4-BE49-F238E27FC236}">
              <a16:creationId xmlns:a16="http://schemas.microsoft.com/office/drawing/2014/main" id="{00000000-0008-0000-0600-000009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73677</xdr:rowOff>
    </xdr:from>
    <xdr:ext cx="595419"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6008581" y="6588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7" name="補助費等グラフ枠">
          <a:extLst>
            <a:ext uri="{FF2B5EF4-FFF2-40B4-BE49-F238E27FC236}">
              <a16:creationId xmlns:a16="http://schemas.microsoft.com/office/drawing/2014/main" id="{00000000-0008-0000-0600-000015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130331</xdr:rowOff>
    </xdr:from>
    <xdr:to>
      <xdr:col>54</xdr:col>
      <xdr:colOff>189865</xdr:colOff>
      <xdr:row>37</xdr:row>
      <xdr:rowOff>74118</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flipV="1">
          <a:off x="10475595" y="5273831"/>
          <a:ext cx="1270" cy="11439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77945</xdr:rowOff>
    </xdr:from>
    <xdr:ext cx="599010" cy="259045"/>
    <xdr:sp macro="" textlink="">
      <xdr:nvSpPr>
        <xdr:cNvPr id="279" name="補助費等最小値テキスト">
          <a:extLst>
            <a:ext uri="{FF2B5EF4-FFF2-40B4-BE49-F238E27FC236}">
              <a16:creationId xmlns:a16="http://schemas.microsoft.com/office/drawing/2014/main" id="{00000000-0008-0000-0600-000017010000}"/>
            </a:ext>
          </a:extLst>
        </xdr:cNvPr>
        <xdr:cNvSpPr txBox="1"/>
      </xdr:nvSpPr>
      <xdr:spPr>
        <a:xfrm>
          <a:off x="10528300" y="6421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74118</xdr:rowOff>
    </xdr:from>
    <xdr:to>
      <xdr:col>55</xdr:col>
      <xdr:colOff>88900</xdr:colOff>
      <xdr:row>37</xdr:row>
      <xdr:rowOff>74118</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10388600" y="6417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77008</xdr:rowOff>
    </xdr:from>
    <xdr:ext cx="599010" cy="259045"/>
    <xdr:sp macro="" textlink="">
      <xdr:nvSpPr>
        <xdr:cNvPr id="281" name="補助費等最大値テキスト">
          <a:extLst>
            <a:ext uri="{FF2B5EF4-FFF2-40B4-BE49-F238E27FC236}">
              <a16:creationId xmlns:a16="http://schemas.microsoft.com/office/drawing/2014/main" id="{00000000-0008-0000-0600-000019010000}"/>
            </a:ext>
          </a:extLst>
        </xdr:cNvPr>
        <xdr:cNvSpPr txBox="1"/>
      </xdr:nvSpPr>
      <xdr:spPr>
        <a:xfrm>
          <a:off x="10528300" y="50490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482,459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130331</xdr:rowOff>
    </xdr:from>
    <xdr:to>
      <xdr:col>55</xdr:col>
      <xdr:colOff>88900</xdr:colOff>
      <xdr:row>30</xdr:row>
      <xdr:rowOff>130331</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10388600" y="5273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9783</xdr:rowOff>
    </xdr:from>
    <xdr:to>
      <xdr:col>55</xdr:col>
      <xdr:colOff>0</xdr:colOff>
      <xdr:row>38</xdr:row>
      <xdr:rowOff>141856</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flipV="1">
          <a:off x="9639300" y="6010533"/>
          <a:ext cx="838200" cy="646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148385</xdr:rowOff>
    </xdr:from>
    <xdr:ext cx="599010" cy="259045"/>
    <xdr:sp macro="" textlink="">
      <xdr:nvSpPr>
        <xdr:cNvPr id="284" name="補助費等平均値テキスト">
          <a:extLst>
            <a:ext uri="{FF2B5EF4-FFF2-40B4-BE49-F238E27FC236}">
              <a16:creationId xmlns:a16="http://schemas.microsoft.com/office/drawing/2014/main" id="{00000000-0008-0000-0600-00001C010000}"/>
            </a:ext>
          </a:extLst>
        </xdr:cNvPr>
        <xdr:cNvSpPr txBox="1"/>
      </xdr:nvSpPr>
      <xdr:spPr>
        <a:xfrm>
          <a:off x="10528300" y="59776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278,725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169958</xdr:rowOff>
    </xdr:from>
    <xdr:to>
      <xdr:col>55</xdr:col>
      <xdr:colOff>50800</xdr:colOff>
      <xdr:row>35</xdr:row>
      <xdr:rowOff>100108</xdr:rowOff>
    </xdr:to>
    <xdr:sp macro="" textlink="">
      <xdr:nvSpPr>
        <xdr:cNvPr id="285" name="フローチャート: 判断 284">
          <a:extLst>
            <a:ext uri="{FF2B5EF4-FFF2-40B4-BE49-F238E27FC236}">
              <a16:creationId xmlns:a16="http://schemas.microsoft.com/office/drawing/2014/main" id="{00000000-0008-0000-0600-00001D010000}"/>
            </a:ext>
          </a:extLst>
        </xdr:cNvPr>
        <xdr:cNvSpPr/>
      </xdr:nvSpPr>
      <xdr:spPr>
        <a:xfrm>
          <a:off x="10426700" y="5999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141856</xdr:rowOff>
    </xdr:from>
    <xdr:to>
      <xdr:col>50</xdr:col>
      <xdr:colOff>114300</xdr:colOff>
      <xdr:row>38</xdr:row>
      <xdr:rowOff>160541</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8750300" y="6656956"/>
          <a:ext cx="889000" cy="18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146290</xdr:rowOff>
    </xdr:from>
    <xdr:to>
      <xdr:col>50</xdr:col>
      <xdr:colOff>165100</xdr:colOff>
      <xdr:row>38</xdr:row>
      <xdr:rowOff>76440</xdr:rowOff>
    </xdr:to>
    <xdr:sp macro="" textlink="">
      <xdr:nvSpPr>
        <xdr:cNvPr id="287" name="フローチャート: 判断 286">
          <a:extLst>
            <a:ext uri="{FF2B5EF4-FFF2-40B4-BE49-F238E27FC236}">
              <a16:creationId xmlns:a16="http://schemas.microsoft.com/office/drawing/2014/main" id="{00000000-0008-0000-0600-00001F010000}"/>
            </a:ext>
          </a:extLst>
        </xdr:cNvPr>
        <xdr:cNvSpPr/>
      </xdr:nvSpPr>
      <xdr:spPr>
        <a:xfrm>
          <a:off x="9588500" y="6489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92967</xdr:rowOff>
    </xdr:from>
    <xdr:ext cx="599010"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9339795" y="6265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160541</xdr:rowOff>
    </xdr:from>
    <xdr:to>
      <xdr:col>45</xdr:col>
      <xdr:colOff>177800</xdr:colOff>
      <xdr:row>39</xdr:row>
      <xdr:rowOff>19548</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7861300" y="6675641"/>
          <a:ext cx="889000" cy="30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158417</xdr:rowOff>
    </xdr:from>
    <xdr:to>
      <xdr:col>46</xdr:col>
      <xdr:colOff>38100</xdr:colOff>
      <xdr:row>38</xdr:row>
      <xdr:rowOff>88567</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8699500" y="6502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105094</xdr:rowOff>
    </xdr:from>
    <xdr:ext cx="599010"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8450795" y="62772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14355</xdr:rowOff>
    </xdr:from>
    <xdr:to>
      <xdr:col>41</xdr:col>
      <xdr:colOff>50800</xdr:colOff>
      <xdr:row>39</xdr:row>
      <xdr:rowOff>19548</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6972300" y="6529455"/>
          <a:ext cx="889000" cy="176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161263</xdr:rowOff>
    </xdr:from>
    <xdr:to>
      <xdr:col>41</xdr:col>
      <xdr:colOff>101600</xdr:colOff>
      <xdr:row>38</xdr:row>
      <xdr:rowOff>91413</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7810500" y="6504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107940</xdr:rowOff>
    </xdr:from>
    <xdr:ext cx="599010"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7561795" y="6280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9153</xdr:rowOff>
    </xdr:from>
    <xdr:to>
      <xdr:col>36</xdr:col>
      <xdr:colOff>165100</xdr:colOff>
      <xdr:row>38</xdr:row>
      <xdr:rowOff>110753</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6921500" y="6524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38</xdr:row>
      <xdr:rowOff>101880</xdr:rowOff>
    </xdr:from>
    <xdr:ext cx="599010"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6672795" y="66169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130433</xdr:rowOff>
    </xdr:from>
    <xdr:to>
      <xdr:col>55</xdr:col>
      <xdr:colOff>50800</xdr:colOff>
      <xdr:row>35</xdr:row>
      <xdr:rowOff>60583</xdr:rowOff>
    </xdr:to>
    <xdr:sp macro="" textlink="">
      <xdr:nvSpPr>
        <xdr:cNvPr id="302" name="楕円 301">
          <a:extLst>
            <a:ext uri="{FF2B5EF4-FFF2-40B4-BE49-F238E27FC236}">
              <a16:creationId xmlns:a16="http://schemas.microsoft.com/office/drawing/2014/main" id="{00000000-0008-0000-0600-00002E010000}"/>
            </a:ext>
          </a:extLst>
        </xdr:cNvPr>
        <xdr:cNvSpPr/>
      </xdr:nvSpPr>
      <xdr:spPr>
        <a:xfrm>
          <a:off x="10426700" y="5959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153310</xdr:rowOff>
    </xdr:from>
    <xdr:ext cx="599010" cy="259045"/>
    <xdr:sp macro="" textlink="">
      <xdr:nvSpPr>
        <xdr:cNvPr id="303" name="補助費等該当値テキスト">
          <a:extLst>
            <a:ext uri="{FF2B5EF4-FFF2-40B4-BE49-F238E27FC236}">
              <a16:creationId xmlns:a16="http://schemas.microsoft.com/office/drawing/2014/main" id="{00000000-0008-0000-0600-00002F010000}"/>
            </a:ext>
          </a:extLst>
        </xdr:cNvPr>
        <xdr:cNvSpPr txBox="1"/>
      </xdr:nvSpPr>
      <xdr:spPr>
        <a:xfrm>
          <a:off x="10528300" y="5811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289,099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91056</xdr:rowOff>
    </xdr:from>
    <xdr:to>
      <xdr:col>50</xdr:col>
      <xdr:colOff>165100</xdr:colOff>
      <xdr:row>39</xdr:row>
      <xdr:rowOff>21206</xdr:rowOff>
    </xdr:to>
    <xdr:sp macro="" textlink="">
      <xdr:nvSpPr>
        <xdr:cNvPr id="304" name="楕円 303">
          <a:extLst>
            <a:ext uri="{FF2B5EF4-FFF2-40B4-BE49-F238E27FC236}">
              <a16:creationId xmlns:a16="http://schemas.microsoft.com/office/drawing/2014/main" id="{00000000-0008-0000-0600-000030010000}"/>
            </a:ext>
          </a:extLst>
        </xdr:cNvPr>
        <xdr:cNvSpPr/>
      </xdr:nvSpPr>
      <xdr:spPr>
        <a:xfrm>
          <a:off x="9588500" y="660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39</xdr:row>
      <xdr:rowOff>12333</xdr:rowOff>
    </xdr:from>
    <xdr:ext cx="59901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339795" y="6698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109741</xdr:rowOff>
    </xdr:from>
    <xdr:to>
      <xdr:col>46</xdr:col>
      <xdr:colOff>38100</xdr:colOff>
      <xdr:row>39</xdr:row>
      <xdr:rowOff>39891</xdr:rowOff>
    </xdr:to>
    <xdr:sp macro="" textlink="">
      <xdr:nvSpPr>
        <xdr:cNvPr id="306" name="楕円 305">
          <a:extLst>
            <a:ext uri="{FF2B5EF4-FFF2-40B4-BE49-F238E27FC236}">
              <a16:creationId xmlns:a16="http://schemas.microsoft.com/office/drawing/2014/main" id="{00000000-0008-0000-0600-000032010000}"/>
            </a:ext>
          </a:extLst>
        </xdr:cNvPr>
        <xdr:cNvSpPr/>
      </xdr:nvSpPr>
      <xdr:spPr>
        <a:xfrm>
          <a:off x="8699500" y="6624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39</xdr:row>
      <xdr:rowOff>31018</xdr:rowOff>
    </xdr:from>
    <xdr:ext cx="59901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8450795" y="6717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140198</xdr:rowOff>
    </xdr:from>
    <xdr:to>
      <xdr:col>41</xdr:col>
      <xdr:colOff>101600</xdr:colOff>
      <xdr:row>39</xdr:row>
      <xdr:rowOff>70348</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7810500" y="6655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39</xdr:row>
      <xdr:rowOff>61475</xdr:rowOff>
    </xdr:from>
    <xdr:ext cx="59901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561795" y="6748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135005</xdr:rowOff>
    </xdr:from>
    <xdr:to>
      <xdr:col>36</xdr:col>
      <xdr:colOff>165100</xdr:colOff>
      <xdr:row>38</xdr:row>
      <xdr:rowOff>65155</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6921500" y="647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81682</xdr:rowOff>
    </xdr:from>
    <xdr:ext cx="59901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6672795" y="62538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2" name="正方形/長方形 311">
          <a:extLst>
            <a:ext uri="{FF2B5EF4-FFF2-40B4-BE49-F238E27FC236}">
              <a16:creationId xmlns:a16="http://schemas.microsoft.com/office/drawing/2014/main" id="{00000000-0008-0000-0600-000038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3" name="正方形/長方形 312">
          <a:extLst>
            <a:ext uri="{FF2B5EF4-FFF2-40B4-BE49-F238E27FC236}">
              <a16:creationId xmlns:a16="http://schemas.microsoft.com/office/drawing/2014/main" id="{00000000-0008-0000-0600-000039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4" name="正方形/長方形 313">
          <a:extLst>
            <a:ext uri="{FF2B5EF4-FFF2-40B4-BE49-F238E27FC236}">
              <a16:creationId xmlns:a16="http://schemas.microsoft.com/office/drawing/2014/main" id="{00000000-0008-0000-0600-00003A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1" name="直線コネクタ 320">
          <a:extLst>
            <a:ext uri="{FF2B5EF4-FFF2-40B4-BE49-F238E27FC236}">
              <a16:creationId xmlns:a16="http://schemas.microsoft.com/office/drawing/2014/main" id="{00000000-0008-0000-0600-000041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2" name="直線コネクタ 321">
          <a:extLst>
            <a:ext uri="{FF2B5EF4-FFF2-40B4-BE49-F238E27FC236}">
              <a16:creationId xmlns:a16="http://schemas.microsoft.com/office/drawing/2014/main" id="{00000000-0008-0000-0600-000042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普通建設事業費グラフ枠">
          <a:extLst>
            <a:ext uri="{FF2B5EF4-FFF2-40B4-BE49-F238E27FC236}">
              <a16:creationId xmlns:a16="http://schemas.microsoft.com/office/drawing/2014/main" id="{00000000-0008-0000-0600-000050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12743</xdr:rowOff>
    </xdr:from>
    <xdr:to>
      <xdr:col>54</xdr:col>
      <xdr:colOff>189865</xdr:colOff>
      <xdr:row>59</xdr:row>
      <xdr:rowOff>47677</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flipV="1">
          <a:off x="10475595" y="8756693"/>
          <a:ext cx="1270" cy="14065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51504</xdr:rowOff>
    </xdr:from>
    <xdr:ext cx="534377" cy="259045"/>
    <xdr:sp macro="" textlink="">
      <xdr:nvSpPr>
        <xdr:cNvPr id="338" name="普通建設事業費最小値テキスト">
          <a:extLst>
            <a:ext uri="{FF2B5EF4-FFF2-40B4-BE49-F238E27FC236}">
              <a16:creationId xmlns:a16="http://schemas.microsoft.com/office/drawing/2014/main" id="{00000000-0008-0000-0600-000052010000}"/>
            </a:ext>
          </a:extLst>
        </xdr:cNvPr>
        <xdr:cNvSpPr txBox="1"/>
      </xdr:nvSpPr>
      <xdr:spPr>
        <a:xfrm>
          <a:off x="10528300" y="10167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47677</xdr:rowOff>
    </xdr:from>
    <xdr:to>
      <xdr:col>55</xdr:col>
      <xdr:colOff>88900</xdr:colOff>
      <xdr:row>59</xdr:row>
      <xdr:rowOff>47677</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10388600" y="10163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130870</xdr:rowOff>
    </xdr:from>
    <xdr:ext cx="599010" cy="259045"/>
    <xdr:sp macro="" textlink="">
      <xdr:nvSpPr>
        <xdr:cNvPr id="340" name="普通建設事業費最大値テキスト">
          <a:extLst>
            <a:ext uri="{FF2B5EF4-FFF2-40B4-BE49-F238E27FC236}">
              <a16:creationId xmlns:a16="http://schemas.microsoft.com/office/drawing/2014/main" id="{00000000-0008-0000-0600-000054010000}"/>
            </a:ext>
          </a:extLst>
        </xdr:cNvPr>
        <xdr:cNvSpPr txBox="1"/>
      </xdr:nvSpPr>
      <xdr:spPr>
        <a:xfrm>
          <a:off x="10528300" y="8531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12743</xdr:rowOff>
    </xdr:from>
    <xdr:to>
      <xdr:col>55</xdr:col>
      <xdr:colOff>88900</xdr:colOff>
      <xdr:row>51</xdr:row>
      <xdr:rowOff>12743</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10388600" y="87566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89746</xdr:rowOff>
    </xdr:from>
    <xdr:to>
      <xdr:col>55</xdr:col>
      <xdr:colOff>0</xdr:colOff>
      <xdr:row>58</xdr:row>
      <xdr:rowOff>13897</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9639300" y="9862396"/>
          <a:ext cx="838200" cy="95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86968</xdr:rowOff>
    </xdr:from>
    <xdr:ext cx="599010" cy="259045"/>
    <xdr:sp macro="" textlink="">
      <xdr:nvSpPr>
        <xdr:cNvPr id="343" name="普通建設事業費平均値テキスト">
          <a:extLst>
            <a:ext uri="{FF2B5EF4-FFF2-40B4-BE49-F238E27FC236}">
              <a16:creationId xmlns:a16="http://schemas.microsoft.com/office/drawing/2014/main" id="{00000000-0008-0000-0600-000057010000}"/>
            </a:ext>
          </a:extLst>
        </xdr:cNvPr>
        <xdr:cNvSpPr txBox="1"/>
      </xdr:nvSpPr>
      <xdr:spPr>
        <a:xfrm>
          <a:off x="10528300" y="96881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64091</xdr:rowOff>
    </xdr:from>
    <xdr:to>
      <xdr:col>55</xdr:col>
      <xdr:colOff>50800</xdr:colOff>
      <xdr:row>57</xdr:row>
      <xdr:rowOff>165691</xdr:rowOff>
    </xdr:to>
    <xdr:sp macro="" textlink="">
      <xdr:nvSpPr>
        <xdr:cNvPr id="344" name="フローチャート: 判断 343">
          <a:extLst>
            <a:ext uri="{FF2B5EF4-FFF2-40B4-BE49-F238E27FC236}">
              <a16:creationId xmlns:a16="http://schemas.microsoft.com/office/drawing/2014/main" id="{00000000-0008-0000-0600-000058010000}"/>
            </a:ext>
          </a:extLst>
        </xdr:cNvPr>
        <xdr:cNvSpPr/>
      </xdr:nvSpPr>
      <xdr:spPr>
        <a:xfrm>
          <a:off x="10426700" y="9836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89746</xdr:rowOff>
    </xdr:from>
    <xdr:to>
      <xdr:col>50</xdr:col>
      <xdr:colOff>114300</xdr:colOff>
      <xdr:row>58</xdr:row>
      <xdr:rowOff>84812</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8750300" y="9862396"/>
          <a:ext cx="889000" cy="166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80288</xdr:rowOff>
    </xdr:from>
    <xdr:to>
      <xdr:col>50</xdr:col>
      <xdr:colOff>165100</xdr:colOff>
      <xdr:row>58</xdr:row>
      <xdr:rowOff>10438</xdr:rowOff>
    </xdr:to>
    <xdr:sp macro="" textlink="">
      <xdr:nvSpPr>
        <xdr:cNvPr id="346" name="フローチャート: 判断 345">
          <a:extLst>
            <a:ext uri="{FF2B5EF4-FFF2-40B4-BE49-F238E27FC236}">
              <a16:creationId xmlns:a16="http://schemas.microsoft.com/office/drawing/2014/main" id="{00000000-0008-0000-0600-00005A010000}"/>
            </a:ext>
          </a:extLst>
        </xdr:cNvPr>
        <xdr:cNvSpPr/>
      </xdr:nvSpPr>
      <xdr:spPr>
        <a:xfrm>
          <a:off x="9588500" y="9852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1565</xdr:rowOff>
    </xdr:from>
    <xdr:ext cx="599010"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9339795" y="9945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84812</xdr:rowOff>
    </xdr:from>
    <xdr:to>
      <xdr:col>45</xdr:col>
      <xdr:colOff>177800</xdr:colOff>
      <xdr:row>58</xdr:row>
      <xdr:rowOff>135909</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7861300" y="10028912"/>
          <a:ext cx="889000" cy="51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117480</xdr:rowOff>
    </xdr:from>
    <xdr:to>
      <xdr:col>46</xdr:col>
      <xdr:colOff>38100</xdr:colOff>
      <xdr:row>58</xdr:row>
      <xdr:rowOff>47630</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8699500" y="9890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64157</xdr:rowOff>
    </xdr:from>
    <xdr:ext cx="599010"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8450795" y="9665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135909</xdr:rowOff>
    </xdr:from>
    <xdr:to>
      <xdr:col>41</xdr:col>
      <xdr:colOff>50800</xdr:colOff>
      <xdr:row>58</xdr:row>
      <xdr:rowOff>157116</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6972300" y="10080009"/>
          <a:ext cx="889000" cy="21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59721</xdr:rowOff>
    </xdr:from>
    <xdr:to>
      <xdr:col>41</xdr:col>
      <xdr:colOff>101600</xdr:colOff>
      <xdr:row>57</xdr:row>
      <xdr:rowOff>161321</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7810500" y="9832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6398</xdr:rowOff>
    </xdr:from>
    <xdr:ext cx="59901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7561795" y="9607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115241</xdr:rowOff>
    </xdr:from>
    <xdr:to>
      <xdr:col>36</xdr:col>
      <xdr:colOff>165100</xdr:colOff>
      <xdr:row>58</xdr:row>
      <xdr:rowOff>45391</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6921500" y="9887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61918</xdr:rowOff>
    </xdr:from>
    <xdr:ext cx="59901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6672795" y="9663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134547</xdr:rowOff>
    </xdr:from>
    <xdr:to>
      <xdr:col>55</xdr:col>
      <xdr:colOff>50800</xdr:colOff>
      <xdr:row>58</xdr:row>
      <xdr:rowOff>64697</xdr:rowOff>
    </xdr:to>
    <xdr:sp macro="" textlink="">
      <xdr:nvSpPr>
        <xdr:cNvPr id="361" name="楕円 360">
          <a:extLst>
            <a:ext uri="{FF2B5EF4-FFF2-40B4-BE49-F238E27FC236}">
              <a16:creationId xmlns:a16="http://schemas.microsoft.com/office/drawing/2014/main" id="{00000000-0008-0000-0600-000069010000}"/>
            </a:ext>
          </a:extLst>
        </xdr:cNvPr>
        <xdr:cNvSpPr/>
      </xdr:nvSpPr>
      <xdr:spPr>
        <a:xfrm>
          <a:off x="10426700" y="9907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112974</xdr:rowOff>
    </xdr:from>
    <xdr:ext cx="599010" cy="259045"/>
    <xdr:sp macro="" textlink="">
      <xdr:nvSpPr>
        <xdr:cNvPr id="362" name="普通建設事業費該当値テキスト">
          <a:extLst>
            <a:ext uri="{FF2B5EF4-FFF2-40B4-BE49-F238E27FC236}">
              <a16:creationId xmlns:a16="http://schemas.microsoft.com/office/drawing/2014/main" id="{00000000-0008-0000-0600-00006A010000}"/>
            </a:ext>
          </a:extLst>
        </xdr:cNvPr>
        <xdr:cNvSpPr txBox="1"/>
      </xdr:nvSpPr>
      <xdr:spPr>
        <a:xfrm>
          <a:off x="10528300" y="9885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38946</xdr:rowOff>
    </xdr:from>
    <xdr:to>
      <xdr:col>50</xdr:col>
      <xdr:colOff>165100</xdr:colOff>
      <xdr:row>57</xdr:row>
      <xdr:rowOff>140546</xdr:rowOff>
    </xdr:to>
    <xdr:sp macro="" textlink="">
      <xdr:nvSpPr>
        <xdr:cNvPr id="363" name="楕円 362">
          <a:extLst>
            <a:ext uri="{FF2B5EF4-FFF2-40B4-BE49-F238E27FC236}">
              <a16:creationId xmlns:a16="http://schemas.microsoft.com/office/drawing/2014/main" id="{00000000-0008-0000-0600-00006B010000}"/>
            </a:ext>
          </a:extLst>
        </xdr:cNvPr>
        <xdr:cNvSpPr/>
      </xdr:nvSpPr>
      <xdr:spPr>
        <a:xfrm>
          <a:off x="9588500" y="9811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157073</xdr:rowOff>
    </xdr:from>
    <xdr:ext cx="59901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9339795" y="95868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34012</xdr:rowOff>
    </xdr:from>
    <xdr:to>
      <xdr:col>46</xdr:col>
      <xdr:colOff>38100</xdr:colOff>
      <xdr:row>58</xdr:row>
      <xdr:rowOff>135612</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8699500" y="9978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126739</xdr:rowOff>
    </xdr:from>
    <xdr:ext cx="59901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8450795" y="10070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85109</xdr:rowOff>
    </xdr:from>
    <xdr:to>
      <xdr:col>41</xdr:col>
      <xdr:colOff>101600</xdr:colOff>
      <xdr:row>59</xdr:row>
      <xdr:rowOff>15259</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7810500" y="10029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6386</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594111" y="10121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106316</xdr:rowOff>
    </xdr:from>
    <xdr:to>
      <xdr:col>36</xdr:col>
      <xdr:colOff>165100</xdr:colOff>
      <xdr:row>59</xdr:row>
      <xdr:rowOff>36466</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6921500" y="10050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27593</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6705111" y="10143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a:extLst>
            <a:ext uri="{FF2B5EF4-FFF2-40B4-BE49-F238E27FC236}">
              <a16:creationId xmlns:a16="http://schemas.microsoft.com/office/drawing/2014/main" id="{00000000-0008-0000-0600-000073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a:extLst>
            <a:ext uri="{FF2B5EF4-FFF2-40B4-BE49-F238E27FC236}">
              <a16:creationId xmlns:a16="http://schemas.microsoft.com/office/drawing/2014/main" id="{00000000-0008-0000-0600-00007C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9" name="普通建設事業費 （ うち新規整備　）グラフ枠">
          <a:extLst>
            <a:ext uri="{FF2B5EF4-FFF2-40B4-BE49-F238E27FC236}">
              <a16:creationId xmlns:a16="http://schemas.microsoft.com/office/drawing/2014/main" id="{00000000-0008-0000-0600-000085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106370</xdr:rowOff>
    </xdr:from>
    <xdr:to>
      <xdr:col>54</xdr:col>
      <xdr:colOff>189865</xdr:colOff>
      <xdr:row>78</xdr:row>
      <xdr:rowOff>25400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flipV="1">
          <a:off x="10475595" y="12107870"/>
          <a:ext cx="1270" cy="1290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29227</xdr:rowOff>
    </xdr:from>
    <xdr:ext cx="249299" cy="259045"/>
    <xdr:sp macro="" textlink="">
      <xdr:nvSpPr>
        <xdr:cNvPr id="391" name="普通建設事業費 （ うち新規整備　）最小値テキスト">
          <a:extLst>
            <a:ext uri="{FF2B5EF4-FFF2-40B4-BE49-F238E27FC236}">
              <a16:creationId xmlns:a16="http://schemas.microsoft.com/office/drawing/2014/main" id="{00000000-0008-0000-0600-000087010000}"/>
            </a:ext>
          </a:extLst>
        </xdr:cNvPr>
        <xdr:cNvSpPr txBox="1"/>
      </xdr:nvSpPr>
      <xdr:spPr>
        <a:xfrm>
          <a:off x="10528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25400</xdr:rowOff>
    </xdr:from>
    <xdr:to>
      <xdr:col>55</xdr:col>
      <xdr:colOff>88900</xdr:colOff>
      <xdr:row>78</xdr:row>
      <xdr:rowOff>25400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53047</xdr:rowOff>
    </xdr:from>
    <xdr:ext cx="599010" cy="259045"/>
    <xdr:sp macro="" textlink="">
      <xdr:nvSpPr>
        <xdr:cNvPr id="393" name="普通建設事業費 （ うち新規整備　）最大値テキスト">
          <a:extLst>
            <a:ext uri="{FF2B5EF4-FFF2-40B4-BE49-F238E27FC236}">
              <a16:creationId xmlns:a16="http://schemas.microsoft.com/office/drawing/2014/main" id="{00000000-0008-0000-0600-000089010000}"/>
            </a:ext>
          </a:extLst>
        </xdr:cNvPr>
        <xdr:cNvSpPr txBox="1"/>
      </xdr:nvSpPr>
      <xdr:spPr>
        <a:xfrm>
          <a:off x="10528300" y="11883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106370</xdr:rowOff>
    </xdr:from>
    <xdr:to>
      <xdr:col>55</xdr:col>
      <xdr:colOff>88900</xdr:colOff>
      <xdr:row>70</xdr:row>
      <xdr:rowOff>106370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10388600" y="1210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2923</xdr:rowOff>
    </xdr:from>
    <xdr:to>
      <xdr:col>55</xdr:col>
      <xdr:colOff>0</xdr:colOff>
      <xdr:row>75</xdr:row>
      <xdr:rowOff>53895</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flipV="1">
          <a:off x="9639300" y="12861673"/>
          <a:ext cx="838200" cy="50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31083</xdr:rowOff>
    </xdr:from>
    <xdr:ext cx="534377" cy="259045"/>
    <xdr:sp macro="" textlink="">
      <xdr:nvSpPr>
        <xdr:cNvPr id="396" name="普通建設事業費 （ うち新規整備　）平均値テキスト">
          <a:extLst>
            <a:ext uri="{FF2B5EF4-FFF2-40B4-BE49-F238E27FC236}">
              <a16:creationId xmlns:a16="http://schemas.microsoft.com/office/drawing/2014/main" id="{00000000-0008-0000-0600-00008C010000}"/>
            </a:ext>
          </a:extLst>
        </xdr:cNvPr>
        <xdr:cNvSpPr txBox="1"/>
      </xdr:nvSpPr>
      <xdr:spPr>
        <a:xfrm>
          <a:off x="10528300" y="130612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52656</xdr:rowOff>
    </xdr:from>
    <xdr:to>
      <xdr:col>55</xdr:col>
      <xdr:colOff>50800</xdr:colOff>
      <xdr:row>76</xdr:row>
      <xdr:rowOff>154256</xdr:rowOff>
    </xdr:to>
    <xdr:sp macro="" textlink="">
      <xdr:nvSpPr>
        <xdr:cNvPr id="397" name="フローチャート: 判断 396">
          <a:extLst>
            <a:ext uri="{FF2B5EF4-FFF2-40B4-BE49-F238E27FC236}">
              <a16:creationId xmlns:a16="http://schemas.microsoft.com/office/drawing/2014/main" id="{00000000-0008-0000-0600-00008D010000}"/>
            </a:ext>
          </a:extLst>
        </xdr:cNvPr>
        <xdr:cNvSpPr/>
      </xdr:nvSpPr>
      <xdr:spPr>
        <a:xfrm>
          <a:off x="10426700" y="13082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53895</xdr:rowOff>
    </xdr:from>
    <xdr:to>
      <xdr:col>50</xdr:col>
      <xdr:colOff>114300</xdr:colOff>
      <xdr:row>77</xdr:row>
      <xdr:rowOff>91711</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flipV="1">
          <a:off x="8750300" y="12912645"/>
          <a:ext cx="889000" cy="380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68726</xdr:rowOff>
    </xdr:from>
    <xdr:to>
      <xdr:col>50</xdr:col>
      <xdr:colOff>165100</xdr:colOff>
      <xdr:row>76</xdr:row>
      <xdr:rowOff>170326</xdr:rowOff>
    </xdr:to>
    <xdr:sp macro="" textlink="">
      <xdr:nvSpPr>
        <xdr:cNvPr id="399" name="フローチャート: 判断 398">
          <a:extLst>
            <a:ext uri="{FF2B5EF4-FFF2-40B4-BE49-F238E27FC236}">
              <a16:creationId xmlns:a16="http://schemas.microsoft.com/office/drawing/2014/main" id="{00000000-0008-0000-0600-00008F010000}"/>
            </a:ext>
          </a:extLst>
        </xdr:cNvPr>
        <xdr:cNvSpPr/>
      </xdr:nvSpPr>
      <xdr:spPr>
        <a:xfrm>
          <a:off x="9588500" y="13098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161453</xdr:rowOff>
    </xdr:from>
    <xdr:ext cx="534377"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9372111" y="13191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91711</xdr:rowOff>
    </xdr:from>
    <xdr:to>
      <xdr:col>45</xdr:col>
      <xdr:colOff>177800</xdr:colOff>
      <xdr:row>77</xdr:row>
      <xdr:rowOff>154428</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flipV="1">
          <a:off x="7861300" y="13293361"/>
          <a:ext cx="889000" cy="62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91312</xdr:rowOff>
    </xdr:from>
    <xdr:to>
      <xdr:col>46</xdr:col>
      <xdr:colOff>38100</xdr:colOff>
      <xdr:row>77</xdr:row>
      <xdr:rowOff>21462</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8699500" y="13121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37988</xdr:rowOff>
    </xdr:from>
    <xdr:ext cx="534377"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8483111" y="12896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101233</xdr:rowOff>
    </xdr:from>
    <xdr:to>
      <xdr:col>41</xdr:col>
      <xdr:colOff>50800</xdr:colOff>
      <xdr:row>77</xdr:row>
      <xdr:rowOff>154428</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6972300" y="13302883"/>
          <a:ext cx="889000" cy="53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96798</xdr:rowOff>
    </xdr:from>
    <xdr:to>
      <xdr:col>41</xdr:col>
      <xdr:colOff>101600</xdr:colOff>
      <xdr:row>76</xdr:row>
      <xdr:rowOff>26947</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7810500" y="1295554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43475</xdr:rowOff>
    </xdr:from>
    <xdr:ext cx="534377"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7594111" y="12730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3918</xdr:rowOff>
    </xdr:from>
    <xdr:to>
      <xdr:col>36</xdr:col>
      <xdr:colOff>165100</xdr:colOff>
      <xdr:row>76</xdr:row>
      <xdr:rowOff>105518</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6921500" y="13034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122045</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6705111" y="12809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123573</xdr:rowOff>
    </xdr:from>
    <xdr:to>
      <xdr:col>55</xdr:col>
      <xdr:colOff>50800</xdr:colOff>
      <xdr:row>75</xdr:row>
      <xdr:rowOff>53723</xdr:rowOff>
    </xdr:to>
    <xdr:sp macro="" textlink="">
      <xdr:nvSpPr>
        <xdr:cNvPr id="414" name="楕円 413">
          <a:extLst>
            <a:ext uri="{FF2B5EF4-FFF2-40B4-BE49-F238E27FC236}">
              <a16:creationId xmlns:a16="http://schemas.microsoft.com/office/drawing/2014/main" id="{00000000-0008-0000-0600-00009E010000}"/>
            </a:ext>
          </a:extLst>
        </xdr:cNvPr>
        <xdr:cNvSpPr/>
      </xdr:nvSpPr>
      <xdr:spPr>
        <a:xfrm>
          <a:off x="10426700" y="12810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146450</xdr:rowOff>
    </xdr:from>
    <xdr:ext cx="534377" cy="259045"/>
    <xdr:sp macro="" textlink="">
      <xdr:nvSpPr>
        <xdr:cNvPr id="415" name="普通建設事業費 （ うち新規整備　）該当値テキスト">
          <a:extLst>
            <a:ext uri="{FF2B5EF4-FFF2-40B4-BE49-F238E27FC236}">
              <a16:creationId xmlns:a16="http://schemas.microsoft.com/office/drawing/2014/main" id="{00000000-0008-0000-0600-00009F010000}"/>
            </a:ext>
          </a:extLst>
        </xdr:cNvPr>
        <xdr:cNvSpPr txBox="1"/>
      </xdr:nvSpPr>
      <xdr:spPr>
        <a:xfrm>
          <a:off x="10528300" y="12662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3095</xdr:rowOff>
    </xdr:from>
    <xdr:to>
      <xdr:col>50</xdr:col>
      <xdr:colOff>165100</xdr:colOff>
      <xdr:row>75</xdr:row>
      <xdr:rowOff>104695</xdr:rowOff>
    </xdr:to>
    <xdr:sp macro="" textlink="">
      <xdr:nvSpPr>
        <xdr:cNvPr id="416" name="楕円 415">
          <a:extLst>
            <a:ext uri="{FF2B5EF4-FFF2-40B4-BE49-F238E27FC236}">
              <a16:creationId xmlns:a16="http://schemas.microsoft.com/office/drawing/2014/main" id="{00000000-0008-0000-0600-0000A0010000}"/>
            </a:ext>
          </a:extLst>
        </xdr:cNvPr>
        <xdr:cNvSpPr/>
      </xdr:nvSpPr>
      <xdr:spPr>
        <a:xfrm>
          <a:off x="9588500" y="12861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121222</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372111" y="12637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40911</xdr:rowOff>
    </xdr:from>
    <xdr:to>
      <xdr:col>46</xdr:col>
      <xdr:colOff>38100</xdr:colOff>
      <xdr:row>77</xdr:row>
      <xdr:rowOff>142511</xdr:rowOff>
    </xdr:to>
    <xdr:sp macro="" textlink="">
      <xdr:nvSpPr>
        <xdr:cNvPr id="418" name="楕円 417">
          <a:extLst>
            <a:ext uri="{FF2B5EF4-FFF2-40B4-BE49-F238E27FC236}">
              <a16:creationId xmlns:a16="http://schemas.microsoft.com/office/drawing/2014/main" id="{00000000-0008-0000-0600-0000A2010000}"/>
            </a:ext>
          </a:extLst>
        </xdr:cNvPr>
        <xdr:cNvSpPr/>
      </xdr:nvSpPr>
      <xdr:spPr>
        <a:xfrm>
          <a:off x="8699500" y="13242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133638</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8483111" y="13335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103628</xdr:rowOff>
    </xdr:from>
    <xdr:to>
      <xdr:col>41</xdr:col>
      <xdr:colOff>101600</xdr:colOff>
      <xdr:row>78</xdr:row>
      <xdr:rowOff>33778</xdr:rowOff>
    </xdr:to>
    <xdr:sp macro="" textlink="">
      <xdr:nvSpPr>
        <xdr:cNvPr id="420" name="楕円 419">
          <a:extLst>
            <a:ext uri="{FF2B5EF4-FFF2-40B4-BE49-F238E27FC236}">
              <a16:creationId xmlns:a16="http://schemas.microsoft.com/office/drawing/2014/main" id="{00000000-0008-0000-0600-0000A4010000}"/>
            </a:ext>
          </a:extLst>
        </xdr:cNvPr>
        <xdr:cNvSpPr/>
      </xdr:nvSpPr>
      <xdr:spPr>
        <a:xfrm>
          <a:off x="7810500" y="13305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24905</xdr:rowOff>
    </xdr:from>
    <xdr:ext cx="469744"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7626428" y="13398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50433</xdr:rowOff>
    </xdr:from>
    <xdr:to>
      <xdr:col>36</xdr:col>
      <xdr:colOff>165100</xdr:colOff>
      <xdr:row>77</xdr:row>
      <xdr:rowOff>152033</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6921500" y="13252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143160</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6705111" y="13344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4" name="正方形/長方形 423">
          <a:extLst>
            <a:ext uri="{FF2B5EF4-FFF2-40B4-BE49-F238E27FC236}">
              <a16:creationId xmlns:a16="http://schemas.microsoft.com/office/drawing/2014/main" id="{00000000-0008-0000-0600-0000A8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5" name="正方形/長方形 424">
          <a:extLst>
            <a:ext uri="{FF2B5EF4-FFF2-40B4-BE49-F238E27FC236}">
              <a16:creationId xmlns:a16="http://schemas.microsoft.com/office/drawing/2014/main" id="{00000000-0008-0000-0600-0000A9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6" name="正方形/長方形 425">
          <a:extLst>
            <a:ext uri="{FF2B5EF4-FFF2-40B4-BE49-F238E27FC236}">
              <a16:creationId xmlns:a16="http://schemas.microsoft.com/office/drawing/2014/main" id="{00000000-0008-0000-0600-0000AA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3" name="直線コネクタ 432">
          <a:extLst>
            <a:ext uri="{FF2B5EF4-FFF2-40B4-BE49-F238E27FC236}">
              <a16:creationId xmlns:a16="http://schemas.microsoft.com/office/drawing/2014/main" id="{00000000-0008-0000-0600-0000B1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4" name="直線コネクタ 433">
          <a:extLst>
            <a:ext uri="{FF2B5EF4-FFF2-40B4-BE49-F238E27FC236}">
              <a16:creationId xmlns:a16="http://schemas.microsoft.com/office/drawing/2014/main" id="{00000000-0008-0000-0600-0000B2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6" name="直線コネクタ 435">
          <a:extLst>
            <a:ext uri="{FF2B5EF4-FFF2-40B4-BE49-F238E27FC236}">
              <a16:creationId xmlns:a16="http://schemas.microsoft.com/office/drawing/2014/main" id="{00000000-0008-0000-0600-0000B4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6" name="普通建設事業費 （ うち更新整備　）グラフ枠">
          <a:extLst>
            <a:ext uri="{FF2B5EF4-FFF2-40B4-BE49-F238E27FC236}">
              <a16:creationId xmlns:a16="http://schemas.microsoft.com/office/drawing/2014/main" id="{00000000-0008-0000-0600-0000BE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12261</xdr:rowOff>
    </xdr:from>
    <xdr:to>
      <xdr:col>54</xdr:col>
      <xdr:colOff>189865</xdr:colOff>
      <xdr:row>99</xdr:row>
      <xdr:rowOff>28533</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flipV="1">
          <a:off x="10475595" y="15614211"/>
          <a:ext cx="1270" cy="1387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32360</xdr:rowOff>
    </xdr:from>
    <xdr:ext cx="469744" cy="259045"/>
    <xdr:sp macro="" textlink="">
      <xdr:nvSpPr>
        <xdr:cNvPr id="448" name="普通建設事業費 （ うち更新整備　）最小値テキスト">
          <a:extLst>
            <a:ext uri="{FF2B5EF4-FFF2-40B4-BE49-F238E27FC236}">
              <a16:creationId xmlns:a16="http://schemas.microsoft.com/office/drawing/2014/main" id="{00000000-0008-0000-0600-0000C0010000}"/>
            </a:ext>
          </a:extLst>
        </xdr:cNvPr>
        <xdr:cNvSpPr txBox="1"/>
      </xdr:nvSpPr>
      <xdr:spPr>
        <a:xfrm>
          <a:off x="10528300" y="17005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28533</xdr:rowOff>
    </xdr:from>
    <xdr:to>
      <xdr:col>55</xdr:col>
      <xdr:colOff>88900</xdr:colOff>
      <xdr:row>99</xdr:row>
      <xdr:rowOff>28533</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10388600" y="17002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130388</xdr:rowOff>
    </xdr:from>
    <xdr:ext cx="599010" cy="259045"/>
    <xdr:sp macro="" textlink="">
      <xdr:nvSpPr>
        <xdr:cNvPr id="450" name="普通建設事業費 （ うち更新整備　）最大値テキスト">
          <a:extLst>
            <a:ext uri="{FF2B5EF4-FFF2-40B4-BE49-F238E27FC236}">
              <a16:creationId xmlns:a16="http://schemas.microsoft.com/office/drawing/2014/main" id="{00000000-0008-0000-0600-0000C2010000}"/>
            </a:ext>
          </a:extLst>
        </xdr:cNvPr>
        <xdr:cNvSpPr txBox="1"/>
      </xdr:nvSpPr>
      <xdr:spPr>
        <a:xfrm>
          <a:off x="10528300" y="153894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736,897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12261</xdr:rowOff>
    </xdr:from>
    <xdr:to>
      <xdr:col>55</xdr:col>
      <xdr:colOff>88900</xdr:colOff>
      <xdr:row>91</xdr:row>
      <xdr:rowOff>12261</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10388600" y="15614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5759</xdr:rowOff>
    </xdr:from>
    <xdr:to>
      <xdr:col>55</xdr:col>
      <xdr:colOff>0</xdr:colOff>
      <xdr:row>98</xdr:row>
      <xdr:rowOff>112002</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9639300" y="16807859"/>
          <a:ext cx="838200" cy="106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123789</xdr:rowOff>
    </xdr:from>
    <xdr:ext cx="599010" cy="259045"/>
    <xdr:sp macro="" textlink="">
      <xdr:nvSpPr>
        <xdr:cNvPr id="453" name="普通建設事業費 （ うち更新整備　）平均値テキスト">
          <a:extLst>
            <a:ext uri="{FF2B5EF4-FFF2-40B4-BE49-F238E27FC236}">
              <a16:creationId xmlns:a16="http://schemas.microsoft.com/office/drawing/2014/main" id="{00000000-0008-0000-0600-0000C5010000}"/>
            </a:ext>
          </a:extLst>
        </xdr:cNvPr>
        <xdr:cNvSpPr txBox="1"/>
      </xdr:nvSpPr>
      <xdr:spPr>
        <a:xfrm>
          <a:off x="10528300" y="165829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100912</xdr:rowOff>
    </xdr:from>
    <xdr:to>
      <xdr:col>55</xdr:col>
      <xdr:colOff>50800</xdr:colOff>
      <xdr:row>98</xdr:row>
      <xdr:rowOff>31062</xdr:rowOff>
    </xdr:to>
    <xdr:sp macro="" textlink="">
      <xdr:nvSpPr>
        <xdr:cNvPr id="454" name="フローチャート: 判断 453">
          <a:extLst>
            <a:ext uri="{FF2B5EF4-FFF2-40B4-BE49-F238E27FC236}">
              <a16:creationId xmlns:a16="http://schemas.microsoft.com/office/drawing/2014/main" id="{00000000-0008-0000-0600-0000C6010000}"/>
            </a:ext>
          </a:extLst>
        </xdr:cNvPr>
        <xdr:cNvSpPr/>
      </xdr:nvSpPr>
      <xdr:spPr>
        <a:xfrm>
          <a:off x="10426700" y="16731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5759</xdr:rowOff>
    </xdr:from>
    <xdr:to>
      <xdr:col>50</xdr:col>
      <xdr:colOff>114300</xdr:colOff>
      <xdr:row>98</xdr:row>
      <xdr:rowOff>50938</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flipV="1">
          <a:off x="8750300" y="16807859"/>
          <a:ext cx="889000" cy="45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121796</xdr:rowOff>
    </xdr:from>
    <xdr:to>
      <xdr:col>50</xdr:col>
      <xdr:colOff>165100</xdr:colOff>
      <xdr:row>98</xdr:row>
      <xdr:rowOff>51946</xdr:rowOff>
    </xdr:to>
    <xdr:sp macro="" textlink="">
      <xdr:nvSpPr>
        <xdr:cNvPr id="456" name="フローチャート: 判断 455">
          <a:extLst>
            <a:ext uri="{FF2B5EF4-FFF2-40B4-BE49-F238E27FC236}">
              <a16:creationId xmlns:a16="http://schemas.microsoft.com/office/drawing/2014/main" id="{00000000-0008-0000-0600-0000C8010000}"/>
            </a:ext>
          </a:extLst>
        </xdr:cNvPr>
        <xdr:cNvSpPr/>
      </xdr:nvSpPr>
      <xdr:spPr>
        <a:xfrm>
          <a:off x="9588500" y="16752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68473</xdr:rowOff>
    </xdr:from>
    <xdr:ext cx="599010"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9339795" y="16527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50938</xdr:rowOff>
    </xdr:from>
    <xdr:to>
      <xdr:col>45</xdr:col>
      <xdr:colOff>177800</xdr:colOff>
      <xdr:row>98</xdr:row>
      <xdr:rowOff>85362</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flipV="1">
          <a:off x="7861300" y="16853038"/>
          <a:ext cx="889000" cy="34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148523</xdr:rowOff>
    </xdr:from>
    <xdr:to>
      <xdr:col>46</xdr:col>
      <xdr:colOff>38100</xdr:colOff>
      <xdr:row>98</xdr:row>
      <xdr:rowOff>78673</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8699500" y="16779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95200</xdr:rowOff>
    </xdr:from>
    <xdr:ext cx="534377"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8483111" y="16554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85362</xdr:rowOff>
    </xdr:from>
    <xdr:to>
      <xdr:col>41</xdr:col>
      <xdr:colOff>50800</xdr:colOff>
      <xdr:row>98</xdr:row>
      <xdr:rowOff>155313</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6972300" y="16887462"/>
          <a:ext cx="889000" cy="69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149104</xdr:rowOff>
    </xdr:from>
    <xdr:to>
      <xdr:col>41</xdr:col>
      <xdr:colOff>101600</xdr:colOff>
      <xdr:row>98</xdr:row>
      <xdr:rowOff>79254</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7810500" y="16779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95781</xdr:rowOff>
    </xdr:from>
    <xdr:ext cx="534377"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7594111" y="16554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6316</xdr:rowOff>
    </xdr:from>
    <xdr:to>
      <xdr:col>36</xdr:col>
      <xdr:colOff>165100</xdr:colOff>
      <xdr:row>98</xdr:row>
      <xdr:rowOff>107916</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6921500" y="16808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124443</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6705111" y="16583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61202</xdr:rowOff>
    </xdr:from>
    <xdr:to>
      <xdr:col>55</xdr:col>
      <xdr:colOff>50800</xdr:colOff>
      <xdr:row>98</xdr:row>
      <xdr:rowOff>162802</xdr:rowOff>
    </xdr:to>
    <xdr:sp macro="" textlink="">
      <xdr:nvSpPr>
        <xdr:cNvPr id="471" name="楕円 470">
          <a:extLst>
            <a:ext uri="{FF2B5EF4-FFF2-40B4-BE49-F238E27FC236}">
              <a16:creationId xmlns:a16="http://schemas.microsoft.com/office/drawing/2014/main" id="{00000000-0008-0000-0600-0000D7010000}"/>
            </a:ext>
          </a:extLst>
        </xdr:cNvPr>
        <xdr:cNvSpPr/>
      </xdr:nvSpPr>
      <xdr:spPr>
        <a:xfrm>
          <a:off x="10426700" y="16863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147579</xdr:rowOff>
    </xdr:from>
    <xdr:ext cx="534377" cy="259045"/>
    <xdr:sp macro="" textlink="">
      <xdr:nvSpPr>
        <xdr:cNvPr id="472" name="普通建設事業費 （ うち更新整備　）該当値テキスト">
          <a:extLst>
            <a:ext uri="{FF2B5EF4-FFF2-40B4-BE49-F238E27FC236}">
              <a16:creationId xmlns:a16="http://schemas.microsoft.com/office/drawing/2014/main" id="{00000000-0008-0000-0600-0000D8010000}"/>
            </a:ext>
          </a:extLst>
        </xdr:cNvPr>
        <xdr:cNvSpPr txBox="1"/>
      </xdr:nvSpPr>
      <xdr:spPr>
        <a:xfrm>
          <a:off x="10528300" y="16778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126409</xdr:rowOff>
    </xdr:from>
    <xdr:to>
      <xdr:col>50</xdr:col>
      <xdr:colOff>165100</xdr:colOff>
      <xdr:row>98</xdr:row>
      <xdr:rowOff>56559</xdr:rowOff>
    </xdr:to>
    <xdr:sp macro="" textlink="">
      <xdr:nvSpPr>
        <xdr:cNvPr id="473" name="楕円 472">
          <a:extLst>
            <a:ext uri="{FF2B5EF4-FFF2-40B4-BE49-F238E27FC236}">
              <a16:creationId xmlns:a16="http://schemas.microsoft.com/office/drawing/2014/main" id="{00000000-0008-0000-0600-0000D9010000}"/>
            </a:ext>
          </a:extLst>
        </xdr:cNvPr>
        <xdr:cNvSpPr/>
      </xdr:nvSpPr>
      <xdr:spPr>
        <a:xfrm>
          <a:off x="9588500" y="16757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47686</xdr:rowOff>
    </xdr:from>
    <xdr:ext cx="59901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339795" y="16849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138</xdr:rowOff>
    </xdr:from>
    <xdr:to>
      <xdr:col>46</xdr:col>
      <xdr:colOff>38100</xdr:colOff>
      <xdr:row>98</xdr:row>
      <xdr:rowOff>101738</xdr:rowOff>
    </xdr:to>
    <xdr:sp macro="" textlink="">
      <xdr:nvSpPr>
        <xdr:cNvPr id="475" name="楕円 474">
          <a:extLst>
            <a:ext uri="{FF2B5EF4-FFF2-40B4-BE49-F238E27FC236}">
              <a16:creationId xmlns:a16="http://schemas.microsoft.com/office/drawing/2014/main" id="{00000000-0008-0000-0600-0000DB010000}"/>
            </a:ext>
          </a:extLst>
        </xdr:cNvPr>
        <xdr:cNvSpPr/>
      </xdr:nvSpPr>
      <xdr:spPr>
        <a:xfrm>
          <a:off x="8699500" y="16802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92865</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8483111" y="16894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34562</xdr:rowOff>
    </xdr:from>
    <xdr:to>
      <xdr:col>41</xdr:col>
      <xdr:colOff>101600</xdr:colOff>
      <xdr:row>98</xdr:row>
      <xdr:rowOff>136162</xdr:rowOff>
    </xdr:to>
    <xdr:sp macro="" textlink="">
      <xdr:nvSpPr>
        <xdr:cNvPr id="477" name="楕円 476">
          <a:extLst>
            <a:ext uri="{FF2B5EF4-FFF2-40B4-BE49-F238E27FC236}">
              <a16:creationId xmlns:a16="http://schemas.microsoft.com/office/drawing/2014/main" id="{00000000-0008-0000-0600-0000DD010000}"/>
            </a:ext>
          </a:extLst>
        </xdr:cNvPr>
        <xdr:cNvSpPr/>
      </xdr:nvSpPr>
      <xdr:spPr>
        <a:xfrm>
          <a:off x="7810500" y="16836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127289</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7594111" y="16929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104513</xdr:rowOff>
    </xdr:from>
    <xdr:to>
      <xdr:col>36</xdr:col>
      <xdr:colOff>165100</xdr:colOff>
      <xdr:row>99</xdr:row>
      <xdr:rowOff>34663</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6921500" y="16906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25790</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6705111" y="16999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1" name="正方形/長方形 480">
          <a:extLst>
            <a:ext uri="{FF2B5EF4-FFF2-40B4-BE49-F238E27FC236}">
              <a16:creationId xmlns:a16="http://schemas.microsoft.com/office/drawing/2014/main" id="{00000000-0008-0000-0600-0000E1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2" name="正方形/長方形 481">
          <a:extLst>
            <a:ext uri="{FF2B5EF4-FFF2-40B4-BE49-F238E27FC236}">
              <a16:creationId xmlns:a16="http://schemas.microsoft.com/office/drawing/2014/main" id="{00000000-0008-0000-0600-0000E2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0" name="直線コネクタ 489">
          <a:extLst>
            <a:ext uri="{FF2B5EF4-FFF2-40B4-BE49-F238E27FC236}">
              <a16:creationId xmlns:a16="http://schemas.microsoft.com/office/drawing/2014/main" id="{00000000-0008-0000-0600-0000EA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491" name="直線コネクタ 490">
          <a:extLst>
            <a:ext uri="{FF2B5EF4-FFF2-40B4-BE49-F238E27FC236}">
              <a16:creationId xmlns:a16="http://schemas.microsoft.com/office/drawing/2014/main" id="{00000000-0008-0000-0600-0000EB01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9" name="災害復旧事業費グラフ枠">
          <a:extLst>
            <a:ext uri="{FF2B5EF4-FFF2-40B4-BE49-F238E27FC236}">
              <a16:creationId xmlns:a16="http://schemas.microsoft.com/office/drawing/2014/main" id="{00000000-0008-0000-0600-0000F3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52181</xdr:rowOff>
    </xdr:from>
    <xdr:to>
      <xdr:col>85</xdr:col>
      <xdr:colOff>126364</xdr:colOff>
      <xdr:row>38</xdr:row>
      <xdr:rowOff>25400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flipV="1">
          <a:off x="16317595" y="5367131"/>
          <a:ext cx="1269" cy="1173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29227</xdr:rowOff>
    </xdr:from>
    <xdr:ext cx="249299" cy="259045"/>
    <xdr:sp macro="" textlink="">
      <xdr:nvSpPr>
        <xdr:cNvPr id="501" name="災害復旧事業費最小値テキスト">
          <a:extLst>
            <a:ext uri="{FF2B5EF4-FFF2-40B4-BE49-F238E27FC236}">
              <a16:creationId xmlns:a16="http://schemas.microsoft.com/office/drawing/2014/main" id="{00000000-0008-0000-0600-0000F5010000}"/>
            </a:ext>
          </a:extLst>
        </xdr:cNvPr>
        <xdr:cNvSpPr txBox="1"/>
      </xdr:nvSpPr>
      <xdr:spPr>
        <a:xfrm>
          <a:off x="16370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170308</xdr:rowOff>
    </xdr:from>
    <xdr:ext cx="599010" cy="259045"/>
    <xdr:sp macro="" textlink="">
      <xdr:nvSpPr>
        <xdr:cNvPr id="503" name="災害復旧事業費最大値テキスト">
          <a:extLst>
            <a:ext uri="{FF2B5EF4-FFF2-40B4-BE49-F238E27FC236}">
              <a16:creationId xmlns:a16="http://schemas.microsoft.com/office/drawing/2014/main" id="{00000000-0008-0000-0600-0000F7010000}"/>
            </a:ext>
          </a:extLst>
        </xdr:cNvPr>
        <xdr:cNvSpPr txBox="1"/>
      </xdr:nvSpPr>
      <xdr:spPr>
        <a:xfrm>
          <a:off x="16370300" y="5142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52181</xdr:rowOff>
    </xdr:from>
    <xdr:to>
      <xdr:col>86</xdr:col>
      <xdr:colOff>25400</xdr:colOff>
      <xdr:row>31</xdr:row>
      <xdr:rowOff>52181</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6230600" y="5367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144232</xdr:rowOff>
    </xdr:from>
    <xdr:to>
      <xdr:col>85</xdr:col>
      <xdr:colOff>127000</xdr:colOff>
      <xdr:row>38</xdr:row>
      <xdr:rowOff>568</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flipV="1">
          <a:off x="15481300" y="6487882"/>
          <a:ext cx="838200" cy="27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63771</xdr:rowOff>
    </xdr:from>
    <xdr:ext cx="534377" cy="259045"/>
    <xdr:sp macro="" textlink="">
      <xdr:nvSpPr>
        <xdr:cNvPr id="506" name="災害復旧事業費平均値テキスト">
          <a:extLst>
            <a:ext uri="{FF2B5EF4-FFF2-40B4-BE49-F238E27FC236}">
              <a16:creationId xmlns:a16="http://schemas.microsoft.com/office/drawing/2014/main" id="{00000000-0008-0000-0600-0000FA010000}"/>
            </a:ext>
          </a:extLst>
        </xdr:cNvPr>
        <xdr:cNvSpPr txBox="1"/>
      </xdr:nvSpPr>
      <xdr:spPr>
        <a:xfrm>
          <a:off x="16370300" y="62359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40894</xdr:rowOff>
    </xdr:from>
    <xdr:to>
      <xdr:col>85</xdr:col>
      <xdr:colOff>177800</xdr:colOff>
      <xdr:row>37</xdr:row>
      <xdr:rowOff>142494</xdr:rowOff>
    </xdr:to>
    <xdr:sp macro="" textlink="">
      <xdr:nvSpPr>
        <xdr:cNvPr id="507" name="フローチャート: 判断 506">
          <a:extLst>
            <a:ext uri="{FF2B5EF4-FFF2-40B4-BE49-F238E27FC236}">
              <a16:creationId xmlns:a16="http://schemas.microsoft.com/office/drawing/2014/main" id="{00000000-0008-0000-0600-0000FB010000}"/>
            </a:ext>
          </a:extLst>
        </xdr:cNvPr>
        <xdr:cNvSpPr/>
      </xdr:nvSpPr>
      <xdr:spPr>
        <a:xfrm>
          <a:off x="16268700" y="6384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568</xdr:rowOff>
    </xdr:from>
    <xdr:to>
      <xdr:col>81</xdr:col>
      <xdr:colOff>50800</xdr:colOff>
      <xdr:row>38</xdr:row>
      <xdr:rowOff>10044</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flipV="1">
          <a:off x="14592300" y="6515668"/>
          <a:ext cx="889000" cy="9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51798</xdr:rowOff>
    </xdr:from>
    <xdr:to>
      <xdr:col>81</xdr:col>
      <xdr:colOff>101600</xdr:colOff>
      <xdr:row>37</xdr:row>
      <xdr:rowOff>153398</xdr:rowOff>
    </xdr:to>
    <xdr:sp macro="" textlink="">
      <xdr:nvSpPr>
        <xdr:cNvPr id="509" name="フローチャート: 判断 508">
          <a:extLst>
            <a:ext uri="{FF2B5EF4-FFF2-40B4-BE49-F238E27FC236}">
              <a16:creationId xmlns:a16="http://schemas.microsoft.com/office/drawing/2014/main" id="{00000000-0008-0000-0600-0000FD010000}"/>
            </a:ext>
          </a:extLst>
        </xdr:cNvPr>
        <xdr:cNvSpPr/>
      </xdr:nvSpPr>
      <xdr:spPr>
        <a:xfrm>
          <a:off x="15430500" y="6395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169925</xdr:rowOff>
    </xdr:from>
    <xdr:ext cx="534377"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5214111" y="6170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79892</xdr:rowOff>
    </xdr:from>
    <xdr:to>
      <xdr:col>76</xdr:col>
      <xdr:colOff>114300</xdr:colOff>
      <xdr:row>38</xdr:row>
      <xdr:rowOff>10044</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3703300" y="6423542"/>
          <a:ext cx="889000" cy="101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55193</xdr:rowOff>
    </xdr:from>
    <xdr:to>
      <xdr:col>76</xdr:col>
      <xdr:colOff>165100</xdr:colOff>
      <xdr:row>37</xdr:row>
      <xdr:rowOff>156793</xdr:rowOff>
    </xdr:to>
    <xdr:sp macro="" textlink="">
      <xdr:nvSpPr>
        <xdr:cNvPr id="512" name="フローチャート: 判断 511">
          <a:extLst>
            <a:ext uri="{FF2B5EF4-FFF2-40B4-BE49-F238E27FC236}">
              <a16:creationId xmlns:a16="http://schemas.microsoft.com/office/drawing/2014/main" id="{00000000-0008-0000-0600-000000020000}"/>
            </a:ext>
          </a:extLst>
        </xdr:cNvPr>
        <xdr:cNvSpPr/>
      </xdr:nvSpPr>
      <xdr:spPr>
        <a:xfrm>
          <a:off x="14541500" y="6398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1870</xdr:rowOff>
    </xdr:from>
    <xdr:ext cx="534377"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4325111" y="6174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76383</xdr:rowOff>
    </xdr:from>
    <xdr:to>
      <xdr:col>71</xdr:col>
      <xdr:colOff>177800</xdr:colOff>
      <xdr:row>37</xdr:row>
      <xdr:rowOff>79892</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814300" y="6248583"/>
          <a:ext cx="889000" cy="174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55930</xdr:rowOff>
    </xdr:from>
    <xdr:to>
      <xdr:col>72</xdr:col>
      <xdr:colOff>38100</xdr:colOff>
      <xdr:row>37</xdr:row>
      <xdr:rowOff>157530</xdr:rowOff>
    </xdr:to>
    <xdr:sp macro="" textlink="">
      <xdr:nvSpPr>
        <xdr:cNvPr id="515" name="フローチャート: 判断 514">
          <a:extLst>
            <a:ext uri="{FF2B5EF4-FFF2-40B4-BE49-F238E27FC236}">
              <a16:creationId xmlns:a16="http://schemas.microsoft.com/office/drawing/2014/main" id="{00000000-0008-0000-0600-000003020000}"/>
            </a:ext>
          </a:extLst>
        </xdr:cNvPr>
        <xdr:cNvSpPr/>
      </xdr:nvSpPr>
      <xdr:spPr>
        <a:xfrm>
          <a:off x="13652500" y="639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148657</xdr:rowOff>
    </xdr:from>
    <xdr:ext cx="534377"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3436111" y="6492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73841</xdr:rowOff>
    </xdr:from>
    <xdr:to>
      <xdr:col>67</xdr:col>
      <xdr:colOff>101600</xdr:colOff>
      <xdr:row>38</xdr:row>
      <xdr:rowOff>3990</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2763500" y="641749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166568</xdr:rowOff>
    </xdr:from>
    <xdr:ext cx="534377"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2547111" y="6510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93432</xdr:rowOff>
    </xdr:from>
    <xdr:to>
      <xdr:col>85</xdr:col>
      <xdr:colOff>177800</xdr:colOff>
      <xdr:row>38</xdr:row>
      <xdr:rowOff>23582</xdr:rowOff>
    </xdr:to>
    <xdr:sp macro="" textlink="">
      <xdr:nvSpPr>
        <xdr:cNvPr id="524" name="楕円 523">
          <a:extLst>
            <a:ext uri="{FF2B5EF4-FFF2-40B4-BE49-F238E27FC236}">
              <a16:creationId xmlns:a16="http://schemas.microsoft.com/office/drawing/2014/main" id="{00000000-0008-0000-0600-00000C020000}"/>
            </a:ext>
          </a:extLst>
        </xdr:cNvPr>
        <xdr:cNvSpPr/>
      </xdr:nvSpPr>
      <xdr:spPr>
        <a:xfrm>
          <a:off x="16268700" y="6437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19321</xdr:rowOff>
    </xdr:from>
    <xdr:ext cx="469744" cy="259045"/>
    <xdr:sp macro="" textlink="">
      <xdr:nvSpPr>
        <xdr:cNvPr id="525" name="災害復旧事業費該当値テキスト">
          <a:extLst>
            <a:ext uri="{FF2B5EF4-FFF2-40B4-BE49-F238E27FC236}">
              <a16:creationId xmlns:a16="http://schemas.microsoft.com/office/drawing/2014/main" id="{00000000-0008-0000-0600-00000D020000}"/>
            </a:ext>
          </a:extLst>
        </xdr:cNvPr>
        <xdr:cNvSpPr txBox="1"/>
      </xdr:nvSpPr>
      <xdr:spPr>
        <a:xfrm>
          <a:off x="16370300" y="6362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121218</xdr:rowOff>
    </xdr:from>
    <xdr:to>
      <xdr:col>81</xdr:col>
      <xdr:colOff>101600</xdr:colOff>
      <xdr:row>38</xdr:row>
      <xdr:rowOff>51368</xdr:rowOff>
    </xdr:to>
    <xdr:sp macro="" textlink="">
      <xdr:nvSpPr>
        <xdr:cNvPr id="526" name="楕円 525">
          <a:extLst>
            <a:ext uri="{FF2B5EF4-FFF2-40B4-BE49-F238E27FC236}">
              <a16:creationId xmlns:a16="http://schemas.microsoft.com/office/drawing/2014/main" id="{00000000-0008-0000-0600-00000E020000}"/>
            </a:ext>
          </a:extLst>
        </xdr:cNvPr>
        <xdr:cNvSpPr/>
      </xdr:nvSpPr>
      <xdr:spPr>
        <a:xfrm>
          <a:off x="15430500" y="6464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42495</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5246428" y="6557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130694</xdr:rowOff>
    </xdr:from>
    <xdr:to>
      <xdr:col>76</xdr:col>
      <xdr:colOff>165100</xdr:colOff>
      <xdr:row>38</xdr:row>
      <xdr:rowOff>60844</xdr:rowOff>
    </xdr:to>
    <xdr:sp macro="" textlink="">
      <xdr:nvSpPr>
        <xdr:cNvPr id="528" name="楕円 527">
          <a:extLst>
            <a:ext uri="{FF2B5EF4-FFF2-40B4-BE49-F238E27FC236}">
              <a16:creationId xmlns:a16="http://schemas.microsoft.com/office/drawing/2014/main" id="{00000000-0008-0000-0600-000010020000}"/>
            </a:ext>
          </a:extLst>
        </xdr:cNvPr>
        <xdr:cNvSpPr/>
      </xdr:nvSpPr>
      <xdr:spPr>
        <a:xfrm>
          <a:off x="14541500" y="6474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51971</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4357428" y="6567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29092</xdr:rowOff>
    </xdr:from>
    <xdr:to>
      <xdr:col>72</xdr:col>
      <xdr:colOff>38100</xdr:colOff>
      <xdr:row>37</xdr:row>
      <xdr:rowOff>130692</xdr:rowOff>
    </xdr:to>
    <xdr:sp macro="" textlink="">
      <xdr:nvSpPr>
        <xdr:cNvPr id="530" name="楕円 529">
          <a:extLst>
            <a:ext uri="{FF2B5EF4-FFF2-40B4-BE49-F238E27FC236}">
              <a16:creationId xmlns:a16="http://schemas.microsoft.com/office/drawing/2014/main" id="{00000000-0008-0000-0600-000012020000}"/>
            </a:ext>
          </a:extLst>
        </xdr:cNvPr>
        <xdr:cNvSpPr/>
      </xdr:nvSpPr>
      <xdr:spPr>
        <a:xfrm>
          <a:off x="13652500" y="6372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147219</xdr:rowOff>
    </xdr:from>
    <xdr:ext cx="534377"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3436111" y="6147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25583</xdr:rowOff>
    </xdr:from>
    <xdr:to>
      <xdr:col>67</xdr:col>
      <xdr:colOff>101600</xdr:colOff>
      <xdr:row>36</xdr:row>
      <xdr:rowOff>127183</xdr:rowOff>
    </xdr:to>
    <xdr:sp macro="" textlink="">
      <xdr:nvSpPr>
        <xdr:cNvPr id="532" name="楕円 531">
          <a:extLst>
            <a:ext uri="{FF2B5EF4-FFF2-40B4-BE49-F238E27FC236}">
              <a16:creationId xmlns:a16="http://schemas.microsoft.com/office/drawing/2014/main" id="{00000000-0008-0000-0600-000014020000}"/>
            </a:ext>
          </a:extLst>
        </xdr:cNvPr>
        <xdr:cNvSpPr/>
      </xdr:nvSpPr>
      <xdr:spPr>
        <a:xfrm>
          <a:off x="12763500" y="6197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143710</xdr:rowOff>
    </xdr:from>
    <xdr:ext cx="534377"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2547111" y="5973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4" name="正方形/長方形 533">
          <a:extLst>
            <a:ext uri="{FF2B5EF4-FFF2-40B4-BE49-F238E27FC236}">
              <a16:creationId xmlns:a16="http://schemas.microsoft.com/office/drawing/2014/main" id="{00000000-0008-0000-0600-00001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5" name="正方形/長方形 534">
          <a:extLst>
            <a:ext uri="{FF2B5EF4-FFF2-40B4-BE49-F238E27FC236}">
              <a16:creationId xmlns:a16="http://schemas.microsoft.com/office/drawing/2014/main" id="{00000000-0008-0000-0600-000017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6" name="正方形/長方形 535">
          <a:extLst>
            <a:ext uri="{FF2B5EF4-FFF2-40B4-BE49-F238E27FC236}">
              <a16:creationId xmlns:a16="http://schemas.microsoft.com/office/drawing/2014/main" id="{00000000-0008-0000-0600-000018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7" name="正方形/長方形 536">
          <a:extLst>
            <a:ext uri="{FF2B5EF4-FFF2-40B4-BE49-F238E27FC236}">
              <a16:creationId xmlns:a16="http://schemas.microsoft.com/office/drawing/2014/main" id="{00000000-0008-0000-0600-000019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8" name="正方形/長方形 537">
          <a:extLst>
            <a:ext uri="{FF2B5EF4-FFF2-40B4-BE49-F238E27FC236}">
              <a16:creationId xmlns:a16="http://schemas.microsoft.com/office/drawing/2014/main" id="{00000000-0008-0000-0600-00001A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3" name="直線コネクタ 542">
          <a:extLst>
            <a:ext uri="{FF2B5EF4-FFF2-40B4-BE49-F238E27FC236}">
              <a16:creationId xmlns:a16="http://schemas.microsoft.com/office/drawing/2014/main" id="{00000000-0008-0000-0600-00001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4" name="直線コネクタ 543">
          <a:extLst>
            <a:ext uri="{FF2B5EF4-FFF2-40B4-BE49-F238E27FC236}">
              <a16:creationId xmlns:a16="http://schemas.microsoft.com/office/drawing/2014/main" id="{00000000-0008-0000-0600-000020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46" name="直線コネクタ 545">
          <a:extLst>
            <a:ext uri="{FF2B5EF4-FFF2-40B4-BE49-F238E27FC236}">
              <a16:creationId xmlns:a16="http://schemas.microsoft.com/office/drawing/2014/main" id="{00000000-0008-0000-0600-000022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55</xdr:row>
      <xdr:rowOff>54627</xdr:rowOff>
    </xdr:from>
    <xdr:ext cx="377026"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068974" y="9484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48" name="直線コネクタ 547">
          <a:extLst>
            <a:ext uri="{FF2B5EF4-FFF2-40B4-BE49-F238E27FC236}">
              <a16:creationId xmlns:a16="http://schemas.microsoft.com/office/drawing/2014/main" id="{00000000-0008-0000-0600-000024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52</xdr:row>
      <xdr:rowOff>111777</xdr:rowOff>
    </xdr:from>
    <xdr:ext cx="377026"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2068974" y="9027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0" name="直線コネクタ 549">
          <a:extLst>
            <a:ext uri="{FF2B5EF4-FFF2-40B4-BE49-F238E27FC236}">
              <a16:creationId xmlns:a16="http://schemas.microsoft.com/office/drawing/2014/main" id="{00000000-0008-0000-0600-000026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49</xdr:row>
      <xdr:rowOff>168927</xdr:rowOff>
    </xdr:from>
    <xdr:ext cx="377026"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068974" y="8569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47</xdr:row>
      <xdr:rowOff>54627</xdr:rowOff>
    </xdr:from>
    <xdr:ext cx="377026"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4" name="失業対策事業費グラフ枠">
          <a:extLst>
            <a:ext uri="{FF2B5EF4-FFF2-40B4-BE49-F238E27FC236}">
              <a16:creationId xmlns:a16="http://schemas.microsoft.com/office/drawing/2014/main" id="{00000000-0008-0000-0600-00002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157988</xdr:rowOff>
    </xdr:from>
    <xdr:to>
      <xdr:col>85</xdr:col>
      <xdr:colOff>126364</xdr:colOff>
      <xdr:row>58</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flipV="1">
          <a:off x="16317595" y="8901938"/>
          <a:ext cx="1269" cy="1181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11447</xdr:rowOff>
    </xdr:from>
    <xdr:ext cx="249299" cy="259045"/>
    <xdr:sp macro="" textlink="">
      <xdr:nvSpPr>
        <xdr:cNvPr id="556" name="失業対策事業費最小値テキスト">
          <a:extLst>
            <a:ext uri="{FF2B5EF4-FFF2-40B4-BE49-F238E27FC236}">
              <a16:creationId xmlns:a16="http://schemas.microsoft.com/office/drawing/2014/main" id="{00000000-0008-0000-0600-00002C020000}"/>
            </a:ext>
          </a:extLst>
        </xdr:cNvPr>
        <xdr:cNvSpPr txBox="1"/>
      </xdr:nvSpPr>
      <xdr:spPr>
        <a:xfrm>
          <a:off x="16370300" y="101269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104665</xdr:rowOff>
    </xdr:from>
    <xdr:ext cx="378565" cy="259045"/>
    <xdr:sp macro="" textlink="">
      <xdr:nvSpPr>
        <xdr:cNvPr id="558" name="失業対策事業費最大値テキスト">
          <a:extLst>
            <a:ext uri="{FF2B5EF4-FFF2-40B4-BE49-F238E27FC236}">
              <a16:creationId xmlns:a16="http://schemas.microsoft.com/office/drawing/2014/main" id="{00000000-0008-0000-0600-00002E020000}"/>
            </a:ext>
          </a:extLst>
        </xdr:cNvPr>
        <xdr:cNvSpPr txBox="1"/>
      </xdr:nvSpPr>
      <xdr:spPr>
        <a:xfrm>
          <a:off x="16370300" y="86771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157988</xdr:rowOff>
    </xdr:from>
    <xdr:to>
      <xdr:col>86</xdr:col>
      <xdr:colOff>25400</xdr:colOff>
      <xdr:row>51</xdr:row>
      <xdr:rowOff>157988</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6230600" y="8901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100347</xdr:rowOff>
    </xdr:from>
    <xdr:ext cx="249299" cy="259045"/>
    <xdr:sp macro="" textlink="">
      <xdr:nvSpPr>
        <xdr:cNvPr id="561" name="失業対策事業費平均値テキスト">
          <a:extLst>
            <a:ext uri="{FF2B5EF4-FFF2-40B4-BE49-F238E27FC236}">
              <a16:creationId xmlns:a16="http://schemas.microsoft.com/office/drawing/2014/main" id="{00000000-0008-0000-0600-000031020000}"/>
            </a:ext>
          </a:extLst>
        </xdr:cNvPr>
        <xdr:cNvSpPr txBox="1"/>
      </xdr:nvSpPr>
      <xdr:spPr>
        <a:xfrm>
          <a:off x="16370300" y="987299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77470</xdr:rowOff>
    </xdr:from>
    <xdr:to>
      <xdr:col>85</xdr:col>
      <xdr:colOff>177800</xdr:colOff>
      <xdr:row>59</xdr:row>
      <xdr:rowOff>7620</xdr:rowOff>
    </xdr:to>
    <xdr:sp macro="" textlink="">
      <xdr:nvSpPr>
        <xdr:cNvPr id="562" name="フローチャート: 判断 561">
          <a:extLst>
            <a:ext uri="{FF2B5EF4-FFF2-40B4-BE49-F238E27FC236}">
              <a16:creationId xmlns:a16="http://schemas.microsoft.com/office/drawing/2014/main" id="{00000000-0008-0000-0600-000032020000}"/>
            </a:ext>
          </a:extLst>
        </xdr:cNvPr>
        <xdr:cNvSpPr/>
      </xdr:nvSpPr>
      <xdr:spPr>
        <a:xfrm>
          <a:off x="16268700" y="1002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75184</xdr:rowOff>
    </xdr:from>
    <xdr:to>
      <xdr:col>81</xdr:col>
      <xdr:colOff>101600</xdr:colOff>
      <xdr:row>59</xdr:row>
      <xdr:rowOff>5334</xdr:rowOff>
    </xdr:to>
    <xdr:sp macro="" textlink="">
      <xdr:nvSpPr>
        <xdr:cNvPr id="564" name="フローチャート: 判断 563">
          <a:extLst>
            <a:ext uri="{FF2B5EF4-FFF2-40B4-BE49-F238E27FC236}">
              <a16:creationId xmlns:a16="http://schemas.microsoft.com/office/drawing/2014/main" id="{00000000-0008-0000-0600-000034020000}"/>
            </a:ext>
          </a:extLst>
        </xdr:cNvPr>
        <xdr:cNvSpPr/>
      </xdr:nvSpPr>
      <xdr:spPr>
        <a:xfrm>
          <a:off x="15430500" y="10019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21861</xdr:rowOff>
    </xdr:from>
    <xdr:ext cx="249299"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5356650" y="97945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72898</xdr:rowOff>
    </xdr:from>
    <xdr:to>
      <xdr:col>76</xdr:col>
      <xdr:colOff>165100</xdr:colOff>
      <xdr:row>59</xdr:row>
      <xdr:rowOff>3048</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4541500" y="10016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19575</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4467650" y="97922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36322</xdr:rowOff>
    </xdr:from>
    <xdr:to>
      <xdr:col>72</xdr:col>
      <xdr:colOff>38100</xdr:colOff>
      <xdr:row>58</xdr:row>
      <xdr:rowOff>137922</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3652500" y="9980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56</xdr:row>
      <xdr:rowOff>154449</xdr:rowOff>
    </xdr:from>
    <xdr:ext cx="313932"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3546333" y="97556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47752</xdr:rowOff>
    </xdr:from>
    <xdr:to>
      <xdr:col>67</xdr:col>
      <xdr:colOff>101600</xdr:colOff>
      <xdr:row>58</xdr:row>
      <xdr:rowOff>149352</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2763500" y="9991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56</xdr:row>
      <xdr:rowOff>165879</xdr:rowOff>
    </xdr:from>
    <xdr:ext cx="313932"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2657333" y="97670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79" name="楕円 578">
          <a:extLst>
            <a:ext uri="{FF2B5EF4-FFF2-40B4-BE49-F238E27FC236}">
              <a16:creationId xmlns:a16="http://schemas.microsoft.com/office/drawing/2014/main" id="{00000000-0008-0000-0600-000043020000}"/>
            </a:ext>
          </a:extLst>
        </xdr:cNvPr>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55897</xdr:rowOff>
    </xdr:from>
    <xdr:ext cx="249299" cy="259045"/>
    <xdr:sp macro="" textlink="">
      <xdr:nvSpPr>
        <xdr:cNvPr id="580" name="失業対策事業費該当値テキスト">
          <a:extLst>
            <a:ext uri="{FF2B5EF4-FFF2-40B4-BE49-F238E27FC236}">
              <a16:creationId xmlns:a16="http://schemas.microsoft.com/office/drawing/2014/main" id="{00000000-0008-0000-0600-000044020000}"/>
            </a:ext>
          </a:extLst>
        </xdr:cNvPr>
        <xdr:cNvSpPr txBox="1"/>
      </xdr:nvSpPr>
      <xdr:spPr>
        <a:xfrm>
          <a:off x="16370300" y="99999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81" name="楕円 580">
          <a:extLst>
            <a:ext uri="{FF2B5EF4-FFF2-40B4-BE49-F238E27FC236}">
              <a16:creationId xmlns:a16="http://schemas.microsoft.com/office/drawing/2014/main" id="{00000000-0008-0000-0600-000045020000}"/>
            </a:ext>
          </a:extLst>
        </xdr:cNvPr>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83" name="楕円 582">
          <a:extLst>
            <a:ext uri="{FF2B5EF4-FFF2-40B4-BE49-F238E27FC236}">
              <a16:creationId xmlns:a16="http://schemas.microsoft.com/office/drawing/2014/main" id="{00000000-0008-0000-0600-000047020000}"/>
            </a:ext>
          </a:extLst>
        </xdr:cNvPr>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9" name="正方形/長方形 588">
          <a:extLst>
            <a:ext uri="{FF2B5EF4-FFF2-40B4-BE49-F238E27FC236}">
              <a16:creationId xmlns:a16="http://schemas.microsoft.com/office/drawing/2014/main" id="{00000000-0008-0000-0600-00004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8" name="直線コネクタ 597">
          <a:extLst>
            <a:ext uri="{FF2B5EF4-FFF2-40B4-BE49-F238E27FC236}">
              <a16:creationId xmlns:a16="http://schemas.microsoft.com/office/drawing/2014/main" id="{00000000-0008-0000-0600-000056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599" name="直線コネクタ 598">
          <a:extLst>
            <a:ext uri="{FF2B5EF4-FFF2-40B4-BE49-F238E27FC236}">
              <a16:creationId xmlns:a16="http://schemas.microsoft.com/office/drawing/2014/main" id="{00000000-0008-0000-0600-000057020000}"/>
            </a:ext>
          </a:extLst>
        </xdr:cNvPr>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7" name="公債費グラフ枠">
          <a:extLst>
            <a:ext uri="{FF2B5EF4-FFF2-40B4-BE49-F238E27FC236}">
              <a16:creationId xmlns:a16="http://schemas.microsoft.com/office/drawing/2014/main" id="{00000000-0008-0000-0600-00005F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85390</xdr:rowOff>
    </xdr:from>
    <xdr:to>
      <xdr:col>85</xdr:col>
      <xdr:colOff>126364</xdr:colOff>
      <xdr:row>78</xdr:row>
      <xdr:rowOff>25400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flipV="1">
          <a:off x="16317595" y="12086890"/>
          <a:ext cx="1269" cy="1311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29227</xdr:rowOff>
    </xdr:from>
    <xdr:ext cx="249299" cy="259045"/>
    <xdr:sp macro="" textlink="">
      <xdr:nvSpPr>
        <xdr:cNvPr id="609" name="公債費最小値テキスト">
          <a:extLst>
            <a:ext uri="{FF2B5EF4-FFF2-40B4-BE49-F238E27FC236}">
              <a16:creationId xmlns:a16="http://schemas.microsoft.com/office/drawing/2014/main" id="{00000000-0008-0000-0600-000061020000}"/>
            </a:ext>
          </a:extLst>
        </xdr:cNvPr>
        <xdr:cNvSpPr txBox="1"/>
      </xdr:nvSpPr>
      <xdr:spPr>
        <a:xfrm>
          <a:off x="16370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32067</xdr:rowOff>
    </xdr:from>
    <xdr:ext cx="599010" cy="259045"/>
    <xdr:sp macro="" textlink="">
      <xdr:nvSpPr>
        <xdr:cNvPr id="611" name="公債費最大値テキスト">
          <a:extLst>
            <a:ext uri="{FF2B5EF4-FFF2-40B4-BE49-F238E27FC236}">
              <a16:creationId xmlns:a16="http://schemas.microsoft.com/office/drawing/2014/main" id="{00000000-0008-0000-0600-000063020000}"/>
            </a:ext>
          </a:extLst>
        </xdr:cNvPr>
        <xdr:cNvSpPr txBox="1"/>
      </xdr:nvSpPr>
      <xdr:spPr>
        <a:xfrm>
          <a:off x="16370300" y="11862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229,503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85390</xdr:rowOff>
    </xdr:from>
    <xdr:to>
      <xdr:col>86</xdr:col>
      <xdr:colOff>25400</xdr:colOff>
      <xdr:row>70</xdr:row>
      <xdr:rowOff>85390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6230600" y="12086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95797</xdr:rowOff>
    </xdr:from>
    <xdr:to>
      <xdr:col>85</xdr:col>
      <xdr:colOff>127000</xdr:colOff>
      <xdr:row>75</xdr:row>
      <xdr:rowOff>96380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flipV="1">
          <a:off x="15481300" y="12954547"/>
          <a:ext cx="838200" cy="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48055</xdr:rowOff>
    </xdr:from>
    <xdr:ext cx="599010" cy="259045"/>
    <xdr:sp macro="" textlink="">
      <xdr:nvSpPr>
        <xdr:cNvPr id="614" name="公債費平均値テキスト">
          <a:extLst>
            <a:ext uri="{FF2B5EF4-FFF2-40B4-BE49-F238E27FC236}">
              <a16:creationId xmlns:a16="http://schemas.microsoft.com/office/drawing/2014/main" id="{00000000-0008-0000-0600-000066020000}"/>
            </a:ext>
          </a:extLst>
        </xdr:cNvPr>
        <xdr:cNvSpPr txBox="1"/>
      </xdr:nvSpPr>
      <xdr:spPr>
        <a:xfrm>
          <a:off x="16370300" y="1256390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25178</xdr:rowOff>
    </xdr:from>
    <xdr:to>
      <xdr:col>85</xdr:col>
      <xdr:colOff>177800</xdr:colOff>
      <xdr:row>74</xdr:row>
      <xdr:rowOff>126778</xdr:rowOff>
    </xdr:to>
    <xdr:sp macro="" textlink="">
      <xdr:nvSpPr>
        <xdr:cNvPr id="615" name="フローチャート: 判断 614">
          <a:extLst>
            <a:ext uri="{FF2B5EF4-FFF2-40B4-BE49-F238E27FC236}">
              <a16:creationId xmlns:a16="http://schemas.microsoft.com/office/drawing/2014/main" id="{00000000-0008-0000-0600-000067020000}"/>
            </a:ext>
          </a:extLst>
        </xdr:cNvPr>
        <xdr:cNvSpPr/>
      </xdr:nvSpPr>
      <xdr:spPr>
        <a:xfrm>
          <a:off x="16268700" y="12712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96380</xdr:rowOff>
    </xdr:from>
    <xdr:to>
      <xdr:col>81</xdr:col>
      <xdr:colOff>50800</xdr:colOff>
      <xdr:row>75</xdr:row>
      <xdr:rowOff>121212</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flipV="1">
          <a:off x="14592300" y="12955130"/>
          <a:ext cx="889000" cy="24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23423</xdr:rowOff>
    </xdr:from>
    <xdr:to>
      <xdr:col>81</xdr:col>
      <xdr:colOff>101600</xdr:colOff>
      <xdr:row>74</xdr:row>
      <xdr:rowOff>125023</xdr:rowOff>
    </xdr:to>
    <xdr:sp macro="" textlink="">
      <xdr:nvSpPr>
        <xdr:cNvPr id="617" name="フローチャート: 判断 616">
          <a:extLst>
            <a:ext uri="{FF2B5EF4-FFF2-40B4-BE49-F238E27FC236}">
              <a16:creationId xmlns:a16="http://schemas.microsoft.com/office/drawing/2014/main" id="{00000000-0008-0000-0600-000069020000}"/>
            </a:ext>
          </a:extLst>
        </xdr:cNvPr>
        <xdr:cNvSpPr/>
      </xdr:nvSpPr>
      <xdr:spPr>
        <a:xfrm>
          <a:off x="15430500" y="1271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72</xdr:row>
      <xdr:rowOff>141550</xdr:rowOff>
    </xdr:from>
    <xdr:ext cx="599010"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5181795" y="12485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108010</xdr:rowOff>
    </xdr:from>
    <xdr:to>
      <xdr:col>76</xdr:col>
      <xdr:colOff>114300</xdr:colOff>
      <xdr:row>75</xdr:row>
      <xdr:rowOff>121212</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3703300" y="12966760"/>
          <a:ext cx="889000" cy="13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14679</xdr:rowOff>
    </xdr:from>
    <xdr:to>
      <xdr:col>76</xdr:col>
      <xdr:colOff>165100</xdr:colOff>
      <xdr:row>74</xdr:row>
      <xdr:rowOff>116279</xdr:rowOff>
    </xdr:to>
    <xdr:sp macro="" textlink="">
      <xdr:nvSpPr>
        <xdr:cNvPr id="620" name="フローチャート: 判断 619">
          <a:extLst>
            <a:ext uri="{FF2B5EF4-FFF2-40B4-BE49-F238E27FC236}">
              <a16:creationId xmlns:a16="http://schemas.microsoft.com/office/drawing/2014/main" id="{00000000-0008-0000-0600-00006C020000}"/>
            </a:ext>
          </a:extLst>
        </xdr:cNvPr>
        <xdr:cNvSpPr/>
      </xdr:nvSpPr>
      <xdr:spPr>
        <a:xfrm>
          <a:off x="14541500" y="12701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72</xdr:row>
      <xdr:rowOff>132806</xdr:rowOff>
    </xdr:from>
    <xdr:ext cx="599010"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4292795" y="12477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105004</xdr:rowOff>
    </xdr:from>
    <xdr:to>
      <xdr:col>71</xdr:col>
      <xdr:colOff>177800</xdr:colOff>
      <xdr:row>75</xdr:row>
      <xdr:rowOff>108010</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814300" y="12963754"/>
          <a:ext cx="889000" cy="3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37779</xdr:rowOff>
    </xdr:from>
    <xdr:to>
      <xdr:col>72</xdr:col>
      <xdr:colOff>38100</xdr:colOff>
      <xdr:row>74</xdr:row>
      <xdr:rowOff>139379</xdr:rowOff>
    </xdr:to>
    <xdr:sp macro="" textlink="">
      <xdr:nvSpPr>
        <xdr:cNvPr id="623" name="フローチャート: 判断 622">
          <a:extLst>
            <a:ext uri="{FF2B5EF4-FFF2-40B4-BE49-F238E27FC236}">
              <a16:creationId xmlns:a16="http://schemas.microsoft.com/office/drawing/2014/main" id="{00000000-0008-0000-0600-00006F020000}"/>
            </a:ext>
          </a:extLst>
        </xdr:cNvPr>
        <xdr:cNvSpPr/>
      </xdr:nvSpPr>
      <xdr:spPr>
        <a:xfrm>
          <a:off x="13652500" y="12725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72</xdr:row>
      <xdr:rowOff>155906</xdr:rowOff>
    </xdr:from>
    <xdr:ext cx="599010"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3403795" y="125003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63023</xdr:rowOff>
    </xdr:from>
    <xdr:to>
      <xdr:col>67</xdr:col>
      <xdr:colOff>101600</xdr:colOff>
      <xdr:row>74</xdr:row>
      <xdr:rowOff>164623</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2763500" y="12750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73</xdr:row>
      <xdr:rowOff>9700</xdr:rowOff>
    </xdr:from>
    <xdr:ext cx="599010"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2514795" y="12525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44997</xdr:rowOff>
    </xdr:from>
    <xdr:to>
      <xdr:col>85</xdr:col>
      <xdr:colOff>177800</xdr:colOff>
      <xdr:row>75</xdr:row>
      <xdr:rowOff>146597</xdr:rowOff>
    </xdr:to>
    <xdr:sp macro="" textlink="">
      <xdr:nvSpPr>
        <xdr:cNvPr id="632" name="楕円 631">
          <a:extLst>
            <a:ext uri="{FF2B5EF4-FFF2-40B4-BE49-F238E27FC236}">
              <a16:creationId xmlns:a16="http://schemas.microsoft.com/office/drawing/2014/main" id="{00000000-0008-0000-0600-000078020000}"/>
            </a:ext>
          </a:extLst>
        </xdr:cNvPr>
        <xdr:cNvSpPr/>
      </xdr:nvSpPr>
      <xdr:spPr>
        <a:xfrm>
          <a:off x="16268700" y="12903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23424</xdr:rowOff>
    </xdr:from>
    <xdr:ext cx="534377" cy="259045"/>
    <xdr:sp macro="" textlink="">
      <xdr:nvSpPr>
        <xdr:cNvPr id="633" name="公債費該当値テキスト">
          <a:extLst>
            <a:ext uri="{FF2B5EF4-FFF2-40B4-BE49-F238E27FC236}">
              <a16:creationId xmlns:a16="http://schemas.microsoft.com/office/drawing/2014/main" id="{00000000-0008-0000-0600-000079020000}"/>
            </a:ext>
          </a:extLst>
        </xdr:cNvPr>
        <xdr:cNvSpPr txBox="1"/>
      </xdr:nvSpPr>
      <xdr:spPr>
        <a:xfrm>
          <a:off x="16370300" y="12882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45580</xdr:rowOff>
    </xdr:from>
    <xdr:to>
      <xdr:col>81</xdr:col>
      <xdr:colOff>101600</xdr:colOff>
      <xdr:row>75</xdr:row>
      <xdr:rowOff>147180</xdr:rowOff>
    </xdr:to>
    <xdr:sp macro="" textlink="">
      <xdr:nvSpPr>
        <xdr:cNvPr id="634" name="楕円 633">
          <a:extLst>
            <a:ext uri="{FF2B5EF4-FFF2-40B4-BE49-F238E27FC236}">
              <a16:creationId xmlns:a16="http://schemas.microsoft.com/office/drawing/2014/main" id="{00000000-0008-0000-0600-00007A020000}"/>
            </a:ext>
          </a:extLst>
        </xdr:cNvPr>
        <xdr:cNvSpPr/>
      </xdr:nvSpPr>
      <xdr:spPr>
        <a:xfrm>
          <a:off x="15430500" y="12904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138307</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5214111" y="12997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70412</xdr:rowOff>
    </xdr:from>
    <xdr:to>
      <xdr:col>76</xdr:col>
      <xdr:colOff>165100</xdr:colOff>
      <xdr:row>76</xdr:row>
      <xdr:rowOff>561</xdr:rowOff>
    </xdr:to>
    <xdr:sp macro="" textlink="">
      <xdr:nvSpPr>
        <xdr:cNvPr id="636" name="楕円 635">
          <a:extLst>
            <a:ext uri="{FF2B5EF4-FFF2-40B4-BE49-F238E27FC236}">
              <a16:creationId xmlns:a16="http://schemas.microsoft.com/office/drawing/2014/main" id="{00000000-0008-0000-0600-00007C020000}"/>
            </a:ext>
          </a:extLst>
        </xdr:cNvPr>
        <xdr:cNvSpPr/>
      </xdr:nvSpPr>
      <xdr:spPr>
        <a:xfrm>
          <a:off x="14541500" y="1292916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163138</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4325111" y="13021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57210</xdr:rowOff>
    </xdr:from>
    <xdr:to>
      <xdr:col>72</xdr:col>
      <xdr:colOff>38100</xdr:colOff>
      <xdr:row>75</xdr:row>
      <xdr:rowOff>158810</xdr:rowOff>
    </xdr:to>
    <xdr:sp macro="" textlink="">
      <xdr:nvSpPr>
        <xdr:cNvPr id="638" name="楕円 637">
          <a:extLst>
            <a:ext uri="{FF2B5EF4-FFF2-40B4-BE49-F238E27FC236}">
              <a16:creationId xmlns:a16="http://schemas.microsoft.com/office/drawing/2014/main" id="{00000000-0008-0000-0600-00007E020000}"/>
            </a:ext>
          </a:extLst>
        </xdr:cNvPr>
        <xdr:cNvSpPr/>
      </xdr:nvSpPr>
      <xdr:spPr>
        <a:xfrm>
          <a:off x="13652500" y="1291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149937</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436111" y="13008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54204</xdr:rowOff>
    </xdr:from>
    <xdr:to>
      <xdr:col>67</xdr:col>
      <xdr:colOff>101600</xdr:colOff>
      <xdr:row>75</xdr:row>
      <xdr:rowOff>155804</xdr:rowOff>
    </xdr:to>
    <xdr:sp macro="" textlink="">
      <xdr:nvSpPr>
        <xdr:cNvPr id="640" name="楕円 639">
          <a:extLst>
            <a:ext uri="{FF2B5EF4-FFF2-40B4-BE49-F238E27FC236}">
              <a16:creationId xmlns:a16="http://schemas.microsoft.com/office/drawing/2014/main" id="{00000000-0008-0000-0600-000080020000}"/>
            </a:ext>
          </a:extLst>
        </xdr:cNvPr>
        <xdr:cNvSpPr/>
      </xdr:nvSpPr>
      <xdr:spPr>
        <a:xfrm>
          <a:off x="12763500" y="12912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146931</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2547111" y="13005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2" name="正方形/長方形 641">
          <a:extLst>
            <a:ext uri="{FF2B5EF4-FFF2-40B4-BE49-F238E27FC236}">
              <a16:creationId xmlns:a16="http://schemas.microsoft.com/office/drawing/2014/main" id="{00000000-0008-0000-0600-000082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3" name="正方形/長方形 642">
          <a:extLst>
            <a:ext uri="{FF2B5EF4-FFF2-40B4-BE49-F238E27FC236}">
              <a16:creationId xmlns:a16="http://schemas.microsoft.com/office/drawing/2014/main" id="{00000000-0008-0000-0600-000083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4" name="正方形/長方形 643">
          <a:extLst>
            <a:ext uri="{FF2B5EF4-FFF2-40B4-BE49-F238E27FC236}">
              <a16:creationId xmlns:a16="http://schemas.microsoft.com/office/drawing/2014/main" id="{00000000-0008-0000-0600-000084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5" name="正方形/長方形 644">
          <a:extLst>
            <a:ext uri="{FF2B5EF4-FFF2-40B4-BE49-F238E27FC236}">
              <a16:creationId xmlns:a16="http://schemas.microsoft.com/office/drawing/2014/main" id="{00000000-0008-0000-0600-000085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6" name="正方形/長方形 645">
          <a:extLst>
            <a:ext uri="{FF2B5EF4-FFF2-40B4-BE49-F238E27FC236}">
              <a16:creationId xmlns:a16="http://schemas.microsoft.com/office/drawing/2014/main" id="{00000000-0008-0000-0600-000086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1" name="直線コネクタ 650">
          <a:extLst>
            <a:ext uri="{FF2B5EF4-FFF2-40B4-BE49-F238E27FC236}">
              <a16:creationId xmlns:a16="http://schemas.microsoft.com/office/drawing/2014/main" id="{00000000-0008-0000-0600-00008B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2" name="直線コネクタ 651">
          <a:extLst>
            <a:ext uri="{FF2B5EF4-FFF2-40B4-BE49-F238E27FC236}">
              <a16:creationId xmlns:a16="http://schemas.microsoft.com/office/drawing/2014/main" id="{00000000-0008-0000-0600-00008C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4" name="直線コネクタ 653">
          <a:extLst>
            <a:ext uri="{FF2B5EF4-FFF2-40B4-BE49-F238E27FC236}">
              <a16:creationId xmlns:a16="http://schemas.microsoft.com/office/drawing/2014/main" id="{00000000-0008-0000-0600-00008E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6" name="直線コネクタ 655">
          <a:extLst>
            <a:ext uri="{FF2B5EF4-FFF2-40B4-BE49-F238E27FC236}">
              <a16:creationId xmlns:a16="http://schemas.microsoft.com/office/drawing/2014/main" id="{00000000-0008-0000-0600-000090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4" name="積立金グラフ枠">
          <a:extLst>
            <a:ext uri="{FF2B5EF4-FFF2-40B4-BE49-F238E27FC236}">
              <a16:creationId xmlns:a16="http://schemas.microsoft.com/office/drawing/2014/main" id="{00000000-0008-0000-0600-000098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19921</xdr:rowOff>
    </xdr:from>
    <xdr:to>
      <xdr:col>85</xdr:col>
      <xdr:colOff>126364</xdr:colOff>
      <xdr:row>99</xdr:row>
      <xdr:rowOff>43721</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flipV="1">
          <a:off x="16317595" y="15621871"/>
          <a:ext cx="1269" cy="13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47548</xdr:rowOff>
    </xdr:from>
    <xdr:ext cx="378565" cy="259045"/>
    <xdr:sp macro="" textlink="">
      <xdr:nvSpPr>
        <xdr:cNvPr id="666" name="積立金最小値テキスト">
          <a:extLst>
            <a:ext uri="{FF2B5EF4-FFF2-40B4-BE49-F238E27FC236}">
              <a16:creationId xmlns:a16="http://schemas.microsoft.com/office/drawing/2014/main" id="{00000000-0008-0000-0600-00009A020000}"/>
            </a:ext>
          </a:extLst>
        </xdr:cNvPr>
        <xdr:cNvSpPr txBox="1"/>
      </xdr:nvSpPr>
      <xdr:spPr>
        <a:xfrm>
          <a:off x="16370300" y="170210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43721</xdr:rowOff>
    </xdr:from>
    <xdr:to>
      <xdr:col>86</xdr:col>
      <xdr:colOff>25400</xdr:colOff>
      <xdr:row>99</xdr:row>
      <xdr:rowOff>43721</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6230600" y="17017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138048</xdr:rowOff>
    </xdr:from>
    <xdr:ext cx="690189" cy="259045"/>
    <xdr:sp macro="" textlink="">
      <xdr:nvSpPr>
        <xdr:cNvPr id="668" name="積立金最大値テキスト">
          <a:extLst>
            <a:ext uri="{FF2B5EF4-FFF2-40B4-BE49-F238E27FC236}">
              <a16:creationId xmlns:a16="http://schemas.microsoft.com/office/drawing/2014/main" id="{00000000-0008-0000-0600-00009C020000}"/>
            </a:ext>
          </a:extLst>
        </xdr:cNvPr>
        <xdr:cNvSpPr txBox="1"/>
      </xdr:nvSpPr>
      <xdr:spPr>
        <a:xfrm>
          <a:off x="16370300" y="1539709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1,099,314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19921</xdr:rowOff>
    </xdr:from>
    <xdr:to>
      <xdr:col>86</xdr:col>
      <xdr:colOff>25400</xdr:colOff>
      <xdr:row>91</xdr:row>
      <xdr:rowOff>19921</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6230600" y="15621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100626</xdr:rowOff>
    </xdr:from>
    <xdr:to>
      <xdr:col>85</xdr:col>
      <xdr:colOff>127000</xdr:colOff>
      <xdr:row>99</xdr:row>
      <xdr:rowOff>6756</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flipV="1">
          <a:off x="15481300" y="16902726"/>
          <a:ext cx="838200" cy="77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46586</xdr:rowOff>
    </xdr:from>
    <xdr:ext cx="534377" cy="259045"/>
    <xdr:sp macro="" textlink="">
      <xdr:nvSpPr>
        <xdr:cNvPr id="671" name="積立金平均値テキスト">
          <a:extLst>
            <a:ext uri="{FF2B5EF4-FFF2-40B4-BE49-F238E27FC236}">
              <a16:creationId xmlns:a16="http://schemas.microsoft.com/office/drawing/2014/main" id="{00000000-0008-0000-0600-00009F020000}"/>
            </a:ext>
          </a:extLst>
        </xdr:cNvPr>
        <xdr:cNvSpPr txBox="1"/>
      </xdr:nvSpPr>
      <xdr:spPr>
        <a:xfrm>
          <a:off x="16370300" y="168486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68159</xdr:rowOff>
    </xdr:from>
    <xdr:to>
      <xdr:col>85</xdr:col>
      <xdr:colOff>177800</xdr:colOff>
      <xdr:row>98</xdr:row>
      <xdr:rowOff>169759</xdr:rowOff>
    </xdr:to>
    <xdr:sp macro="" textlink="">
      <xdr:nvSpPr>
        <xdr:cNvPr id="672" name="フローチャート: 判断 671">
          <a:extLst>
            <a:ext uri="{FF2B5EF4-FFF2-40B4-BE49-F238E27FC236}">
              <a16:creationId xmlns:a16="http://schemas.microsoft.com/office/drawing/2014/main" id="{00000000-0008-0000-0600-0000A0020000}"/>
            </a:ext>
          </a:extLst>
        </xdr:cNvPr>
        <xdr:cNvSpPr/>
      </xdr:nvSpPr>
      <xdr:spPr>
        <a:xfrm>
          <a:off x="16268700" y="16870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6756</xdr:rowOff>
    </xdr:from>
    <xdr:to>
      <xdr:col>81</xdr:col>
      <xdr:colOff>50800</xdr:colOff>
      <xdr:row>99</xdr:row>
      <xdr:rowOff>34133</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flipV="1">
          <a:off x="14592300" y="16980306"/>
          <a:ext cx="889000" cy="27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98538</xdr:rowOff>
    </xdr:from>
    <xdr:to>
      <xdr:col>81</xdr:col>
      <xdr:colOff>101600</xdr:colOff>
      <xdr:row>99</xdr:row>
      <xdr:rowOff>28688</xdr:rowOff>
    </xdr:to>
    <xdr:sp macro="" textlink="">
      <xdr:nvSpPr>
        <xdr:cNvPr id="674" name="フローチャート: 判断 673">
          <a:extLst>
            <a:ext uri="{FF2B5EF4-FFF2-40B4-BE49-F238E27FC236}">
              <a16:creationId xmlns:a16="http://schemas.microsoft.com/office/drawing/2014/main" id="{00000000-0008-0000-0600-0000A2020000}"/>
            </a:ext>
          </a:extLst>
        </xdr:cNvPr>
        <xdr:cNvSpPr/>
      </xdr:nvSpPr>
      <xdr:spPr>
        <a:xfrm>
          <a:off x="15430500" y="16900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45215</xdr:rowOff>
    </xdr:from>
    <xdr:ext cx="534377"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5214111" y="16675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165057</xdr:rowOff>
    </xdr:from>
    <xdr:to>
      <xdr:col>76</xdr:col>
      <xdr:colOff>114300</xdr:colOff>
      <xdr:row>99</xdr:row>
      <xdr:rowOff>34133</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3703300" y="16967157"/>
          <a:ext cx="889000" cy="40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105474</xdr:rowOff>
    </xdr:from>
    <xdr:to>
      <xdr:col>76</xdr:col>
      <xdr:colOff>165100</xdr:colOff>
      <xdr:row>99</xdr:row>
      <xdr:rowOff>35624</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4541500" y="1690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52151</xdr:rowOff>
    </xdr:from>
    <xdr:ext cx="534377"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4325111" y="16682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165057</xdr:rowOff>
    </xdr:from>
    <xdr:to>
      <xdr:col>71</xdr:col>
      <xdr:colOff>177800</xdr:colOff>
      <xdr:row>99</xdr:row>
      <xdr:rowOff>15215</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2814300" y="16967157"/>
          <a:ext cx="889000" cy="21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102981</xdr:rowOff>
    </xdr:from>
    <xdr:to>
      <xdr:col>72</xdr:col>
      <xdr:colOff>38100</xdr:colOff>
      <xdr:row>99</xdr:row>
      <xdr:rowOff>33131</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3652500" y="16905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49658</xdr:rowOff>
    </xdr:from>
    <xdr:ext cx="534377"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3436111" y="16680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100884</xdr:rowOff>
    </xdr:from>
    <xdr:to>
      <xdr:col>67</xdr:col>
      <xdr:colOff>101600</xdr:colOff>
      <xdr:row>99</xdr:row>
      <xdr:rowOff>31034</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2763500" y="16902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47561</xdr:rowOff>
    </xdr:from>
    <xdr:ext cx="534377"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2547111" y="16678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49826</xdr:rowOff>
    </xdr:from>
    <xdr:to>
      <xdr:col>85</xdr:col>
      <xdr:colOff>177800</xdr:colOff>
      <xdr:row>98</xdr:row>
      <xdr:rowOff>151426</xdr:rowOff>
    </xdr:to>
    <xdr:sp macro="" textlink="">
      <xdr:nvSpPr>
        <xdr:cNvPr id="689" name="楕円 688">
          <a:extLst>
            <a:ext uri="{FF2B5EF4-FFF2-40B4-BE49-F238E27FC236}">
              <a16:creationId xmlns:a16="http://schemas.microsoft.com/office/drawing/2014/main" id="{00000000-0008-0000-0600-0000B1020000}"/>
            </a:ext>
          </a:extLst>
        </xdr:cNvPr>
        <xdr:cNvSpPr/>
      </xdr:nvSpPr>
      <xdr:spPr>
        <a:xfrm>
          <a:off x="16268700" y="16851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9203</xdr:rowOff>
    </xdr:from>
    <xdr:ext cx="534377" cy="259045"/>
    <xdr:sp macro="" textlink="">
      <xdr:nvSpPr>
        <xdr:cNvPr id="690" name="積立金該当値テキスト">
          <a:extLst>
            <a:ext uri="{FF2B5EF4-FFF2-40B4-BE49-F238E27FC236}">
              <a16:creationId xmlns:a16="http://schemas.microsoft.com/office/drawing/2014/main" id="{00000000-0008-0000-0600-0000B2020000}"/>
            </a:ext>
          </a:extLst>
        </xdr:cNvPr>
        <xdr:cNvSpPr txBox="1"/>
      </xdr:nvSpPr>
      <xdr:spPr>
        <a:xfrm>
          <a:off x="16370300" y="16639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127406</xdr:rowOff>
    </xdr:from>
    <xdr:to>
      <xdr:col>81</xdr:col>
      <xdr:colOff>101600</xdr:colOff>
      <xdr:row>99</xdr:row>
      <xdr:rowOff>57556</xdr:rowOff>
    </xdr:to>
    <xdr:sp macro="" textlink="">
      <xdr:nvSpPr>
        <xdr:cNvPr id="691" name="楕円 690">
          <a:extLst>
            <a:ext uri="{FF2B5EF4-FFF2-40B4-BE49-F238E27FC236}">
              <a16:creationId xmlns:a16="http://schemas.microsoft.com/office/drawing/2014/main" id="{00000000-0008-0000-0600-0000B3020000}"/>
            </a:ext>
          </a:extLst>
        </xdr:cNvPr>
        <xdr:cNvSpPr/>
      </xdr:nvSpPr>
      <xdr:spPr>
        <a:xfrm>
          <a:off x="15430500" y="16929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48683</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14111" y="17022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154783</xdr:rowOff>
    </xdr:from>
    <xdr:to>
      <xdr:col>76</xdr:col>
      <xdr:colOff>165100</xdr:colOff>
      <xdr:row>99</xdr:row>
      <xdr:rowOff>84933</xdr:rowOff>
    </xdr:to>
    <xdr:sp macro="" textlink="">
      <xdr:nvSpPr>
        <xdr:cNvPr id="693" name="楕円 692">
          <a:extLst>
            <a:ext uri="{FF2B5EF4-FFF2-40B4-BE49-F238E27FC236}">
              <a16:creationId xmlns:a16="http://schemas.microsoft.com/office/drawing/2014/main" id="{00000000-0008-0000-0600-0000B5020000}"/>
            </a:ext>
          </a:extLst>
        </xdr:cNvPr>
        <xdr:cNvSpPr/>
      </xdr:nvSpPr>
      <xdr:spPr>
        <a:xfrm>
          <a:off x="14541500" y="16956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76060</xdr:rowOff>
    </xdr:from>
    <xdr:ext cx="469744"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4357428" y="17049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114257</xdr:rowOff>
    </xdr:from>
    <xdr:to>
      <xdr:col>72</xdr:col>
      <xdr:colOff>38100</xdr:colOff>
      <xdr:row>99</xdr:row>
      <xdr:rowOff>44407</xdr:rowOff>
    </xdr:to>
    <xdr:sp macro="" textlink="">
      <xdr:nvSpPr>
        <xdr:cNvPr id="695" name="楕円 694">
          <a:extLst>
            <a:ext uri="{FF2B5EF4-FFF2-40B4-BE49-F238E27FC236}">
              <a16:creationId xmlns:a16="http://schemas.microsoft.com/office/drawing/2014/main" id="{00000000-0008-0000-0600-0000B7020000}"/>
            </a:ext>
          </a:extLst>
        </xdr:cNvPr>
        <xdr:cNvSpPr/>
      </xdr:nvSpPr>
      <xdr:spPr>
        <a:xfrm>
          <a:off x="13652500" y="16916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35534</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3436111" y="17009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135865</xdr:rowOff>
    </xdr:from>
    <xdr:to>
      <xdr:col>67</xdr:col>
      <xdr:colOff>101600</xdr:colOff>
      <xdr:row>99</xdr:row>
      <xdr:rowOff>66015</xdr:rowOff>
    </xdr:to>
    <xdr:sp macro="" textlink="">
      <xdr:nvSpPr>
        <xdr:cNvPr id="697" name="楕円 696">
          <a:extLst>
            <a:ext uri="{FF2B5EF4-FFF2-40B4-BE49-F238E27FC236}">
              <a16:creationId xmlns:a16="http://schemas.microsoft.com/office/drawing/2014/main" id="{00000000-0008-0000-0600-0000B9020000}"/>
            </a:ext>
          </a:extLst>
        </xdr:cNvPr>
        <xdr:cNvSpPr/>
      </xdr:nvSpPr>
      <xdr:spPr>
        <a:xfrm>
          <a:off x="12763500" y="16937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57142</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2547111" y="17030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9" name="正方形/長方形 698">
          <a:extLst>
            <a:ext uri="{FF2B5EF4-FFF2-40B4-BE49-F238E27FC236}">
              <a16:creationId xmlns:a16="http://schemas.microsoft.com/office/drawing/2014/main" id="{00000000-0008-0000-0600-0000BB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0" name="正方形/長方形 699">
          <a:extLst>
            <a:ext uri="{FF2B5EF4-FFF2-40B4-BE49-F238E27FC236}">
              <a16:creationId xmlns:a16="http://schemas.microsoft.com/office/drawing/2014/main" id="{00000000-0008-0000-0600-0000BC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1" name="正方形/長方形 700">
          <a:extLst>
            <a:ext uri="{FF2B5EF4-FFF2-40B4-BE49-F238E27FC236}">
              <a16:creationId xmlns:a16="http://schemas.microsoft.com/office/drawing/2014/main" id="{00000000-0008-0000-0600-0000BD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2" name="正方形/長方形 701">
          <a:extLst>
            <a:ext uri="{FF2B5EF4-FFF2-40B4-BE49-F238E27FC236}">
              <a16:creationId xmlns:a16="http://schemas.microsoft.com/office/drawing/2014/main" id="{00000000-0008-0000-0600-0000BE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8" name="直線コネクタ 707">
          <a:extLst>
            <a:ext uri="{FF2B5EF4-FFF2-40B4-BE49-F238E27FC236}">
              <a16:creationId xmlns:a16="http://schemas.microsoft.com/office/drawing/2014/main" id="{00000000-0008-0000-0600-0000C4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09" name="直線コネクタ 708">
          <a:extLst>
            <a:ext uri="{FF2B5EF4-FFF2-40B4-BE49-F238E27FC236}">
              <a16:creationId xmlns:a16="http://schemas.microsoft.com/office/drawing/2014/main" id="{00000000-0008-0000-0600-0000C5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1" name="直線コネクタ 710">
          <a:extLst>
            <a:ext uri="{FF2B5EF4-FFF2-40B4-BE49-F238E27FC236}">
              <a16:creationId xmlns:a16="http://schemas.microsoft.com/office/drawing/2014/main" id="{00000000-0008-0000-0600-0000C7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3" name="投資及び出資金グラフ枠">
          <a:extLst>
            <a:ext uri="{FF2B5EF4-FFF2-40B4-BE49-F238E27FC236}">
              <a16:creationId xmlns:a16="http://schemas.microsoft.com/office/drawing/2014/main" id="{00000000-0008-0000-0600-0000D3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28992</xdr:rowOff>
    </xdr:from>
    <xdr:to>
      <xdr:col>116</xdr:col>
      <xdr:colOff>62864</xdr:colOff>
      <xdr:row>39</xdr:row>
      <xdr:rowOff>98878</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flipV="1">
          <a:off x="22159595" y="5172492"/>
          <a:ext cx="1269" cy="16129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25" name="投資及び出資金最小値テキスト">
          <a:extLst>
            <a:ext uri="{FF2B5EF4-FFF2-40B4-BE49-F238E27FC236}">
              <a16:creationId xmlns:a16="http://schemas.microsoft.com/office/drawing/2014/main" id="{00000000-0008-0000-0600-0000D5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147119</xdr:rowOff>
    </xdr:from>
    <xdr:ext cx="534377" cy="259045"/>
    <xdr:sp macro="" textlink="">
      <xdr:nvSpPr>
        <xdr:cNvPr id="727" name="投資及び出資金最大値テキスト">
          <a:extLst>
            <a:ext uri="{FF2B5EF4-FFF2-40B4-BE49-F238E27FC236}">
              <a16:creationId xmlns:a16="http://schemas.microsoft.com/office/drawing/2014/main" id="{00000000-0008-0000-0600-0000D7020000}"/>
            </a:ext>
          </a:extLst>
        </xdr:cNvPr>
        <xdr:cNvSpPr txBox="1"/>
      </xdr:nvSpPr>
      <xdr:spPr>
        <a:xfrm>
          <a:off x="22212300" y="4947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28992</xdr:rowOff>
    </xdr:from>
    <xdr:to>
      <xdr:col>116</xdr:col>
      <xdr:colOff>152400</xdr:colOff>
      <xdr:row>30</xdr:row>
      <xdr:rowOff>28992</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22072600" y="5172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117818</xdr:rowOff>
    </xdr:from>
    <xdr:ext cx="469744" cy="259045"/>
    <xdr:sp macro="" textlink="">
      <xdr:nvSpPr>
        <xdr:cNvPr id="730" name="投資及び出資金平均値テキスト">
          <a:extLst>
            <a:ext uri="{FF2B5EF4-FFF2-40B4-BE49-F238E27FC236}">
              <a16:creationId xmlns:a16="http://schemas.microsoft.com/office/drawing/2014/main" id="{00000000-0008-0000-0600-0000DA020000}"/>
            </a:ext>
          </a:extLst>
        </xdr:cNvPr>
        <xdr:cNvSpPr txBox="1"/>
      </xdr:nvSpPr>
      <xdr:spPr>
        <a:xfrm>
          <a:off x="22212300" y="64614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94941</xdr:rowOff>
    </xdr:from>
    <xdr:to>
      <xdr:col>116</xdr:col>
      <xdr:colOff>114300</xdr:colOff>
      <xdr:row>39</xdr:row>
      <xdr:rowOff>25091</xdr:rowOff>
    </xdr:to>
    <xdr:sp macro="" textlink="">
      <xdr:nvSpPr>
        <xdr:cNvPr id="731" name="フローチャート: 判断 730">
          <a:extLst>
            <a:ext uri="{FF2B5EF4-FFF2-40B4-BE49-F238E27FC236}">
              <a16:creationId xmlns:a16="http://schemas.microsoft.com/office/drawing/2014/main" id="{00000000-0008-0000-0600-0000DB020000}"/>
            </a:ext>
          </a:extLst>
        </xdr:cNvPr>
        <xdr:cNvSpPr/>
      </xdr:nvSpPr>
      <xdr:spPr>
        <a:xfrm>
          <a:off x="22110700" y="6610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103596</xdr:rowOff>
    </xdr:from>
    <xdr:to>
      <xdr:col>112</xdr:col>
      <xdr:colOff>38100</xdr:colOff>
      <xdr:row>39</xdr:row>
      <xdr:rowOff>33746</xdr:rowOff>
    </xdr:to>
    <xdr:sp macro="" textlink="">
      <xdr:nvSpPr>
        <xdr:cNvPr id="733" name="フローチャート: 判断 732">
          <a:extLst>
            <a:ext uri="{FF2B5EF4-FFF2-40B4-BE49-F238E27FC236}">
              <a16:creationId xmlns:a16="http://schemas.microsoft.com/office/drawing/2014/main" id="{00000000-0008-0000-0600-0000DD020000}"/>
            </a:ext>
          </a:extLst>
        </xdr:cNvPr>
        <xdr:cNvSpPr/>
      </xdr:nvSpPr>
      <xdr:spPr>
        <a:xfrm>
          <a:off x="21272500" y="661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50273</xdr:rowOff>
    </xdr:from>
    <xdr:ext cx="469744"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21088428" y="6393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120186</xdr:rowOff>
    </xdr:from>
    <xdr:to>
      <xdr:col>107</xdr:col>
      <xdr:colOff>101600</xdr:colOff>
      <xdr:row>39</xdr:row>
      <xdr:rowOff>50336</xdr:rowOff>
    </xdr:to>
    <xdr:sp macro="" textlink="">
      <xdr:nvSpPr>
        <xdr:cNvPr id="736" name="フローチャート: 判断 735">
          <a:extLst>
            <a:ext uri="{FF2B5EF4-FFF2-40B4-BE49-F238E27FC236}">
              <a16:creationId xmlns:a16="http://schemas.microsoft.com/office/drawing/2014/main" id="{00000000-0008-0000-0600-0000E0020000}"/>
            </a:ext>
          </a:extLst>
        </xdr:cNvPr>
        <xdr:cNvSpPr/>
      </xdr:nvSpPr>
      <xdr:spPr>
        <a:xfrm>
          <a:off x="20383500" y="6635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66863</xdr:rowOff>
    </xdr:from>
    <xdr:ext cx="469744"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20199428" y="6410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110813</xdr:rowOff>
    </xdr:from>
    <xdr:to>
      <xdr:col>102</xdr:col>
      <xdr:colOff>165100</xdr:colOff>
      <xdr:row>39</xdr:row>
      <xdr:rowOff>40963</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19494500" y="6625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57490</xdr:rowOff>
    </xdr:from>
    <xdr:ext cx="469744"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19310428" y="6401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125116</xdr:rowOff>
    </xdr:from>
    <xdr:to>
      <xdr:col>98</xdr:col>
      <xdr:colOff>38100</xdr:colOff>
      <xdr:row>39</xdr:row>
      <xdr:rowOff>55266</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18605500" y="6640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71794</xdr:rowOff>
    </xdr:from>
    <xdr:ext cx="469744"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18421428" y="6415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48" name="楕円 747">
          <a:extLst>
            <a:ext uri="{FF2B5EF4-FFF2-40B4-BE49-F238E27FC236}">
              <a16:creationId xmlns:a16="http://schemas.microsoft.com/office/drawing/2014/main" id="{00000000-0008-0000-0600-0000EC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49" name="投資及び出資金該当値テキスト">
          <a:extLst>
            <a:ext uri="{FF2B5EF4-FFF2-40B4-BE49-F238E27FC236}">
              <a16:creationId xmlns:a16="http://schemas.microsoft.com/office/drawing/2014/main" id="{00000000-0008-0000-0600-0000ED020000}"/>
            </a:ext>
          </a:extLst>
        </xdr:cNvPr>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0" name="楕円 749">
          <a:extLst>
            <a:ext uri="{FF2B5EF4-FFF2-40B4-BE49-F238E27FC236}">
              <a16:creationId xmlns:a16="http://schemas.microsoft.com/office/drawing/2014/main" id="{00000000-0008-0000-0600-0000EE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52" name="楕円 751">
          <a:extLst>
            <a:ext uri="{FF2B5EF4-FFF2-40B4-BE49-F238E27FC236}">
              <a16:creationId xmlns:a16="http://schemas.microsoft.com/office/drawing/2014/main" id="{00000000-0008-0000-0600-0000F0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54" name="楕円 753">
          <a:extLst>
            <a:ext uri="{FF2B5EF4-FFF2-40B4-BE49-F238E27FC236}">
              <a16:creationId xmlns:a16="http://schemas.microsoft.com/office/drawing/2014/main" id="{00000000-0008-0000-0600-0000F202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8" name="正方形/長方形 757">
          <a:extLst>
            <a:ext uri="{FF2B5EF4-FFF2-40B4-BE49-F238E27FC236}">
              <a16:creationId xmlns:a16="http://schemas.microsoft.com/office/drawing/2014/main" id="{00000000-0008-0000-0600-0000F6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7" name="直線コネクタ 766">
          <a:extLst>
            <a:ext uri="{FF2B5EF4-FFF2-40B4-BE49-F238E27FC236}">
              <a16:creationId xmlns:a16="http://schemas.microsoft.com/office/drawing/2014/main" id="{00000000-0008-0000-0600-0000FF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8" name="直線コネクタ 767">
          <a:extLst>
            <a:ext uri="{FF2B5EF4-FFF2-40B4-BE49-F238E27FC236}">
              <a16:creationId xmlns:a16="http://schemas.microsoft.com/office/drawing/2014/main" id="{00000000-0008-0000-0600-000000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0" name="直線コネクタ 769">
          <a:extLst>
            <a:ext uri="{FF2B5EF4-FFF2-40B4-BE49-F238E27FC236}">
              <a16:creationId xmlns:a16="http://schemas.microsoft.com/office/drawing/2014/main" id="{00000000-0008-0000-0600-000002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0" name="貸付金グラフ枠">
          <a:extLst>
            <a:ext uri="{FF2B5EF4-FFF2-40B4-BE49-F238E27FC236}">
              <a16:creationId xmlns:a16="http://schemas.microsoft.com/office/drawing/2014/main" id="{00000000-0008-0000-0600-00000C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143319</xdr:rowOff>
    </xdr:from>
    <xdr:to>
      <xdr:col>116</xdr:col>
      <xdr:colOff>62864</xdr:colOff>
      <xdr:row>59</xdr:row>
      <xdr:rowOff>44450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flipV="1">
          <a:off x="22159595" y="8715819"/>
          <a:ext cx="1269" cy="1444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2" name="貸付金最小値テキスト">
          <a:extLst>
            <a:ext uri="{FF2B5EF4-FFF2-40B4-BE49-F238E27FC236}">
              <a16:creationId xmlns:a16="http://schemas.microsoft.com/office/drawing/2014/main" id="{00000000-0008-0000-0600-00000E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89996</xdr:rowOff>
    </xdr:from>
    <xdr:ext cx="534377" cy="259045"/>
    <xdr:sp macro="" textlink="">
      <xdr:nvSpPr>
        <xdr:cNvPr id="784" name="貸付金最大値テキスト">
          <a:extLst>
            <a:ext uri="{FF2B5EF4-FFF2-40B4-BE49-F238E27FC236}">
              <a16:creationId xmlns:a16="http://schemas.microsoft.com/office/drawing/2014/main" id="{00000000-0008-0000-0600-000010030000}"/>
            </a:ext>
          </a:extLst>
        </xdr:cNvPr>
        <xdr:cNvSpPr txBox="1"/>
      </xdr:nvSpPr>
      <xdr:spPr>
        <a:xfrm>
          <a:off x="22212300" y="8491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143319</xdr:rowOff>
    </xdr:from>
    <xdr:to>
      <xdr:col>116</xdr:col>
      <xdr:colOff>152400</xdr:colOff>
      <xdr:row>50</xdr:row>
      <xdr:rowOff>143319</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22072600" y="8715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32372</xdr:rowOff>
    </xdr:from>
    <xdr:to>
      <xdr:col>116</xdr:col>
      <xdr:colOff>63500</xdr:colOff>
      <xdr:row>59</xdr:row>
      <xdr:rowOff>43555</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flipV="1">
          <a:off x="21323300" y="10147922"/>
          <a:ext cx="838200" cy="11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79468</xdr:rowOff>
    </xdr:from>
    <xdr:ext cx="469744" cy="259045"/>
    <xdr:sp macro="" textlink="">
      <xdr:nvSpPr>
        <xdr:cNvPr id="787" name="貸付金平均値テキスト">
          <a:extLst>
            <a:ext uri="{FF2B5EF4-FFF2-40B4-BE49-F238E27FC236}">
              <a16:creationId xmlns:a16="http://schemas.microsoft.com/office/drawing/2014/main" id="{00000000-0008-0000-0600-000013030000}"/>
            </a:ext>
          </a:extLst>
        </xdr:cNvPr>
        <xdr:cNvSpPr txBox="1"/>
      </xdr:nvSpPr>
      <xdr:spPr>
        <a:xfrm>
          <a:off x="22212300" y="98521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56591</xdr:rowOff>
    </xdr:from>
    <xdr:to>
      <xdr:col>116</xdr:col>
      <xdr:colOff>114300</xdr:colOff>
      <xdr:row>58</xdr:row>
      <xdr:rowOff>158191</xdr:rowOff>
    </xdr:to>
    <xdr:sp macro="" textlink="">
      <xdr:nvSpPr>
        <xdr:cNvPr id="788" name="フローチャート: 判断 787">
          <a:extLst>
            <a:ext uri="{FF2B5EF4-FFF2-40B4-BE49-F238E27FC236}">
              <a16:creationId xmlns:a16="http://schemas.microsoft.com/office/drawing/2014/main" id="{00000000-0008-0000-0600-000014030000}"/>
            </a:ext>
          </a:extLst>
        </xdr:cNvPr>
        <xdr:cNvSpPr/>
      </xdr:nvSpPr>
      <xdr:spPr>
        <a:xfrm>
          <a:off x="22110700" y="10000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43497</xdr:rowOff>
    </xdr:from>
    <xdr:to>
      <xdr:col>111</xdr:col>
      <xdr:colOff>177800</xdr:colOff>
      <xdr:row>59</xdr:row>
      <xdr:rowOff>43555</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0434300" y="10159047"/>
          <a:ext cx="889000" cy="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73051</xdr:rowOff>
    </xdr:from>
    <xdr:to>
      <xdr:col>112</xdr:col>
      <xdr:colOff>38100</xdr:colOff>
      <xdr:row>59</xdr:row>
      <xdr:rowOff>3201</xdr:rowOff>
    </xdr:to>
    <xdr:sp macro="" textlink="">
      <xdr:nvSpPr>
        <xdr:cNvPr id="790" name="フローチャート: 判断 789">
          <a:extLst>
            <a:ext uri="{FF2B5EF4-FFF2-40B4-BE49-F238E27FC236}">
              <a16:creationId xmlns:a16="http://schemas.microsoft.com/office/drawing/2014/main" id="{00000000-0008-0000-0600-000016030000}"/>
            </a:ext>
          </a:extLst>
        </xdr:cNvPr>
        <xdr:cNvSpPr/>
      </xdr:nvSpPr>
      <xdr:spPr>
        <a:xfrm>
          <a:off x="21272500" y="10017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19728</xdr:rowOff>
    </xdr:from>
    <xdr:ext cx="469744"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21088428" y="9792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24962</xdr:rowOff>
    </xdr:from>
    <xdr:to>
      <xdr:col>107</xdr:col>
      <xdr:colOff>50800</xdr:colOff>
      <xdr:row>59</xdr:row>
      <xdr:rowOff>43497</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9545300" y="10140512"/>
          <a:ext cx="889000" cy="18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39904</xdr:rowOff>
    </xdr:from>
    <xdr:to>
      <xdr:col>107</xdr:col>
      <xdr:colOff>101600</xdr:colOff>
      <xdr:row>58</xdr:row>
      <xdr:rowOff>141504</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0383500" y="9984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158031</xdr:rowOff>
    </xdr:from>
    <xdr:ext cx="469744"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20199428" y="9759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6064</xdr:rowOff>
    </xdr:from>
    <xdr:to>
      <xdr:col>102</xdr:col>
      <xdr:colOff>114300</xdr:colOff>
      <xdr:row>59</xdr:row>
      <xdr:rowOff>24962</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8656300" y="10121614"/>
          <a:ext cx="889000" cy="18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60878</xdr:rowOff>
    </xdr:from>
    <xdr:to>
      <xdr:col>102</xdr:col>
      <xdr:colOff>165100</xdr:colOff>
      <xdr:row>58</xdr:row>
      <xdr:rowOff>162478</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19494500" y="10004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7555</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19310428" y="9780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63621</xdr:rowOff>
    </xdr:from>
    <xdr:to>
      <xdr:col>98</xdr:col>
      <xdr:colOff>38100</xdr:colOff>
      <xdr:row>58</xdr:row>
      <xdr:rowOff>165221</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18605500" y="10007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10298</xdr:rowOff>
    </xdr:from>
    <xdr:ext cx="469744"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18421428" y="9782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153022</xdr:rowOff>
    </xdr:from>
    <xdr:to>
      <xdr:col>116</xdr:col>
      <xdr:colOff>114300</xdr:colOff>
      <xdr:row>59</xdr:row>
      <xdr:rowOff>83172</xdr:rowOff>
    </xdr:to>
    <xdr:sp macro="" textlink="">
      <xdr:nvSpPr>
        <xdr:cNvPr id="805" name="楕円 804">
          <a:extLst>
            <a:ext uri="{FF2B5EF4-FFF2-40B4-BE49-F238E27FC236}">
              <a16:creationId xmlns:a16="http://schemas.microsoft.com/office/drawing/2014/main" id="{00000000-0008-0000-0600-000025030000}"/>
            </a:ext>
          </a:extLst>
        </xdr:cNvPr>
        <xdr:cNvSpPr/>
      </xdr:nvSpPr>
      <xdr:spPr>
        <a:xfrm>
          <a:off x="22110700" y="10097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67949</xdr:rowOff>
    </xdr:from>
    <xdr:ext cx="378565" cy="259045"/>
    <xdr:sp macro="" textlink="">
      <xdr:nvSpPr>
        <xdr:cNvPr id="806" name="貸付金該当値テキスト">
          <a:extLst>
            <a:ext uri="{FF2B5EF4-FFF2-40B4-BE49-F238E27FC236}">
              <a16:creationId xmlns:a16="http://schemas.microsoft.com/office/drawing/2014/main" id="{00000000-0008-0000-0600-000026030000}"/>
            </a:ext>
          </a:extLst>
        </xdr:cNvPr>
        <xdr:cNvSpPr txBox="1"/>
      </xdr:nvSpPr>
      <xdr:spPr>
        <a:xfrm>
          <a:off x="22212300" y="100120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164205</xdr:rowOff>
    </xdr:from>
    <xdr:to>
      <xdr:col>112</xdr:col>
      <xdr:colOff>38100</xdr:colOff>
      <xdr:row>59</xdr:row>
      <xdr:rowOff>94355</xdr:rowOff>
    </xdr:to>
    <xdr:sp macro="" textlink="">
      <xdr:nvSpPr>
        <xdr:cNvPr id="807" name="楕円 806">
          <a:extLst>
            <a:ext uri="{FF2B5EF4-FFF2-40B4-BE49-F238E27FC236}">
              <a16:creationId xmlns:a16="http://schemas.microsoft.com/office/drawing/2014/main" id="{00000000-0008-0000-0600-000027030000}"/>
            </a:ext>
          </a:extLst>
        </xdr:cNvPr>
        <xdr:cNvSpPr/>
      </xdr:nvSpPr>
      <xdr:spPr>
        <a:xfrm>
          <a:off x="21272500" y="10108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59</xdr:row>
      <xdr:rowOff>85482</xdr:rowOff>
    </xdr:from>
    <xdr:ext cx="313932"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166333" y="1020103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164147</xdr:rowOff>
    </xdr:from>
    <xdr:to>
      <xdr:col>107</xdr:col>
      <xdr:colOff>101600</xdr:colOff>
      <xdr:row>59</xdr:row>
      <xdr:rowOff>94297</xdr:rowOff>
    </xdr:to>
    <xdr:sp macro="" textlink="">
      <xdr:nvSpPr>
        <xdr:cNvPr id="809" name="楕円 808">
          <a:extLst>
            <a:ext uri="{FF2B5EF4-FFF2-40B4-BE49-F238E27FC236}">
              <a16:creationId xmlns:a16="http://schemas.microsoft.com/office/drawing/2014/main" id="{00000000-0008-0000-0600-000029030000}"/>
            </a:ext>
          </a:extLst>
        </xdr:cNvPr>
        <xdr:cNvSpPr/>
      </xdr:nvSpPr>
      <xdr:spPr>
        <a:xfrm>
          <a:off x="20383500" y="10108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59</xdr:row>
      <xdr:rowOff>85424</xdr:rowOff>
    </xdr:from>
    <xdr:ext cx="313932"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0277333" y="1020097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145612</xdr:rowOff>
    </xdr:from>
    <xdr:to>
      <xdr:col>102</xdr:col>
      <xdr:colOff>165100</xdr:colOff>
      <xdr:row>59</xdr:row>
      <xdr:rowOff>75762</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19494500" y="10089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66889</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10428" y="10182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126714</xdr:rowOff>
    </xdr:from>
    <xdr:to>
      <xdr:col>98</xdr:col>
      <xdr:colOff>38100</xdr:colOff>
      <xdr:row>59</xdr:row>
      <xdr:rowOff>56864</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18605500" y="10070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47991</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8421428" y="10163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5" name="正方形/長方形 814">
          <a:extLst>
            <a:ext uri="{FF2B5EF4-FFF2-40B4-BE49-F238E27FC236}">
              <a16:creationId xmlns:a16="http://schemas.microsoft.com/office/drawing/2014/main" id="{00000000-0008-0000-0600-00002F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6" name="正方形/長方形 815">
          <a:extLst>
            <a:ext uri="{FF2B5EF4-FFF2-40B4-BE49-F238E27FC236}">
              <a16:creationId xmlns:a16="http://schemas.microsoft.com/office/drawing/2014/main" id="{00000000-0008-0000-0600-000030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4" name="直線コネクタ 823">
          <a:extLst>
            <a:ext uri="{FF2B5EF4-FFF2-40B4-BE49-F238E27FC236}">
              <a16:creationId xmlns:a16="http://schemas.microsoft.com/office/drawing/2014/main" id="{00000000-0008-0000-0600-000038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26" name="直線コネクタ 825">
          <a:extLst>
            <a:ext uri="{FF2B5EF4-FFF2-40B4-BE49-F238E27FC236}">
              <a16:creationId xmlns:a16="http://schemas.microsoft.com/office/drawing/2014/main" id="{00000000-0008-0000-0600-00003A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8" name="繰出金グラフ枠">
          <a:extLst>
            <a:ext uri="{FF2B5EF4-FFF2-40B4-BE49-F238E27FC236}">
              <a16:creationId xmlns:a16="http://schemas.microsoft.com/office/drawing/2014/main" id="{00000000-0008-0000-0600-000046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169456</xdr:rowOff>
    </xdr:from>
    <xdr:to>
      <xdr:col>116</xdr:col>
      <xdr:colOff>62864</xdr:colOff>
      <xdr:row>79</xdr:row>
      <xdr:rowOff>103493</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flipV="1">
          <a:off x="22159595" y="11999506"/>
          <a:ext cx="1269" cy="1648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107320</xdr:rowOff>
    </xdr:from>
    <xdr:ext cx="534377" cy="259045"/>
    <xdr:sp macro="" textlink="">
      <xdr:nvSpPr>
        <xdr:cNvPr id="840" name="繰出金最小値テキスト">
          <a:extLst>
            <a:ext uri="{FF2B5EF4-FFF2-40B4-BE49-F238E27FC236}">
              <a16:creationId xmlns:a16="http://schemas.microsoft.com/office/drawing/2014/main" id="{00000000-0008-0000-0600-000048030000}"/>
            </a:ext>
          </a:extLst>
        </xdr:cNvPr>
        <xdr:cNvSpPr txBox="1"/>
      </xdr:nvSpPr>
      <xdr:spPr>
        <a:xfrm>
          <a:off x="22212300" y="13651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103493</xdr:rowOff>
    </xdr:from>
    <xdr:to>
      <xdr:col>116</xdr:col>
      <xdr:colOff>152400</xdr:colOff>
      <xdr:row>79</xdr:row>
      <xdr:rowOff>103493</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22072600" y="13648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116133</xdr:rowOff>
    </xdr:from>
    <xdr:ext cx="599010" cy="259045"/>
    <xdr:sp macro="" textlink="">
      <xdr:nvSpPr>
        <xdr:cNvPr id="842" name="繰出金最大値テキスト">
          <a:extLst>
            <a:ext uri="{FF2B5EF4-FFF2-40B4-BE49-F238E27FC236}">
              <a16:creationId xmlns:a16="http://schemas.microsoft.com/office/drawing/2014/main" id="{00000000-0008-0000-0600-00004A030000}"/>
            </a:ext>
          </a:extLst>
        </xdr:cNvPr>
        <xdr:cNvSpPr txBox="1"/>
      </xdr:nvSpPr>
      <xdr:spPr>
        <a:xfrm>
          <a:off x="22212300" y="11774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169456</xdr:rowOff>
    </xdr:from>
    <xdr:to>
      <xdr:col>116</xdr:col>
      <xdr:colOff>152400</xdr:colOff>
      <xdr:row>69</xdr:row>
      <xdr:rowOff>169456</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22072600" y="11999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61861</xdr:rowOff>
    </xdr:from>
    <xdr:to>
      <xdr:col>116</xdr:col>
      <xdr:colOff>63500</xdr:colOff>
      <xdr:row>76</xdr:row>
      <xdr:rowOff>92380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flipV="1">
          <a:off x="21323300" y="13092061"/>
          <a:ext cx="838200" cy="30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97388</xdr:rowOff>
    </xdr:from>
    <xdr:ext cx="534377" cy="259045"/>
    <xdr:sp macro="" textlink="">
      <xdr:nvSpPr>
        <xdr:cNvPr id="845" name="繰出金平均値テキスト">
          <a:extLst>
            <a:ext uri="{FF2B5EF4-FFF2-40B4-BE49-F238E27FC236}">
              <a16:creationId xmlns:a16="http://schemas.microsoft.com/office/drawing/2014/main" id="{00000000-0008-0000-0600-00004D030000}"/>
            </a:ext>
          </a:extLst>
        </xdr:cNvPr>
        <xdr:cNvSpPr txBox="1"/>
      </xdr:nvSpPr>
      <xdr:spPr>
        <a:xfrm>
          <a:off x="22212300" y="127846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74511</xdr:rowOff>
    </xdr:from>
    <xdr:to>
      <xdr:col>116</xdr:col>
      <xdr:colOff>114300</xdr:colOff>
      <xdr:row>76</xdr:row>
      <xdr:rowOff>4660</xdr:rowOff>
    </xdr:to>
    <xdr:sp macro="" textlink="">
      <xdr:nvSpPr>
        <xdr:cNvPr id="846" name="フローチャート: 判断 845">
          <a:extLst>
            <a:ext uri="{FF2B5EF4-FFF2-40B4-BE49-F238E27FC236}">
              <a16:creationId xmlns:a16="http://schemas.microsoft.com/office/drawing/2014/main" id="{00000000-0008-0000-0600-00004E030000}"/>
            </a:ext>
          </a:extLst>
        </xdr:cNvPr>
        <xdr:cNvSpPr/>
      </xdr:nvSpPr>
      <xdr:spPr>
        <a:xfrm>
          <a:off x="22110700" y="1293326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92380</xdr:rowOff>
    </xdr:from>
    <xdr:to>
      <xdr:col>111</xdr:col>
      <xdr:colOff>177800</xdr:colOff>
      <xdr:row>76</xdr:row>
      <xdr:rowOff>100825</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20434300" y="13122580"/>
          <a:ext cx="889000" cy="8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40805</xdr:rowOff>
    </xdr:from>
    <xdr:to>
      <xdr:col>112</xdr:col>
      <xdr:colOff>38100</xdr:colOff>
      <xdr:row>75</xdr:row>
      <xdr:rowOff>142405</xdr:rowOff>
    </xdr:to>
    <xdr:sp macro="" textlink="">
      <xdr:nvSpPr>
        <xdr:cNvPr id="848" name="フローチャート: 判断 847">
          <a:extLst>
            <a:ext uri="{FF2B5EF4-FFF2-40B4-BE49-F238E27FC236}">
              <a16:creationId xmlns:a16="http://schemas.microsoft.com/office/drawing/2014/main" id="{00000000-0008-0000-0600-000050030000}"/>
            </a:ext>
          </a:extLst>
        </xdr:cNvPr>
        <xdr:cNvSpPr/>
      </xdr:nvSpPr>
      <xdr:spPr>
        <a:xfrm>
          <a:off x="21272500" y="1289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158932</xdr:rowOff>
    </xdr:from>
    <xdr:ext cx="534377"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21056111" y="12674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100825</xdr:rowOff>
    </xdr:from>
    <xdr:to>
      <xdr:col>107</xdr:col>
      <xdr:colOff>50800</xdr:colOff>
      <xdr:row>76</xdr:row>
      <xdr:rowOff>121489</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flipV="1">
          <a:off x="19545300" y="13131025"/>
          <a:ext cx="889000" cy="20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38709</xdr:rowOff>
    </xdr:from>
    <xdr:to>
      <xdr:col>107</xdr:col>
      <xdr:colOff>101600</xdr:colOff>
      <xdr:row>75</xdr:row>
      <xdr:rowOff>140309</xdr:rowOff>
    </xdr:to>
    <xdr:sp macro="" textlink="">
      <xdr:nvSpPr>
        <xdr:cNvPr id="851" name="フローチャート: 判断 850">
          <a:extLst>
            <a:ext uri="{FF2B5EF4-FFF2-40B4-BE49-F238E27FC236}">
              <a16:creationId xmlns:a16="http://schemas.microsoft.com/office/drawing/2014/main" id="{00000000-0008-0000-0600-000053030000}"/>
            </a:ext>
          </a:extLst>
        </xdr:cNvPr>
        <xdr:cNvSpPr/>
      </xdr:nvSpPr>
      <xdr:spPr>
        <a:xfrm>
          <a:off x="20383500" y="12897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156836</xdr:rowOff>
    </xdr:from>
    <xdr:ext cx="534377"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20167111" y="12672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145771</xdr:rowOff>
    </xdr:from>
    <xdr:to>
      <xdr:col>102</xdr:col>
      <xdr:colOff>114300</xdr:colOff>
      <xdr:row>76</xdr:row>
      <xdr:rowOff>121489</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18656300" y="13004521"/>
          <a:ext cx="889000" cy="147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37084</xdr:rowOff>
    </xdr:from>
    <xdr:to>
      <xdr:col>102</xdr:col>
      <xdr:colOff>165100</xdr:colOff>
      <xdr:row>75</xdr:row>
      <xdr:rowOff>138684</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19494500" y="12895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155211</xdr:rowOff>
    </xdr:from>
    <xdr:ext cx="534377"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19278111" y="12671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47879</xdr:rowOff>
    </xdr:from>
    <xdr:to>
      <xdr:col>98</xdr:col>
      <xdr:colOff>38100</xdr:colOff>
      <xdr:row>75</xdr:row>
      <xdr:rowOff>149479</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18605500" y="12906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166006</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8389111" y="12681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11061</xdr:rowOff>
    </xdr:from>
    <xdr:to>
      <xdr:col>116</xdr:col>
      <xdr:colOff>114300</xdr:colOff>
      <xdr:row>76</xdr:row>
      <xdr:rowOff>112661</xdr:rowOff>
    </xdr:to>
    <xdr:sp macro="" textlink="">
      <xdr:nvSpPr>
        <xdr:cNvPr id="863" name="楕円 862">
          <a:extLst>
            <a:ext uri="{FF2B5EF4-FFF2-40B4-BE49-F238E27FC236}">
              <a16:creationId xmlns:a16="http://schemas.microsoft.com/office/drawing/2014/main" id="{00000000-0008-0000-0600-00005F030000}"/>
            </a:ext>
          </a:extLst>
        </xdr:cNvPr>
        <xdr:cNvSpPr/>
      </xdr:nvSpPr>
      <xdr:spPr>
        <a:xfrm>
          <a:off x="22110700" y="13041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160938</xdr:rowOff>
    </xdr:from>
    <xdr:ext cx="534377" cy="259045"/>
    <xdr:sp macro="" textlink="">
      <xdr:nvSpPr>
        <xdr:cNvPr id="864" name="繰出金該当値テキスト">
          <a:extLst>
            <a:ext uri="{FF2B5EF4-FFF2-40B4-BE49-F238E27FC236}">
              <a16:creationId xmlns:a16="http://schemas.microsoft.com/office/drawing/2014/main" id="{00000000-0008-0000-0600-000060030000}"/>
            </a:ext>
          </a:extLst>
        </xdr:cNvPr>
        <xdr:cNvSpPr txBox="1"/>
      </xdr:nvSpPr>
      <xdr:spPr>
        <a:xfrm>
          <a:off x="22212300" y="13019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41580</xdr:rowOff>
    </xdr:from>
    <xdr:to>
      <xdr:col>112</xdr:col>
      <xdr:colOff>38100</xdr:colOff>
      <xdr:row>76</xdr:row>
      <xdr:rowOff>143180</xdr:rowOff>
    </xdr:to>
    <xdr:sp macro="" textlink="">
      <xdr:nvSpPr>
        <xdr:cNvPr id="865" name="楕円 864">
          <a:extLst>
            <a:ext uri="{FF2B5EF4-FFF2-40B4-BE49-F238E27FC236}">
              <a16:creationId xmlns:a16="http://schemas.microsoft.com/office/drawing/2014/main" id="{00000000-0008-0000-0600-000061030000}"/>
            </a:ext>
          </a:extLst>
        </xdr:cNvPr>
        <xdr:cNvSpPr/>
      </xdr:nvSpPr>
      <xdr:spPr>
        <a:xfrm>
          <a:off x="21272500" y="1307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134307</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056111" y="13164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50025</xdr:rowOff>
    </xdr:from>
    <xdr:to>
      <xdr:col>107</xdr:col>
      <xdr:colOff>101600</xdr:colOff>
      <xdr:row>76</xdr:row>
      <xdr:rowOff>151625</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0383500" y="13080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142752</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167111" y="13172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70689</xdr:rowOff>
    </xdr:from>
    <xdr:to>
      <xdr:col>102</xdr:col>
      <xdr:colOff>165100</xdr:colOff>
      <xdr:row>77</xdr:row>
      <xdr:rowOff>839</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19494500" y="13100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163416</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9278111" y="13193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94971</xdr:rowOff>
    </xdr:from>
    <xdr:to>
      <xdr:col>98</xdr:col>
      <xdr:colOff>38100</xdr:colOff>
      <xdr:row>76</xdr:row>
      <xdr:rowOff>25121</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18605500" y="12953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16248</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8389111" y="13046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3" name="正方形/長方形 872">
          <a:extLst>
            <a:ext uri="{FF2B5EF4-FFF2-40B4-BE49-F238E27FC236}">
              <a16:creationId xmlns:a16="http://schemas.microsoft.com/office/drawing/2014/main" id="{00000000-0008-0000-0600-000069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4" name="正方形/長方形 873">
          <a:extLst>
            <a:ext uri="{FF2B5EF4-FFF2-40B4-BE49-F238E27FC236}">
              <a16:creationId xmlns:a16="http://schemas.microsoft.com/office/drawing/2014/main" id="{00000000-0008-0000-0600-00006A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2" name="直線コネクタ 881">
          <a:extLst>
            <a:ext uri="{FF2B5EF4-FFF2-40B4-BE49-F238E27FC236}">
              <a16:creationId xmlns:a16="http://schemas.microsoft.com/office/drawing/2014/main" id="{00000000-0008-0000-0600-000072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3" name="直線コネクタ 882">
          <a:extLst>
            <a:ext uri="{FF2B5EF4-FFF2-40B4-BE49-F238E27FC236}">
              <a16:creationId xmlns:a16="http://schemas.microsoft.com/office/drawing/2014/main" id="{00000000-0008-0000-0600-000073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5" name="直線コネクタ 884">
          <a:extLst>
            <a:ext uri="{FF2B5EF4-FFF2-40B4-BE49-F238E27FC236}">
              <a16:creationId xmlns:a16="http://schemas.microsoft.com/office/drawing/2014/main" id="{00000000-0008-0000-0600-000075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7" name="前年度繰上充用金グラフ枠">
          <a:extLst>
            <a:ext uri="{FF2B5EF4-FFF2-40B4-BE49-F238E27FC236}">
              <a16:creationId xmlns:a16="http://schemas.microsoft.com/office/drawing/2014/main" id="{00000000-0008-0000-0600-000077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9" name="前年度繰上充用金最小値テキスト">
          <a:extLst>
            <a:ext uri="{FF2B5EF4-FFF2-40B4-BE49-F238E27FC236}">
              <a16:creationId xmlns:a16="http://schemas.microsoft.com/office/drawing/2014/main" id="{00000000-0008-0000-0600-000079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1" name="前年度繰上充用金最大値テキスト">
          <a:extLst>
            <a:ext uri="{FF2B5EF4-FFF2-40B4-BE49-F238E27FC236}">
              <a16:creationId xmlns:a16="http://schemas.microsoft.com/office/drawing/2014/main" id="{00000000-0008-0000-0600-00007B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4" name="前年度繰上充用金平均値テキスト">
          <a:extLst>
            <a:ext uri="{FF2B5EF4-FFF2-40B4-BE49-F238E27FC236}">
              <a16:creationId xmlns:a16="http://schemas.microsoft.com/office/drawing/2014/main" id="{00000000-0008-0000-0600-00007E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5" name="フローチャート: 判断 894">
          <a:extLst>
            <a:ext uri="{FF2B5EF4-FFF2-40B4-BE49-F238E27FC236}">
              <a16:creationId xmlns:a16="http://schemas.microsoft.com/office/drawing/2014/main" id="{00000000-0008-0000-0600-00007F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7" name="フローチャート: 判断 896">
          <a:extLst>
            <a:ext uri="{FF2B5EF4-FFF2-40B4-BE49-F238E27FC236}">
              <a16:creationId xmlns:a16="http://schemas.microsoft.com/office/drawing/2014/main" id="{00000000-0008-0000-0600-000081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0" name="フローチャート: 判断 899">
          <a:extLst>
            <a:ext uri="{FF2B5EF4-FFF2-40B4-BE49-F238E27FC236}">
              <a16:creationId xmlns:a16="http://schemas.microsoft.com/office/drawing/2014/main" id="{00000000-0008-0000-0600-000084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楕円 911">
          <a:extLst>
            <a:ext uri="{FF2B5EF4-FFF2-40B4-BE49-F238E27FC236}">
              <a16:creationId xmlns:a16="http://schemas.microsoft.com/office/drawing/2014/main" id="{00000000-0008-0000-0600-000090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3" name="前年度繰上充用金該当値テキスト">
          <a:extLst>
            <a:ext uri="{FF2B5EF4-FFF2-40B4-BE49-F238E27FC236}">
              <a16:creationId xmlns:a16="http://schemas.microsoft.com/office/drawing/2014/main" id="{00000000-0008-0000-0600-000091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4" name="楕円 913">
          <a:extLst>
            <a:ext uri="{FF2B5EF4-FFF2-40B4-BE49-F238E27FC236}">
              <a16:creationId xmlns:a16="http://schemas.microsoft.com/office/drawing/2014/main" id="{00000000-0008-0000-0600-000092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2" name="正方形/長方形 921">
          <a:extLst>
            <a:ext uri="{FF2B5EF4-FFF2-40B4-BE49-F238E27FC236}">
              <a16:creationId xmlns:a16="http://schemas.microsoft.com/office/drawing/2014/main" id="{00000000-0008-0000-0600-00009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3" name="正方形/長方形 922">
          <a:extLst>
            <a:ext uri="{FF2B5EF4-FFF2-40B4-BE49-F238E27FC236}">
              <a16:creationId xmlns:a16="http://schemas.microsoft.com/office/drawing/2014/main" id="{00000000-0008-0000-0600-00009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熊本県高森町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6,253
6,159
175.06
7,658,870
7,449,525
152,339
2,944,379
5,404,225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24511</xdr:rowOff>
    </xdr:from>
    <xdr:to>
      <xdr:col>24</xdr:col>
      <xdr:colOff>62865</xdr:colOff>
      <xdr:row>39</xdr:row>
      <xdr:rowOff>26543</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339461"/>
          <a:ext cx="1270" cy="13736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30370</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716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26543</xdr:rowOff>
    </xdr:from>
    <xdr:to>
      <xdr:col>24</xdr:col>
      <xdr:colOff>152400</xdr:colOff>
      <xdr:row>39</xdr:row>
      <xdr:rowOff>26543</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713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142638</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114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16,957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24511</xdr:rowOff>
    </xdr:from>
    <xdr:to>
      <xdr:col>24</xdr:col>
      <xdr:colOff>152400</xdr:colOff>
      <xdr:row>31</xdr:row>
      <xdr:rowOff>24511</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339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92837</xdr:rowOff>
    </xdr:from>
    <xdr:to>
      <xdr:col>24</xdr:col>
      <xdr:colOff>63500</xdr:colOff>
      <xdr:row>36</xdr:row>
      <xdr:rowOff>57404</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6093587"/>
          <a:ext cx="838200" cy="136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137177</xdr:rowOff>
    </xdr:from>
    <xdr:ext cx="534377"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1379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158750</xdr:rowOff>
    </xdr:from>
    <xdr:to>
      <xdr:col>24</xdr:col>
      <xdr:colOff>114300</xdr:colOff>
      <xdr:row>36</xdr:row>
      <xdr:rowOff>88900</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15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44069</xdr:rowOff>
    </xdr:from>
    <xdr:to>
      <xdr:col>19</xdr:col>
      <xdr:colOff>177800</xdr:colOff>
      <xdr:row>36</xdr:row>
      <xdr:rowOff>57404</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6216269"/>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99060</xdr:rowOff>
    </xdr:from>
    <xdr:to>
      <xdr:col>20</xdr:col>
      <xdr:colOff>38100</xdr:colOff>
      <xdr:row>36</xdr:row>
      <xdr:rowOff>29210</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99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45737</xdr:rowOff>
    </xdr:from>
    <xdr:ext cx="534377"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30111" y="5875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44069</xdr:rowOff>
    </xdr:from>
    <xdr:to>
      <xdr:col>15</xdr:col>
      <xdr:colOff>50800</xdr:colOff>
      <xdr:row>36</xdr:row>
      <xdr:rowOff>105410</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6216269"/>
          <a:ext cx="889000" cy="61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107188</xdr:rowOff>
    </xdr:from>
    <xdr:to>
      <xdr:col>15</xdr:col>
      <xdr:colOff>101600</xdr:colOff>
      <xdr:row>36</xdr:row>
      <xdr:rowOff>37338</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107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53865</xdr:rowOff>
    </xdr:from>
    <xdr:ext cx="534377"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41111" y="5883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90043</xdr:rowOff>
    </xdr:from>
    <xdr:to>
      <xdr:col>10</xdr:col>
      <xdr:colOff>114300</xdr:colOff>
      <xdr:row>36</xdr:row>
      <xdr:rowOff>105410</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6262243"/>
          <a:ext cx="889000" cy="15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111506</xdr:rowOff>
    </xdr:from>
    <xdr:to>
      <xdr:col>10</xdr:col>
      <xdr:colOff>165100</xdr:colOff>
      <xdr:row>36</xdr:row>
      <xdr:rowOff>41656</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112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58183</xdr:rowOff>
    </xdr:from>
    <xdr:ext cx="534377"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52111" y="5887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140970</xdr:rowOff>
    </xdr:from>
    <xdr:to>
      <xdr:col>6</xdr:col>
      <xdr:colOff>38100</xdr:colOff>
      <xdr:row>36</xdr:row>
      <xdr:rowOff>71120</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87647</xdr:rowOff>
    </xdr:from>
    <xdr:ext cx="534377"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63111" y="5916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42037</xdr:rowOff>
    </xdr:from>
    <xdr:to>
      <xdr:col>24</xdr:col>
      <xdr:colOff>114300</xdr:colOff>
      <xdr:row>35</xdr:row>
      <xdr:rowOff>143637</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042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64914</xdr:rowOff>
    </xdr:from>
    <xdr:ext cx="534377"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894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6604</xdr:rowOff>
    </xdr:from>
    <xdr:to>
      <xdr:col>20</xdr:col>
      <xdr:colOff>38100</xdr:colOff>
      <xdr:row>36</xdr:row>
      <xdr:rowOff>108204</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178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99331</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271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164719</xdr:rowOff>
    </xdr:from>
    <xdr:to>
      <xdr:col>15</xdr:col>
      <xdr:colOff>101600</xdr:colOff>
      <xdr:row>36</xdr:row>
      <xdr:rowOff>94869</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165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85996</xdr:rowOff>
    </xdr:from>
    <xdr:ext cx="534377"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41111" y="6258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54610</xdr:rowOff>
    </xdr:from>
    <xdr:to>
      <xdr:col>10</xdr:col>
      <xdr:colOff>165100</xdr:colOff>
      <xdr:row>36</xdr:row>
      <xdr:rowOff>156210</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226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147337</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319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39243</xdr:rowOff>
    </xdr:from>
    <xdr:to>
      <xdr:col>6</xdr:col>
      <xdr:colOff>38100</xdr:colOff>
      <xdr:row>36</xdr:row>
      <xdr:rowOff>140843</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211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131970</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304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57566</xdr:rowOff>
    </xdr:from>
    <xdr:to>
      <xdr:col>24</xdr:col>
      <xdr:colOff>62865</xdr:colOff>
      <xdr:row>58</xdr:row>
      <xdr:rowOff>92382</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801516"/>
          <a:ext cx="1270" cy="12349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96209</xdr:rowOff>
    </xdr:from>
    <xdr:ext cx="599010"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10040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92382</xdr:rowOff>
    </xdr:from>
    <xdr:to>
      <xdr:col>24</xdr:col>
      <xdr:colOff>152400</xdr:colOff>
      <xdr:row>58</xdr:row>
      <xdr:rowOff>92382</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10036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4243</xdr:rowOff>
    </xdr:from>
    <xdr:ext cx="690189"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57674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1,782,787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57566</xdr:rowOff>
    </xdr:from>
    <xdr:to>
      <xdr:col>24</xdr:col>
      <xdr:colOff>152400</xdr:colOff>
      <xdr:row>51</xdr:row>
      <xdr:rowOff>57566</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801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130417</xdr:rowOff>
    </xdr:from>
    <xdr:to>
      <xdr:col>24</xdr:col>
      <xdr:colOff>63500</xdr:colOff>
      <xdr:row>58</xdr:row>
      <xdr:rowOff>80757</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3797300" y="9903067"/>
          <a:ext cx="838200" cy="121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101564</xdr:rowOff>
    </xdr:from>
    <xdr:ext cx="599010"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70276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338,402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78687</xdr:rowOff>
    </xdr:from>
    <xdr:to>
      <xdr:col>24</xdr:col>
      <xdr:colOff>114300</xdr:colOff>
      <xdr:row>58</xdr:row>
      <xdr:rowOff>8837</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85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80757</xdr:rowOff>
    </xdr:from>
    <xdr:to>
      <xdr:col>19</xdr:col>
      <xdr:colOff>177800</xdr:colOff>
      <xdr:row>58</xdr:row>
      <xdr:rowOff>107848</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2908300" y="10024857"/>
          <a:ext cx="889000" cy="27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17345</xdr:rowOff>
    </xdr:from>
    <xdr:to>
      <xdr:col>20</xdr:col>
      <xdr:colOff>38100</xdr:colOff>
      <xdr:row>58</xdr:row>
      <xdr:rowOff>118945</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96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135472</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497795" y="9736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103025</xdr:rowOff>
    </xdr:from>
    <xdr:to>
      <xdr:col>15</xdr:col>
      <xdr:colOff>50800</xdr:colOff>
      <xdr:row>58</xdr:row>
      <xdr:rowOff>107848</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a:off x="2019300" y="10047125"/>
          <a:ext cx="889000" cy="4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27375</xdr:rowOff>
    </xdr:from>
    <xdr:to>
      <xdr:col>15</xdr:col>
      <xdr:colOff>101600</xdr:colOff>
      <xdr:row>58</xdr:row>
      <xdr:rowOff>128975</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971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145502</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08795" y="9746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97408</xdr:rowOff>
    </xdr:from>
    <xdr:to>
      <xdr:col>10</xdr:col>
      <xdr:colOff>114300</xdr:colOff>
      <xdr:row>58</xdr:row>
      <xdr:rowOff>103025</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a:off x="1130300" y="10041508"/>
          <a:ext cx="889000" cy="5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29699</xdr:rowOff>
    </xdr:from>
    <xdr:to>
      <xdr:col>10</xdr:col>
      <xdr:colOff>165100</xdr:colOff>
      <xdr:row>58</xdr:row>
      <xdr:rowOff>131299</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973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147826</xdr:rowOff>
    </xdr:from>
    <xdr:ext cx="59901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19795" y="9749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34454</xdr:rowOff>
    </xdr:from>
    <xdr:to>
      <xdr:col>6</xdr:col>
      <xdr:colOff>38100</xdr:colOff>
      <xdr:row>58</xdr:row>
      <xdr:rowOff>136054</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97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152581</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30795" y="9753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79617</xdr:rowOff>
    </xdr:from>
    <xdr:to>
      <xdr:col>24</xdr:col>
      <xdr:colOff>114300</xdr:colOff>
      <xdr:row>58</xdr:row>
      <xdr:rowOff>9767</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852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58044</xdr:rowOff>
    </xdr:from>
    <xdr:ext cx="599010"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830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337,183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29957</xdr:rowOff>
    </xdr:from>
    <xdr:to>
      <xdr:col>20</xdr:col>
      <xdr:colOff>38100</xdr:colOff>
      <xdr:row>58</xdr:row>
      <xdr:rowOff>131557</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974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122684</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497795" y="10066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57048</xdr:rowOff>
    </xdr:from>
    <xdr:to>
      <xdr:col>15</xdr:col>
      <xdr:colOff>101600</xdr:colOff>
      <xdr:row>58</xdr:row>
      <xdr:rowOff>158648</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10001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149775</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08795" y="100938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52225</xdr:rowOff>
    </xdr:from>
    <xdr:to>
      <xdr:col>10</xdr:col>
      <xdr:colOff>165100</xdr:colOff>
      <xdr:row>58</xdr:row>
      <xdr:rowOff>153825</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996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144952</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19795" y="100890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46608</xdr:rowOff>
    </xdr:from>
    <xdr:to>
      <xdr:col>6</xdr:col>
      <xdr:colOff>38100</xdr:colOff>
      <xdr:row>58</xdr:row>
      <xdr:rowOff>148208</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9990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139335</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30795" y="10083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198,380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115605</xdr:rowOff>
    </xdr:from>
    <xdr:to>
      <xdr:col>24</xdr:col>
      <xdr:colOff>62865</xdr:colOff>
      <xdr:row>78</xdr:row>
      <xdr:rowOff>53042</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2460005"/>
          <a:ext cx="1270" cy="9661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56869</xdr:rowOff>
    </xdr:from>
    <xdr:ext cx="599010"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429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53042</xdr:rowOff>
    </xdr:from>
    <xdr:to>
      <xdr:col>24</xdr:col>
      <xdr:colOff>152400</xdr:colOff>
      <xdr:row>78</xdr:row>
      <xdr:rowOff>53042</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426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62282</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2235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330,270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72</xdr:row>
      <xdr:rowOff>115605</xdr:rowOff>
    </xdr:from>
    <xdr:to>
      <xdr:col>24</xdr:col>
      <xdr:colOff>152400</xdr:colOff>
      <xdr:row>72</xdr:row>
      <xdr:rowOff>115605</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2460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72</xdr:row>
      <xdr:rowOff>140208</xdr:rowOff>
    </xdr:from>
    <xdr:to>
      <xdr:col>24</xdr:col>
      <xdr:colOff>63500</xdr:colOff>
      <xdr:row>75</xdr:row>
      <xdr:rowOff>159593</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3797300" y="12484608"/>
          <a:ext cx="838200" cy="533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105791</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29645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127364</xdr:rowOff>
    </xdr:from>
    <xdr:to>
      <xdr:col>24</xdr:col>
      <xdr:colOff>114300</xdr:colOff>
      <xdr:row>76</xdr:row>
      <xdr:rowOff>57514</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2986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159593</xdr:rowOff>
    </xdr:from>
    <xdr:to>
      <xdr:col>19</xdr:col>
      <xdr:colOff>177800</xdr:colOff>
      <xdr:row>76</xdr:row>
      <xdr:rowOff>71197</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2908300" y="13018343"/>
          <a:ext cx="889000" cy="83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7221</xdr:rowOff>
    </xdr:from>
    <xdr:to>
      <xdr:col>20</xdr:col>
      <xdr:colOff>38100</xdr:colOff>
      <xdr:row>76</xdr:row>
      <xdr:rowOff>108821</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3037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99948</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31301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71197</xdr:rowOff>
    </xdr:from>
    <xdr:to>
      <xdr:col>15</xdr:col>
      <xdr:colOff>50800</xdr:colOff>
      <xdr:row>76</xdr:row>
      <xdr:rowOff>100431</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019300" y="13101397"/>
          <a:ext cx="889000" cy="29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32747</xdr:rowOff>
    </xdr:from>
    <xdr:to>
      <xdr:col>15</xdr:col>
      <xdr:colOff>101600</xdr:colOff>
      <xdr:row>76</xdr:row>
      <xdr:rowOff>134347</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306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125474</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3155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50550</xdr:rowOff>
    </xdr:from>
    <xdr:to>
      <xdr:col>10</xdr:col>
      <xdr:colOff>114300</xdr:colOff>
      <xdr:row>76</xdr:row>
      <xdr:rowOff>100431</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a:off x="1130300" y="13080750"/>
          <a:ext cx="889000" cy="49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14901</xdr:rowOff>
    </xdr:from>
    <xdr:to>
      <xdr:col>10</xdr:col>
      <xdr:colOff>165100</xdr:colOff>
      <xdr:row>76</xdr:row>
      <xdr:rowOff>116501</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3045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133029</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2820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51643</xdr:rowOff>
    </xdr:from>
    <xdr:to>
      <xdr:col>6</xdr:col>
      <xdr:colOff>38100</xdr:colOff>
      <xdr:row>76</xdr:row>
      <xdr:rowOff>153243</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308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144370</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3174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72</xdr:row>
      <xdr:rowOff>89408</xdr:rowOff>
    </xdr:from>
    <xdr:to>
      <xdr:col>24</xdr:col>
      <xdr:colOff>114300</xdr:colOff>
      <xdr:row>73</xdr:row>
      <xdr:rowOff>19558</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2433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17833</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2362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324,889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108793</xdr:rowOff>
    </xdr:from>
    <xdr:to>
      <xdr:col>20</xdr:col>
      <xdr:colOff>38100</xdr:colOff>
      <xdr:row>76</xdr:row>
      <xdr:rowOff>38943</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2967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55470</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2742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20397</xdr:rowOff>
    </xdr:from>
    <xdr:to>
      <xdr:col>15</xdr:col>
      <xdr:colOff>101600</xdr:colOff>
      <xdr:row>76</xdr:row>
      <xdr:rowOff>121997</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3050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138525</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2825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49631</xdr:rowOff>
    </xdr:from>
    <xdr:to>
      <xdr:col>10</xdr:col>
      <xdr:colOff>165100</xdr:colOff>
      <xdr:row>76</xdr:row>
      <xdr:rowOff>151231</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3079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142358</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3172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171200</xdr:rowOff>
    </xdr:from>
    <xdr:to>
      <xdr:col>6</xdr:col>
      <xdr:colOff>38100</xdr:colOff>
      <xdr:row>76</xdr:row>
      <xdr:rowOff>101350</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3029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117877</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2805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衛生費グラフ枠">
          <a:extLst>
            <a:ext uri="{FF2B5EF4-FFF2-40B4-BE49-F238E27FC236}">
              <a16:creationId xmlns:a16="http://schemas.microsoft.com/office/drawing/2014/main" id="{00000000-0008-0000-07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141584</xdr:rowOff>
    </xdr:from>
    <xdr:to>
      <xdr:col>24</xdr:col>
      <xdr:colOff>62865</xdr:colOff>
      <xdr:row>98</xdr:row>
      <xdr:rowOff>15762</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flipV="1">
          <a:off x="4633595" y="15743534"/>
          <a:ext cx="1270" cy="1074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19589</xdr:rowOff>
    </xdr:from>
    <xdr:ext cx="534377" cy="259045"/>
    <xdr:sp macro="" textlink="">
      <xdr:nvSpPr>
        <xdr:cNvPr id="225" name="衛生費最小値テキスト">
          <a:extLst>
            <a:ext uri="{FF2B5EF4-FFF2-40B4-BE49-F238E27FC236}">
              <a16:creationId xmlns:a16="http://schemas.microsoft.com/office/drawing/2014/main" id="{00000000-0008-0000-0700-0000E1000000}"/>
            </a:ext>
          </a:extLst>
        </xdr:cNvPr>
        <xdr:cNvSpPr txBox="1"/>
      </xdr:nvSpPr>
      <xdr:spPr>
        <a:xfrm>
          <a:off x="4686300" y="16821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15762</xdr:rowOff>
    </xdr:from>
    <xdr:to>
      <xdr:col>24</xdr:col>
      <xdr:colOff>152400</xdr:colOff>
      <xdr:row>98</xdr:row>
      <xdr:rowOff>15762</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4546600" y="16817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88261</xdr:rowOff>
    </xdr:from>
    <xdr:ext cx="599010" cy="259045"/>
    <xdr:sp macro="" textlink="">
      <xdr:nvSpPr>
        <xdr:cNvPr id="227" name="衛生費最大値テキスト">
          <a:extLst>
            <a:ext uri="{FF2B5EF4-FFF2-40B4-BE49-F238E27FC236}">
              <a16:creationId xmlns:a16="http://schemas.microsoft.com/office/drawing/2014/main" id="{00000000-0008-0000-0700-0000E3000000}"/>
            </a:ext>
          </a:extLst>
        </xdr:cNvPr>
        <xdr:cNvSpPr txBox="1"/>
      </xdr:nvSpPr>
      <xdr:spPr>
        <a:xfrm>
          <a:off x="4686300" y="15518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262,088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141584</xdr:rowOff>
    </xdr:from>
    <xdr:to>
      <xdr:col>24</xdr:col>
      <xdr:colOff>152400</xdr:colOff>
      <xdr:row>91</xdr:row>
      <xdr:rowOff>141584</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5743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109530</xdr:rowOff>
    </xdr:from>
    <xdr:to>
      <xdr:col>24</xdr:col>
      <xdr:colOff>63500</xdr:colOff>
      <xdr:row>97</xdr:row>
      <xdr:rowOff>140376</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3797300" y="16740180"/>
          <a:ext cx="838200" cy="30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34231</xdr:rowOff>
    </xdr:from>
    <xdr:ext cx="534377" cy="259045"/>
    <xdr:sp macro="" textlink="">
      <xdr:nvSpPr>
        <xdr:cNvPr id="230" name="衛生費平均値テキスト">
          <a:extLst>
            <a:ext uri="{FF2B5EF4-FFF2-40B4-BE49-F238E27FC236}">
              <a16:creationId xmlns:a16="http://schemas.microsoft.com/office/drawing/2014/main" id="{00000000-0008-0000-0700-0000E6000000}"/>
            </a:ext>
          </a:extLst>
        </xdr:cNvPr>
        <xdr:cNvSpPr txBox="1"/>
      </xdr:nvSpPr>
      <xdr:spPr>
        <a:xfrm>
          <a:off x="4686300" y="163219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11354</xdr:rowOff>
    </xdr:from>
    <xdr:to>
      <xdr:col>24</xdr:col>
      <xdr:colOff>114300</xdr:colOff>
      <xdr:row>96</xdr:row>
      <xdr:rowOff>112954</xdr:rowOff>
    </xdr:to>
    <xdr:sp macro="" textlink="">
      <xdr:nvSpPr>
        <xdr:cNvPr id="231" name="フローチャート: 判断 230">
          <a:extLst>
            <a:ext uri="{FF2B5EF4-FFF2-40B4-BE49-F238E27FC236}">
              <a16:creationId xmlns:a16="http://schemas.microsoft.com/office/drawing/2014/main" id="{00000000-0008-0000-0700-0000E7000000}"/>
            </a:ext>
          </a:extLst>
        </xdr:cNvPr>
        <xdr:cNvSpPr/>
      </xdr:nvSpPr>
      <xdr:spPr>
        <a:xfrm>
          <a:off x="4584700" y="16470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132344</xdr:rowOff>
    </xdr:from>
    <xdr:to>
      <xdr:col>19</xdr:col>
      <xdr:colOff>177800</xdr:colOff>
      <xdr:row>97</xdr:row>
      <xdr:rowOff>140376</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2908300" y="16762994"/>
          <a:ext cx="889000" cy="8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29756</xdr:rowOff>
    </xdr:from>
    <xdr:to>
      <xdr:col>20</xdr:col>
      <xdr:colOff>38100</xdr:colOff>
      <xdr:row>96</xdr:row>
      <xdr:rowOff>131356</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3746500" y="16488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147883</xdr:rowOff>
    </xdr:from>
    <xdr:ext cx="534377" cy="259045"/>
    <xdr:sp macro="" textlink="">
      <xdr:nvSpPr>
        <xdr:cNvPr id="234" name="テキスト ボックス 233">
          <a:extLst>
            <a:ext uri="{FF2B5EF4-FFF2-40B4-BE49-F238E27FC236}">
              <a16:creationId xmlns:a16="http://schemas.microsoft.com/office/drawing/2014/main" id="{00000000-0008-0000-0700-0000EA000000}"/>
            </a:ext>
          </a:extLst>
        </xdr:cNvPr>
        <xdr:cNvSpPr txBox="1"/>
      </xdr:nvSpPr>
      <xdr:spPr>
        <a:xfrm>
          <a:off x="3530111" y="16264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119185</xdr:rowOff>
    </xdr:from>
    <xdr:to>
      <xdr:col>15</xdr:col>
      <xdr:colOff>50800</xdr:colOff>
      <xdr:row>97</xdr:row>
      <xdr:rowOff>132344</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2019300" y="16749835"/>
          <a:ext cx="889000" cy="13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52643</xdr:rowOff>
    </xdr:from>
    <xdr:to>
      <xdr:col>15</xdr:col>
      <xdr:colOff>101600</xdr:colOff>
      <xdr:row>96</xdr:row>
      <xdr:rowOff>154243</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2857500" y="1651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170770</xdr:rowOff>
    </xdr:from>
    <xdr:ext cx="534377"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2641111" y="16287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119185</xdr:rowOff>
    </xdr:from>
    <xdr:to>
      <xdr:col>10</xdr:col>
      <xdr:colOff>114300</xdr:colOff>
      <xdr:row>97</xdr:row>
      <xdr:rowOff>125244</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1130300" y="16749835"/>
          <a:ext cx="889000" cy="6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38356</xdr:rowOff>
    </xdr:from>
    <xdr:to>
      <xdr:col>10</xdr:col>
      <xdr:colOff>165100</xdr:colOff>
      <xdr:row>96</xdr:row>
      <xdr:rowOff>139956</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1968500" y="16497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156483</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1752111" y="16272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59337</xdr:rowOff>
    </xdr:from>
    <xdr:to>
      <xdr:col>6</xdr:col>
      <xdr:colOff>38100</xdr:colOff>
      <xdr:row>96</xdr:row>
      <xdr:rowOff>160937</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079500" y="1651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6014</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863111" y="16293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58730</xdr:rowOff>
    </xdr:from>
    <xdr:to>
      <xdr:col>24</xdr:col>
      <xdr:colOff>114300</xdr:colOff>
      <xdr:row>97</xdr:row>
      <xdr:rowOff>160330</xdr:rowOff>
    </xdr:to>
    <xdr:sp macro="" textlink="">
      <xdr:nvSpPr>
        <xdr:cNvPr id="248" name="楕円 247">
          <a:extLst>
            <a:ext uri="{FF2B5EF4-FFF2-40B4-BE49-F238E27FC236}">
              <a16:creationId xmlns:a16="http://schemas.microsoft.com/office/drawing/2014/main" id="{00000000-0008-0000-0700-0000F8000000}"/>
            </a:ext>
          </a:extLst>
        </xdr:cNvPr>
        <xdr:cNvSpPr/>
      </xdr:nvSpPr>
      <xdr:spPr>
        <a:xfrm>
          <a:off x="4584700" y="1668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145107</xdr:rowOff>
    </xdr:from>
    <xdr:ext cx="534377" cy="259045"/>
    <xdr:sp macro="" textlink="">
      <xdr:nvSpPr>
        <xdr:cNvPr id="249" name="衛生費該当値テキスト">
          <a:extLst>
            <a:ext uri="{FF2B5EF4-FFF2-40B4-BE49-F238E27FC236}">
              <a16:creationId xmlns:a16="http://schemas.microsoft.com/office/drawing/2014/main" id="{00000000-0008-0000-0700-0000F9000000}"/>
            </a:ext>
          </a:extLst>
        </xdr:cNvPr>
        <xdr:cNvSpPr txBox="1"/>
      </xdr:nvSpPr>
      <xdr:spPr>
        <a:xfrm>
          <a:off x="4686300" y="16604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89576</xdr:rowOff>
    </xdr:from>
    <xdr:to>
      <xdr:col>20</xdr:col>
      <xdr:colOff>38100</xdr:colOff>
      <xdr:row>98</xdr:row>
      <xdr:rowOff>19726</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3746500" y="16720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10853</xdr:rowOff>
    </xdr:from>
    <xdr:ext cx="534377"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530111" y="16812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81544</xdr:rowOff>
    </xdr:from>
    <xdr:to>
      <xdr:col>15</xdr:col>
      <xdr:colOff>101600</xdr:colOff>
      <xdr:row>98</xdr:row>
      <xdr:rowOff>11694</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2857500" y="16712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2821</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2641111" y="16804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68385</xdr:rowOff>
    </xdr:from>
    <xdr:to>
      <xdr:col>10</xdr:col>
      <xdr:colOff>165100</xdr:colOff>
      <xdr:row>97</xdr:row>
      <xdr:rowOff>169985</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1968500" y="16699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161112</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1752111" y="16791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74444</xdr:rowOff>
    </xdr:from>
    <xdr:to>
      <xdr:col>6</xdr:col>
      <xdr:colOff>38100</xdr:colOff>
      <xdr:row>98</xdr:row>
      <xdr:rowOff>4594</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079500" y="16705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167171</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863111" y="16797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7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7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7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7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8" name="直線コネクタ 267">
          <a:extLst>
            <a:ext uri="{FF2B5EF4-FFF2-40B4-BE49-F238E27FC236}">
              <a16:creationId xmlns:a16="http://schemas.microsoft.com/office/drawing/2014/main" id="{00000000-0008-0000-0700-00000C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労働費グラフ枠">
          <a:extLst>
            <a:ext uri="{FF2B5EF4-FFF2-40B4-BE49-F238E27FC236}">
              <a16:creationId xmlns:a16="http://schemas.microsoft.com/office/drawing/2014/main" id="{00000000-0008-0000-0700-000016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163475</xdr:rowOff>
    </xdr:from>
    <xdr:to>
      <xdr:col>54</xdr:col>
      <xdr:colOff>189865</xdr:colOff>
      <xdr:row>38</xdr:row>
      <xdr:rowOff>139700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flipV="1">
          <a:off x="10475595" y="5306975"/>
          <a:ext cx="1270" cy="13478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0" name="労働費最小値テキスト">
          <a:extLst>
            <a:ext uri="{FF2B5EF4-FFF2-40B4-BE49-F238E27FC236}">
              <a16:creationId xmlns:a16="http://schemas.microsoft.com/office/drawing/2014/main" id="{00000000-0008-0000-0700-000018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110152</xdr:rowOff>
    </xdr:from>
    <xdr:ext cx="469744" cy="259045"/>
    <xdr:sp macro="" textlink="">
      <xdr:nvSpPr>
        <xdr:cNvPr id="282" name="労働費最大値テキスト">
          <a:extLst>
            <a:ext uri="{FF2B5EF4-FFF2-40B4-BE49-F238E27FC236}">
              <a16:creationId xmlns:a16="http://schemas.microsoft.com/office/drawing/2014/main" id="{00000000-0008-0000-0700-00001A010000}"/>
            </a:ext>
          </a:extLst>
        </xdr:cNvPr>
        <xdr:cNvSpPr txBox="1"/>
      </xdr:nvSpPr>
      <xdr:spPr>
        <a:xfrm>
          <a:off x="10528300" y="5082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163475</xdr:rowOff>
    </xdr:from>
    <xdr:to>
      <xdr:col>55</xdr:col>
      <xdr:colOff>88900</xdr:colOff>
      <xdr:row>30</xdr:row>
      <xdr:rowOff>163475</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10388600" y="5306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96232</xdr:rowOff>
    </xdr:from>
    <xdr:ext cx="378565" cy="259045"/>
    <xdr:sp macro="" textlink="">
      <xdr:nvSpPr>
        <xdr:cNvPr id="285" name="労働費平均値テキスト">
          <a:extLst>
            <a:ext uri="{FF2B5EF4-FFF2-40B4-BE49-F238E27FC236}">
              <a16:creationId xmlns:a16="http://schemas.microsoft.com/office/drawing/2014/main" id="{00000000-0008-0000-0700-00001D010000}"/>
            </a:ext>
          </a:extLst>
        </xdr:cNvPr>
        <xdr:cNvSpPr txBox="1"/>
      </xdr:nvSpPr>
      <xdr:spPr>
        <a:xfrm>
          <a:off x="10528300" y="626843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73355</xdr:rowOff>
    </xdr:from>
    <xdr:to>
      <xdr:col>55</xdr:col>
      <xdr:colOff>50800</xdr:colOff>
      <xdr:row>38</xdr:row>
      <xdr:rowOff>3505</xdr:rowOff>
    </xdr:to>
    <xdr:sp macro="" textlink="">
      <xdr:nvSpPr>
        <xdr:cNvPr id="286" name="フローチャート: 判断 285">
          <a:extLst>
            <a:ext uri="{FF2B5EF4-FFF2-40B4-BE49-F238E27FC236}">
              <a16:creationId xmlns:a16="http://schemas.microsoft.com/office/drawing/2014/main" id="{00000000-0008-0000-0700-00001E010000}"/>
            </a:ext>
          </a:extLst>
        </xdr:cNvPr>
        <xdr:cNvSpPr/>
      </xdr:nvSpPr>
      <xdr:spPr>
        <a:xfrm>
          <a:off x="10426700" y="6417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28549</xdr:rowOff>
    </xdr:from>
    <xdr:to>
      <xdr:col>50</xdr:col>
      <xdr:colOff>165100</xdr:colOff>
      <xdr:row>37</xdr:row>
      <xdr:rowOff>130149</xdr:rowOff>
    </xdr:to>
    <xdr:sp macro="" textlink="">
      <xdr:nvSpPr>
        <xdr:cNvPr id="288" name="フローチャート: 判断 287">
          <a:extLst>
            <a:ext uri="{FF2B5EF4-FFF2-40B4-BE49-F238E27FC236}">
              <a16:creationId xmlns:a16="http://schemas.microsoft.com/office/drawing/2014/main" id="{00000000-0008-0000-0700-000020010000}"/>
            </a:ext>
          </a:extLst>
        </xdr:cNvPr>
        <xdr:cNvSpPr/>
      </xdr:nvSpPr>
      <xdr:spPr>
        <a:xfrm>
          <a:off x="9588500" y="6372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146676</xdr:rowOff>
    </xdr:from>
    <xdr:ext cx="378565" cy="259045"/>
    <xdr:sp macro="" textlink="">
      <xdr:nvSpPr>
        <xdr:cNvPr id="289" name="テキスト ボックス 288">
          <a:extLst>
            <a:ext uri="{FF2B5EF4-FFF2-40B4-BE49-F238E27FC236}">
              <a16:creationId xmlns:a16="http://schemas.microsoft.com/office/drawing/2014/main" id="{00000000-0008-0000-0700-000021010000}"/>
            </a:ext>
          </a:extLst>
        </xdr:cNvPr>
        <xdr:cNvSpPr txBox="1"/>
      </xdr:nvSpPr>
      <xdr:spPr>
        <a:xfrm>
          <a:off x="9450017" y="61474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139700</xdr:rowOff>
    </xdr:from>
    <xdr:to>
      <xdr:col>45</xdr:col>
      <xdr:colOff>177800</xdr:colOff>
      <xdr:row>38</xdr:row>
      <xdr:rowOff>139700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21234</xdr:rowOff>
    </xdr:from>
    <xdr:to>
      <xdr:col>46</xdr:col>
      <xdr:colOff>38100</xdr:colOff>
      <xdr:row>37</xdr:row>
      <xdr:rowOff>122834</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8699500" y="6364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139361</xdr:rowOff>
    </xdr:from>
    <xdr:ext cx="378565" cy="259045"/>
    <xdr:sp macro="" textlink="">
      <xdr:nvSpPr>
        <xdr:cNvPr id="292" name="テキスト ボックス 291">
          <a:extLst>
            <a:ext uri="{FF2B5EF4-FFF2-40B4-BE49-F238E27FC236}">
              <a16:creationId xmlns:a16="http://schemas.microsoft.com/office/drawing/2014/main" id="{00000000-0008-0000-0700-000024010000}"/>
            </a:ext>
          </a:extLst>
        </xdr:cNvPr>
        <xdr:cNvSpPr txBox="1"/>
      </xdr:nvSpPr>
      <xdr:spPr>
        <a:xfrm>
          <a:off x="8561017" y="61401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139700</xdr:rowOff>
    </xdr:from>
    <xdr:to>
      <xdr:col>41</xdr:col>
      <xdr:colOff>50800</xdr:colOff>
      <xdr:row>38</xdr:row>
      <xdr:rowOff>139700</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697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167538</xdr:rowOff>
    </xdr:from>
    <xdr:to>
      <xdr:col>41</xdr:col>
      <xdr:colOff>101600</xdr:colOff>
      <xdr:row>37</xdr:row>
      <xdr:rowOff>97688</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7810500" y="6339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114215</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7672017" y="61149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40437</xdr:rowOff>
    </xdr:from>
    <xdr:to>
      <xdr:col>36</xdr:col>
      <xdr:colOff>165100</xdr:colOff>
      <xdr:row>37</xdr:row>
      <xdr:rowOff>142037</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6921500" y="6384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158564</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6783017" y="61593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03" name="楕円 302">
          <a:extLst>
            <a:ext uri="{FF2B5EF4-FFF2-40B4-BE49-F238E27FC236}">
              <a16:creationId xmlns:a16="http://schemas.microsoft.com/office/drawing/2014/main" id="{00000000-0008-0000-0700-00002F010000}"/>
            </a:ext>
          </a:extLst>
        </xdr:cNvPr>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3827</xdr:rowOff>
    </xdr:from>
    <xdr:ext cx="249299" cy="259045"/>
    <xdr:sp macro="" textlink="">
      <xdr:nvSpPr>
        <xdr:cNvPr id="304" name="労働費該当値テキスト">
          <a:extLst>
            <a:ext uri="{FF2B5EF4-FFF2-40B4-BE49-F238E27FC236}">
              <a16:creationId xmlns:a16="http://schemas.microsoft.com/office/drawing/2014/main" id="{00000000-0008-0000-0700-000030010000}"/>
            </a:ext>
          </a:extLst>
        </xdr:cNvPr>
        <xdr:cNvSpPr txBox="1"/>
      </xdr:nvSpPr>
      <xdr:spPr>
        <a:xfrm>
          <a:off x="10528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05" name="楕円 304">
          <a:extLst>
            <a:ext uri="{FF2B5EF4-FFF2-40B4-BE49-F238E27FC236}">
              <a16:creationId xmlns:a16="http://schemas.microsoft.com/office/drawing/2014/main" id="{00000000-0008-0000-0700-000031010000}"/>
            </a:ext>
          </a:extLst>
        </xdr:cNvPr>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10177</xdr:rowOff>
    </xdr:from>
    <xdr:ext cx="249299"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773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88900</xdr:rowOff>
    </xdr:from>
    <xdr:to>
      <xdr:col>36</xdr:col>
      <xdr:colOff>165100</xdr:colOff>
      <xdr:row>39</xdr:row>
      <xdr:rowOff>19050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10177</xdr:rowOff>
    </xdr:from>
    <xdr:ext cx="249299"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684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a:extLst>
            <a:ext uri="{FF2B5EF4-FFF2-40B4-BE49-F238E27FC236}">
              <a16:creationId xmlns:a16="http://schemas.microsoft.com/office/drawing/2014/main" id="{00000000-0008-0000-0700-000039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a:extLst>
            <a:ext uri="{FF2B5EF4-FFF2-40B4-BE49-F238E27FC236}">
              <a16:creationId xmlns:a16="http://schemas.microsoft.com/office/drawing/2014/main" id="{00000000-0008-0000-0700-00003A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a:extLst>
            <a:ext uri="{FF2B5EF4-FFF2-40B4-BE49-F238E27FC236}">
              <a16:creationId xmlns:a16="http://schemas.microsoft.com/office/drawing/2014/main" id="{00000000-0008-0000-0700-000042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3" name="直線コネクタ 322">
          <a:extLst>
            <a:ext uri="{FF2B5EF4-FFF2-40B4-BE49-F238E27FC236}">
              <a16:creationId xmlns:a16="http://schemas.microsoft.com/office/drawing/2014/main" id="{00000000-0008-0000-0700-000043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農林水産業費グラフ枠">
          <a:extLst>
            <a:ext uri="{FF2B5EF4-FFF2-40B4-BE49-F238E27FC236}">
              <a16:creationId xmlns:a16="http://schemas.microsoft.com/office/drawing/2014/main" id="{00000000-0008-0000-0700-00004D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97738</xdr:rowOff>
    </xdr:from>
    <xdr:to>
      <xdr:col>54</xdr:col>
      <xdr:colOff>189865</xdr:colOff>
      <xdr:row>58</xdr:row>
      <xdr:rowOff>69218</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flipV="1">
          <a:off x="10475595" y="8670238"/>
          <a:ext cx="1270" cy="1343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73045</xdr:rowOff>
    </xdr:from>
    <xdr:ext cx="534377" cy="259045"/>
    <xdr:sp macro="" textlink="">
      <xdr:nvSpPr>
        <xdr:cNvPr id="335" name="農林水産業費最小値テキスト">
          <a:extLst>
            <a:ext uri="{FF2B5EF4-FFF2-40B4-BE49-F238E27FC236}">
              <a16:creationId xmlns:a16="http://schemas.microsoft.com/office/drawing/2014/main" id="{00000000-0008-0000-0700-00004F010000}"/>
            </a:ext>
          </a:extLst>
        </xdr:cNvPr>
        <xdr:cNvSpPr txBox="1"/>
      </xdr:nvSpPr>
      <xdr:spPr>
        <a:xfrm>
          <a:off x="10528300" y="10017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69218</xdr:rowOff>
    </xdr:from>
    <xdr:to>
      <xdr:col>55</xdr:col>
      <xdr:colOff>88900</xdr:colOff>
      <xdr:row>58</xdr:row>
      <xdr:rowOff>69218</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10388600" y="10013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44415</xdr:rowOff>
    </xdr:from>
    <xdr:ext cx="599010" cy="259045"/>
    <xdr:sp macro="" textlink="">
      <xdr:nvSpPr>
        <xdr:cNvPr id="337" name="農林水産業費最大値テキスト">
          <a:extLst>
            <a:ext uri="{FF2B5EF4-FFF2-40B4-BE49-F238E27FC236}">
              <a16:creationId xmlns:a16="http://schemas.microsoft.com/office/drawing/2014/main" id="{00000000-0008-0000-0700-000051010000}"/>
            </a:ext>
          </a:extLst>
        </xdr:cNvPr>
        <xdr:cNvSpPr txBox="1"/>
      </xdr:nvSpPr>
      <xdr:spPr>
        <a:xfrm>
          <a:off x="10528300" y="8445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309,178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97738</xdr:rowOff>
    </xdr:from>
    <xdr:to>
      <xdr:col>55</xdr:col>
      <xdr:colOff>88900</xdr:colOff>
      <xdr:row>50</xdr:row>
      <xdr:rowOff>97738</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10388600" y="8670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141702</xdr:rowOff>
    </xdr:from>
    <xdr:to>
      <xdr:col>55</xdr:col>
      <xdr:colOff>0</xdr:colOff>
      <xdr:row>57</xdr:row>
      <xdr:rowOff>6522</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flipV="1">
          <a:off x="9639300" y="9571452"/>
          <a:ext cx="838200" cy="207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122114</xdr:rowOff>
    </xdr:from>
    <xdr:ext cx="599010" cy="259045"/>
    <xdr:sp macro="" textlink="">
      <xdr:nvSpPr>
        <xdr:cNvPr id="340" name="農林水産業費平均値テキスト">
          <a:extLst>
            <a:ext uri="{FF2B5EF4-FFF2-40B4-BE49-F238E27FC236}">
              <a16:creationId xmlns:a16="http://schemas.microsoft.com/office/drawing/2014/main" id="{00000000-0008-0000-0700-000054010000}"/>
            </a:ext>
          </a:extLst>
        </xdr:cNvPr>
        <xdr:cNvSpPr txBox="1"/>
      </xdr:nvSpPr>
      <xdr:spPr>
        <a:xfrm>
          <a:off x="10528300" y="955186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143687</xdr:rowOff>
    </xdr:from>
    <xdr:to>
      <xdr:col>55</xdr:col>
      <xdr:colOff>50800</xdr:colOff>
      <xdr:row>56</xdr:row>
      <xdr:rowOff>73837</xdr:rowOff>
    </xdr:to>
    <xdr:sp macro="" textlink="">
      <xdr:nvSpPr>
        <xdr:cNvPr id="341" name="フローチャート: 判断 340">
          <a:extLst>
            <a:ext uri="{FF2B5EF4-FFF2-40B4-BE49-F238E27FC236}">
              <a16:creationId xmlns:a16="http://schemas.microsoft.com/office/drawing/2014/main" id="{00000000-0008-0000-0700-000055010000}"/>
            </a:ext>
          </a:extLst>
        </xdr:cNvPr>
        <xdr:cNvSpPr/>
      </xdr:nvSpPr>
      <xdr:spPr>
        <a:xfrm>
          <a:off x="10426700" y="9573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6522</xdr:rowOff>
    </xdr:from>
    <xdr:to>
      <xdr:col>50</xdr:col>
      <xdr:colOff>114300</xdr:colOff>
      <xdr:row>57</xdr:row>
      <xdr:rowOff>24116</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8750300" y="9779172"/>
          <a:ext cx="889000" cy="17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121224</xdr:rowOff>
    </xdr:from>
    <xdr:to>
      <xdr:col>50</xdr:col>
      <xdr:colOff>165100</xdr:colOff>
      <xdr:row>56</xdr:row>
      <xdr:rowOff>51374</xdr:rowOff>
    </xdr:to>
    <xdr:sp macro="" textlink="">
      <xdr:nvSpPr>
        <xdr:cNvPr id="343" name="フローチャート: 判断 342">
          <a:extLst>
            <a:ext uri="{FF2B5EF4-FFF2-40B4-BE49-F238E27FC236}">
              <a16:creationId xmlns:a16="http://schemas.microsoft.com/office/drawing/2014/main" id="{00000000-0008-0000-0700-000057010000}"/>
            </a:ext>
          </a:extLst>
        </xdr:cNvPr>
        <xdr:cNvSpPr/>
      </xdr:nvSpPr>
      <xdr:spPr>
        <a:xfrm>
          <a:off x="9588500" y="9550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67901</xdr:rowOff>
    </xdr:from>
    <xdr:ext cx="599010"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9339795" y="93262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168156</xdr:rowOff>
    </xdr:from>
    <xdr:to>
      <xdr:col>45</xdr:col>
      <xdr:colOff>177800</xdr:colOff>
      <xdr:row>57</xdr:row>
      <xdr:rowOff>24116</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7861300" y="9769356"/>
          <a:ext cx="889000" cy="27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148350</xdr:rowOff>
    </xdr:from>
    <xdr:to>
      <xdr:col>46</xdr:col>
      <xdr:colOff>38100</xdr:colOff>
      <xdr:row>56</xdr:row>
      <xdr:rowOff>78500</xdr:rowOff>
    </xdr:to>
    <xdr:sp macro="" textlink="">
      <xdr:nvSpPr>
        <xdr:cNvPr id="346" name="フローチャート: 判断 345">
          <a:extLst>
            <a:ext uri="{FF2B5EF4-FFF2-40B4-BE49-F238E27FC236}">
              <a16:creationId xmlns:a16="http://schemas.microsoft.com/office/drawing/2014/main" id="{00000000-0008-0000-0700-00005A010000}"/>
            </a:ext>
          </a:extLst>
        </xdr:cNvPr>
        <xdr:cNvSpPr/>
      </xdr:nvSpPr>
      <xdr:spPr>
        <a:xfrm>
          <a:off x="8699500" y="957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95027</xdr:rowOff>
    </xdr:from>
    <xdr:ext cx="534377" cy="259045"/>
    <xdr:sp macro="" textlink="">
      <xdr:nvSpPr>
        <xdr:cNvPr id="347" name="テキスト ボックス 346">
          <a:extLst>
            <a:ext uri="{FF2B5EF4-FFF2-40B4-BE49-F238E27FC236}">
              <a16:creationId xmlns:a16="http://schemas.microsoft.com/office/drawing/2014/main" id="{00000000-0008-0000-0700-00005B010000}"/>
            </a:ext>
          </a:extLst>
        </xdr:cNvPr>
        <xdr:cNvSpPr txBox="1"/>
      </xdr:nvSpPr>
      <xdr:spPr>
        <a:xfrm>
          <a:off x="8483111" y="9353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89696</xdr:rowOff>
    </xdr:from>
    <xdr:to>
      <xdr:col>41</xdr:col>
      <xdr:colOff>50800</xdr:colOff>
      <xdr:row>56</xdr:row>
      <xdr:rowOff>168156</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6972300" y="9690896"/>
          <a:ext cx="889000" cy="78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46495</xdr:rowOff>
    </xdr:from>
    <xdr:to>
      <xdr:col>41</xdr:col>
      <xdr:colOff>101600</xdr:colOff>
      <xdr:row>55</xdr:row>
      <xdr:rowOff>148095</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7810500" y="947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53</xdr:row>
      <xdr:rowOff>164622</xdr:rowOff>
    </xdr:from>
    <xdr:ext cx="599010"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7561795" y="92514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153936</xdr:rowOff>
    </xdr:from>
    <xdr:to>
      <xdr:col>36</xdr:col>
      <xdr:colOff>165100</xdr:colOff>
      <xdr:row>56</xdr:row>
      <xdr:rowOff>84086</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6921500" y="958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100613</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6705111" y="9358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90902</xdr:rowOff>
    </xdr:from>
    <xdr:to>
      <xdr:col>55</xdr:col>
      <xdr:colOff>50800</xdr:colOff>
      <xdr:row>56</xdr:row>
      <xdr:rowOff>21052</xdr:rowOff>
    </xdr:to>
    <xdr:sp macro="" textlink="">
      <xdr:nvSpPr>
        <xdr:cNvPr id="358" name="楕円 357">
          <a:extLst>
            <a:ext uri="{FF2B5EF4-FFF2-40B4-BE49-F238E27FC236}">
              <a16:creationId xmlns:a16="http://schemas.microsoft.com/office/drawing/2014/main" id="{00000000-0008-0000-0700-000066010000}"/>
            </a:ext>
          </a:extLst>
        </xdr:cNvPr>
        <xdr:cNvSpPr/>
      </xdr:nvSpPr>
      <xdr:spPr>
        <a:xfrm>
          <a:off x="10426700" y="9520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113779</xdr:rowOff>
    </xdr:from>
    <xdr:ext cx="599010" cy="259045"/>
    <xdr:sp macro="" textlink="">
      <xdr:nvSpPr>
        <xdr:cNvPr id="359" name="農林水産業費該当値テキスト">
          <a:extLst>
            <a:ext uri="{FF2B5EF4-FFF2-40B4-BE49-F238E27FC236}">
              <a16:creationId xmlns:a16="http://schemas.microsoft.com/office/drawing/2014/main" id="{00000000-0008-0000-0700-000067010000}"/>
            </a:ext>
          </a:extLst>
        </xdr:cNvPr>
        <xdr:cNvSpPr txBox="1"/>
      </xdr:nvSpPr>
      <xdr:spPr>
        <a:xfrm>
          <a:off x="10528300" y="9372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127172</xdr:rowOff>
    </xdr:from>
    <xdr:to>
      <xdr:col>50</xdr:col>
      <xdr:colOff>165100</xdr:colOff>
      <xdr:row>57</xdr:row>
      <xdr:rowOff>57322</xdr:rowOff>
    </xdr:to>
    <xdr:sp macro="" textlink="">
      <xdr:nvSpPr>
        <xdr:cNvPr id="360" name="楕円 359">
          <a:extLst>
            <a:ext uri="{FF2B5EF4-FFF2-40B4-BE49-F238E27FC236}">
              <a16:creationId xmlns:a16="http://schemas.microsoft.com/office/drawing/2014/main" id="{00000000-0008-0000-0700-000068010000}"/>
            </a:ext>
          </a:extLst>
        </xdr:cNvPr>
        <xdr:cNvSpPr/>
      </xdr:nvSpPr>
      <xdr:spPr>
        <a:xfrm>
          <a:off x="9588500" y="9728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48449</xdr:rowOff>
    </xdr:from>
    <xdr:ext cx="534377"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372111" y="9821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144766</xdr:rowOff>
    </xdr:from>
    <xdr:to>
      <xdr:col>46</xdr:col>
      <xdr:colOff>38100</xdr:colOff>
      <xdr:row>57</xdr:row>
      <xdr:rowOff>74916</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8699500" y="9745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66043</xdr:rowOff>
    </xdr:from>
    <xdr:ext cx="534377"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483111" y="9838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117356</xdr:rowOff>
    </xdr:from>
    <xdr:to>
      <xdr:col>41</xdr:col>
      <xdr:colOff>101600</xdr:colOff>
      <xdr:row>57</xdr:row>
      <xdr:rowOff>47506</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7810500" y="9718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38633</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594111" y="9811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38896</xdr:rowOff>
    </xdr:from>
    <xdr:to>
      <xdr:col>36</xdr:col>
      <xdr:colOff>165100</xdr:colOff>
      <xdr:row>56</xdr:row>
      <xdr:rowOff>140496</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6921500" y="9640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131623</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05111" y="9732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a:extLst>
            <a:ext uri="{FF2B5EF4-FFF2-40B4-BE49-F238E27FC236}">
              <a16:creationId xmlns:a16="http://schemas.microsoft.com/office/drawing/2014/main" id="{00000000-0008-0000-0700-000070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9" name="正方形/長方形 368">
          <a:extLst>
            <a:ext uri="{FF2B5EF4-FFF2-40B4-BE49-F238E27FC236}">
              <a16:creationId xmlns:a16="http://schemas.microsoft.com/office/drawing/2014/main" id="{00000000-0008-0000-0700-000071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正方形/長方形 369">
          <a:extLst>
            <a:ext uri="{FF2B5EF4-FFF2-40B4-BE49-F238E27FC236}">
              <a16:creationId xmlns:a16="http://schemas.microsoft.com/office/drawing/2014/main" id="{00000000-0008-0000-0700-000072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a:extLst>
            <a:ext uri="{FF2B5EF4-FFF2-40B4-BE49-F238E27FC236}">
              <a16:creationId xmlns:a16="http://schemas.microsoft.com/office/drawing/2014/main" id="{00000000-0008-0000-0700-000079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78" name="直線コネクタ 377">
          <a:extLst>
            <a:ext uri="{FF2B5EF4-FFF2-40B4-BE49-F238E27FC236}">
              <a16:creationId xmlns:a16="http://schemas.microsoft.com/office/drawing/2014/main" id="{00000000-0008-0000-0700-00007A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0" name="直線コネクタ 379">
          <a:extLst>
            <a:ext uri="{FF2B5EF4-FFF2-40B4-BE49-F238E27FC236}">
              <a16:creationId xmlns:a16="http://schemas.microsoft.com/office/drawing/2014/main" id="{00000000-0008-0000-0700-00007C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8" name="商工費グラフ枠">
          <a:extLst>
            <a:ext uri="{FF2B5EF4-FFF2-40B4-BE49-F238E27FC236}">
              <a16:creationId xmlns:a16="http://schemas.microsoft.com/office/drawing/2014/main" id="{00000000-0008-0000-0700-000084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32825</xdr:rowOff>
    </xdr:from>
    <xdr:to>
      <xdr:col>54</xdr:col>
      <xdr:colOff>189865</xdr:colOff>
      <xdr:row>78</xdr:row>
      <xdr:rowOff>121695</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flipV="1">
          <a:off x="10475595" y="12034325"/>
          <a:ext cx="1270" cy="1460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125522</xdr:rowOff>
    </xdr:from>
    <xdr:ext cx="469744" cy="259045"/>
    <xdr:sp macro="" textlink="">
      <xdr:nvSpPr>
        <xdr:cNvPr id="390" name="商工費最小値テキスト">
          <a:extLst>
            <a:ext uri="{FF2B5EF4-FFF2-40B4-BE49-F238E27FC236}">
              <a16:creationId xmlns:a16="http://schemas.microsoft.com/office/drawing/2014/main" id="{00000000-0008-0000-0700-000086010000}"/>
            </a:ext>
          </a:extLst>
        </xdr:cNvPr>
        <xdr:cNvSpPr txBox="1"/>
      </xdr:nvSpPr>
      <xdr:spPr>
        <a:xfrm>
          <a:off x="10528300" y="13498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121695</xdr:rowOff>
    </xdr:from>
    <xdr:to>
      <xdr:col>55</xdr:col>
      <xdr:colOff>88900</xdr:colOff>
      <xdr:row>78</xdr:row>
      <xdr:rowOff>121695</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10388600" y="13494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150952</xdr:rowOff>
    </xdr:from>
    <xdr:ext cx="599010" cy="259045"/>
    <xdr:sp macro="" textlink="">
      <xdr:nvSpPr>
        <xdr:cNvPr id="392" name="商工費最大値テキスト">
          <a:extLst>
            <a:ext uri="{FF2B5EF4-FFF2-40B4-BE49-F238E27FC236}">
              <a16:creationId xmlns:a16="http://schemas.microsoft.com/office/drawing/2014/main" id="{00000000-0008-0000-0700-000088010000}"/>
            </a:ext>
          </a:extLst>
        </xdr:cNvPr>
        <xdr:cNvSpPr txBox="1"/>
      </xdr:nvSpPr>
      <xdr:spPr>
        <a:xfrm>
          <a:off x="10528300" y="11809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161,688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32825</xdr:rowOff>
    </xdr:from>
    <xdr:to>
      <xdr:col>55</xdr:col>
      <xdr:colOff>88900</xdr:colOff>
      <xdr:row>70</xdr:row>
      <xdr:rowOff>32825</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10388600" y="12034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105676</xdr:rowOff>
    </xdr:from>
    <xdr:to>
      <xdr:col>55</xdr:col>
      <xdr:colOff>0</xdr:colOff>
      <xdr:row>78</xdr:row>
      <xdr:rowOff>2595</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flipV="1">
          <a:off x="9639300" y="13307326"/>
          <a:ext cx="838200" cy="68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25778</xdr:rowOff>
    </xdr:from>
    <xdr:ext cx="534377" cy="259045"/>
    <xdr:sp macro="" textlink="">
      <xdr:nvSpPr>
        <xdr:cNvPr id="395" name="商工費平均値テキスト">
          <a:extLst>
            <a:ext uri="{FF2B5EF4-FFF2-40B4-BE49-F238E27FC236}">
              <a16:creationId xmlns:a16="http://schemas.microsoft.com/office/drawing/2014/main" id="{00000000-0008-0000-0700-00008B010000}"/>
            </a:ext>
          </a:extLst>
        </xdr:cNvPr>
        <xdr:cNvSpPr txBox="1"/>
      </xdr:nvSpPr>
      <xdr:spPr>
        <a:xfrm>
          <a:off x="10528300" y="128845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2901</xdr:rowOff>
    </xdr:from>
    <xdr:to>
      <xdr:col>55</xdr:col>
      <xdr:colOff>50800</xdr:colOff>
      <xdr:row>76</xdr:row>
      <xdr:rowOff>104501</xdr:rowOff>
    </xdr:to>
    <xdr:sp macro="" textlink="">
      <xdr:nvSpPr>
        <xdr:cNvPr id="396" name="フローチャート: 判断 395">
          <a:extLst>
            <a:ext uri="{FF2B5EF4-FFF2-40B4-BE49-F238E27FC236}">
              <a16:creationId xmlns:a16="http://schemas.microsoft.com/office/drawing/2014/main" id="{00000000-0008-0000-0700-00008C010000}"/>
            </a:ext>
          </a:extLst>
        </xdr:cNvPr>
        <xdr:cNvSpPr/>
      </xdr:nvSpPr>
      <xdr:spPr>
        <a:xfrm>
          <a:off x="10426700" y="13033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135795</xdr:rowOff>
    </xdr:from>
    <xdr:to>
      <xdr:col>50</xdr:col>
      <xdr:colOff>114300</xdr:colOff>
      <xdr:row>78</xdr:row>
      <xdr:rowOff>2595</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8750300" y="13337445"/>
          <a:ext cx="889000" cy="38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3787</xdr:rowOff>
    </xdr:from>
    <xdr:to>
      <xdr:col>50</xdr:col>
      <xdr:colOff>165100</xdr:colOff>
      <xdr:row>77</xdr:row>
      <xdr:rowOff>105387</xdr:rowOff>
    </xdr:to>
    <xdr:sp macro="" textlink="">
      <xdr:nvSpPr>
        <xdr:cNvPr id="398" name="フローチャート: 判断 397">
          <a:extLst>
            <a:ext uri="{FF2B5EF4-FFF2-40B4-BE49-F238E27FC236}">
              <a16:creationId xmlns:a16="http://schemas.microsoft.com/office/drawing/2014/main" id="{00000000-0008-0000-0700-00008E010000}"/>
            </a:ext>
          </a:extLst>
        </xdr:cNvPr>
        <xdr:cNvSpPr/>
      </xdr:nvSpPr>
      <xdr:spPr>
        <a:xfrm>
          <a:off x="9588500" y="13205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121914</xdr:rowOff>
    </xdr:from>
    <xdr:ext cx="534377"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9372111" y="12980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121861</xdr:rowOff>
    </xdr:from>
    <xdr:to>
      <xdr:col>45</xdr:col>
      <xdr:colOff>177800</xdr:colOff>
      <xdr:row>77</xdr:row>
      <xdr:rowOff>135795</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7861300" y="13323511"/>
          <a:ext cx="889000" cy="13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7674</xdr:rowOff>
    </xdr:from>
    <xdr:to>
      <xdr:col>46</xdr:col>
      <xdr:colOff>38100</xdr:colOff>
      <xdr:row>77</xdr:row>
      <xdr:rowOff>109274</xdr:rowOff>
    </xdr:to>
    <xdr:sp macro="" textlink="">
      <xdr:nvSpPr>
        <xdr:cNvPr id="401" name="フローチャート: 判断 400">
          <a:extLst>
            <a:ext uri="{FF2B5EF4-FFF2-40B4-BE49-F238E27FC236}">
              <a16:creationId xmlns:a16="http://schemas.microsoft.com/office/drawing/2014/main" id="{00000000-0008-0000-0700-000091010000}"/>
            </a:ext>
          </a:extLst>
        </xdr:cNvPr>
        <xdr:cNvSpPr/>
      </xdr:nvSpPr>
      <xdr:spPr>
        <a:xfrm>
          <a:off x="8699500" y="13209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125801</xdr:rowOff>
    </xdr:from>
    <xdr:ext cx="534377" cy="259045"/>
    <xdr:sp macro="" textlink="">
      <xdr:nvSpPr>
        <xdr:cNvPr id="402" name="テキスト ボックス 401">
          <a:extLst>
            <a:ext uri="{FF2B5EF4-FFF2-40B4-BE49-F238E27FC236}">
              <a16:creationId xmlns:a16="http://schemas.microsoft.com/office/drawing/2014/main" id="{00000000-0008-0000-0700-000092010000}"/>
            </a:ext>
          </a:extLst>
        </xdr:cNvPr>
        <xdr:cNvSpPr txBox="1"/>
      </xdr:nvSpPr>
      <xdr:spPr>
        <a:xfrm>
          <a:off x="8483111" y="12984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121861</xdr:rowOff>
    </xdr:from>
    <xdr:to>
      <xdr:col>41</xdr:col>
      <xdr:colOff>50800</xdr:colOff>
      <xdr:row>77</xdr:row>
      <xdr:rowOff>133756</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6972300" y="13323511"/>
          <a:ext cx="889000" cy="11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7803</xdr:rowOff>
    </xdr:from>
    <xdr:to>
      <xdr:col>41</xdr:col>
      <xdr:colOff>101600</xdr:colOff>
      <xdr:row>77</xdr:row>
      <xdr:rowOff>109403</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7810500" y="1320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125930</xdr:rowOff>
    </xdr:from>
    <xdr:ext cx="534377" cy="259045"/>
    <xdr:sp macro="" textlink="">
      <xdr:nvSpPr>
        <xdr:cNvPr id="405" name="テキスト ボックス 404">
          <a:extLst>
            <a:ext uri="{FF2B5EF4-FFF2-40B4-BE49-F238E27FC236}">
              <a16:creationId xmlns:a16="http://schemas.microsoft.com/office/drawing/2014/main" id="{00000000-0008-0000-0700-000095010000}"/>
            </a:ext>
          </a:extLst>
        </xdr:cNvPr>
        <xdr:cNvSpPr txBox="1"/>
      </xdr:nvSpPr>
      <xdr:spPr>
        <a:xfrm>
          <a:off x="7594111" y="12984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2408</xdr:rowOff>
    </xdr:from>
    <xdr:to>
      <xdr:col>36</xdr:col>
      <xdr:colOff>165100</xdr:colOff>
      <xdr:row>77</xdr:row>
      <xdr:rowOff>104008</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6921500" y="13204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120535</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6705111" y="12979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54876</xdr:rowOff>
    </xdr:from>
    <xdr:to>
      <xdr:col>55</xdr:col>
      <xdr:colOff>50800</xdr:colOff>
      <xdr:row>77</xdr:row>
      <xdr:rowOff>156476</xdr:rowOff>
    </xdr:to>
    <xdr:sp macro="" textlink="">
      <xdr:nvSpPr>
        <xdr:cNvPr id="413" name="楕円 412">
          <a:extLst>
            <a:ext uri="{FF2B5EF4-FFF2-40B4-BE49-F238E27FC236}">
              <a16:creationId xmlns:a16="http://schemas.microsoft.com/office/drawing/2014/main" id="{00000000-0008-0000-0700-00009D010000}"/>
            </a:ext>
          </a:extLst>
        </xdr:cNvPr>
        <xdr:cNvSpPr/>
      </xdr:nvSpPr>
      <xdr:spPr>
        <a:xfrm>
          <a:off x="10426700" y="13256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33303</xdr:rowOff>
    </xdr:from>
    <xdr:ext cx="534377" cy="259045"/>
    <xdr:sp macro="" textlink="">
      <xdr:nvSpPr>
        <xdr:cNvPr id="414" name="商工費該当値テキスト">
          <a:extLst>
            <a:ext uri="{FF2B5EF4-FFF2-40B4-BE49-F238E27FC236}">
              <a16:creationId xmlns:a16="http://schemas.microsoft.com/office/drawing/2014/main" id="{00000000-0008-0000-0700-00009E010000}"/>
            </a:ext>
          </a:extLst>
        </xdr:cNvPr>
        <xdr:cNvSpPr txBox="1"/>
      </xdr:nvSpPr>
      <xdr:spPr>
        <a:xfrm>
          <a:off x="10528300" y="13234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123245</xdr:rowOff>
    </xdr:from>
    <xdr:to>
      <xdr:col>50</xdr:col>
      <xdr:colOff>165100</xdr:colOff>
      <xdr:row>78</xdr:row>
      <xdr:rowOff>53395</xdr:rowOff>
    </xdr:to>
    <xdr:sp macro="" textlink="">
      <xdr:nvSpPr>
        <xdr:cNvPr id="415" name="楕円 414">
          <a:extLst>
            <a:ext uri="{FF2B5EF4-FFF2-40B4-BE49-F238E27FC236}">
              <a16:creationId xmlns:a16="http://schemas.microsoft.com/office/drawing/2014/main" id="{00000000-0008-0000-0700-00009F010000}"/>
            </a:ext>
          </a:extLst>
        </xdr:cNvPr>
        <xdr:cNvSpPr/>
      </xdr:nvSpPr>
      <xdr:spPr>
        <a:xfrm>
          <a:off x="9588500" y="13324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44522</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9372111" y="13417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84995</xdr:rowOff>
    </xdr:from>
    <xdr:to>
      <xdr:col>46</xdr:col>
      <xdr:colOff>38100</xdr:colOff>
      <xdr:row>78</xdr:row>
      <xdr:rowOff>15145</xdr:rowOff>
    </xdr:to>
    <xdr:sp macro="" textlink="">
      <xdr:nvSpPr>
        <xdr:cNvPr id="417" name="楕円 416">
          <a:extLst>
            <a:ext uri="{FF2B5EF4-FFF2-40B4-BE49-F238E27FC236}">
              <a16:creationId xmlns:a16="http://schemas.microsoft.com/office/drawing/2014/main" id="{00000000-0008-0000-0700-0000A1010000}"/>
            </a:ext>
          </a:extLst>
        </xdr:cNvPr>
        <xdr:cNvSpPr/>
      </xdr:nvSpPr>
      <xdr:spPr>
        <a:xfrm>
          <a:off x="8699500" y="1328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6272</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8483111" y="13379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71061</xdr:rowOff>
    </xdr:from>
    <xdr:to>
      <xdr:col>41</xdr:col>
      <xdr:colOff>101600</xdr:colOff>
      <xdr:row>78</xdr:row>
      <xdr:rowOff>1211</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7810500" y="13272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163788</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7594111" y="13365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82956</xdr:rowOff>
    </xdr:from>
    <xdr:to>
      <xdr:col>36</xdr:col>
      <xdr:colOff>165100</xdr:colOff>
      <xdr:row>78</xdr:row>
      <xdr:rowOff>13106</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6921500" y="13284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4233</xdr:rowOff>
    </xdr:from>
    <xdr:ext cx="534377"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05111" y="13377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3" name="正方形/長方形 422">
          <a:extLst>
            <a:ext uri="{FF2B5EF4-FFF2-40B4-BE49-F238E27FC236}">
              <a16:creationId xmlns:a16="http://schemas.microsoft.com/office/drawing/2014/main" id="{00000000-0008-0000-0700-0000A7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4" name="正方形/長方形 423">
          <a:extLst>
            <a:ext uri="{FF2B5EF4-FFF2-40B4-BE49-F238E27FC236}">
              <a16:creationId xmlns:a16="http://schemas.microsoft.com/office/drawing/2014/main" id="{00000000-0008-0000-0700-0000A8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5" name="正方形/長方形 424">
          <a:extLst>
            <a:ext uri="{FF2B5EF4-FFF2-40B4-BE49-F238E27FC236}">
              <a16:creationId xmlns:a16="http://schemas.microsoft.com/office/drawing/2014/main" id="{00000000-0008-0000-0700-0000A9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6" name="正方形/長方形 425">
          <a:extLst>
            <a:ext uri="{FF2B5EF4-FFF2-40B4-BE49-F238E27FC236}">
              <a16:creationId xmlns:a16="http://schemas.microsoft.com/office/drawing/2014/main" id="{00000000-0008-0000-0700-0000AA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2" name="直線コネクタ 431">
          <a:extLst>
            <a:ext uri="{FF2B5EF4-FFF2-40B4-BE49-F238E27FC236}">
              <a16:creationId xmlns:a16="http://schemas.microsoft.com/office/drawing/2014/main" id="{00000000-0008-0000-0700-0000B0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3" name="直線コネクタ 432">
          <a:extLst>
            <a:ext uri="{FF2B5EF4-FFF2-40B4-BE49-F238E27FC236}">
              <a16:creationId xmlns:a16="http://schemas.microsoft.com/office/drawing/2014/main" id="{00000000-0008-0000-0700-0000B1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5" name="直線コネクタ 434">
          <a:extLst>
            <a:ext uri="{FF2B5EF4-FFF2-40B4-BE49-F238E27FC236}">
              <a16:creationId xmlns:a16="http://schemas.microsoft.com/office/drawing/2014/main" id="{00000000-0008-0000-0700-0000B3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3" name="土木費グラフ枠">
          <a:extLst>
            <a:ext uri="{FF2B5EF4-FFF2-40B4-BE49-F238E27FC236}">
              <a16:creationId xmlns:a16="http://schemas.microsoft.com/office/drawing/2014/main" id="{00000000-0008-0000-0700-0000B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77169</xdr:rowOff>
    </xdr:from>
    <xdr:to>
      <xdr:col>54</xdr:col>
      <xdr:colOff>189865</xdr:colOff>
      <xdr:row>98</xdr:row>
      <xdr:rowOff>7725</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flipV="1">
          <a:off x="10475595" y="15850569"/>
          <a:ext cx="1270" cy="959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11552</xdr:rowOff>
    </xdr:from>
    <xdr:ext cx="534377" cy="259045"/>
    <xdr:sp macro="" textlink="">
      <xdr:nvSpPr>
        <xdr:cNvPr id="445" name="土木費最小値テキスト">
          <a:extLst>
            <a:ext uri="{FF2B5EF4-FFF2-40B4-BE49-F238E27FC236}">
              <a16:creationId xmlns:a16="http://schemas.microsoft.com/office/drawing/2014/main" id="{00000000-0008-0000-0700-0000BD010000}"/>
            </a:ext>
          </a:extLst>
        </xdr:cNvPr>
        <xdr:cNvSpPr txBox="1"/>
      </xdr:nvSpPr>
      <xdr:spPr>
        <a:xfrm>
          <a:off x="10528300" y="16813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7725</xdr:rowOff>
    </xdr:from>
    <xdr:to>
      <xdr:col>55</xdr:col>
      <xdr:colOff>88900</xdr:colOff>
      <xdr:row>98</xdr:row>
      <xdr:rowOff>7725</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10388600" y="168098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23846</xdr:rowOff>
    </xdr:from>
    <xdr:ext cx="599010" cy="259045"/>
    <xdr:sp macro="" textlink="">
      <xdr:nvSpPr>
        <xdr:cNvPr id="447" name="土木費最大値テキスト">
          <a:extLst>
            <a:ext uri="{FF2B5EF4-FFF2-40B4-BE49-F238E27FC236}">
              <a16:creationId xmlns:a16="http://schemas.microsoft.com/office/drawing/2014/main" id="{00000000-0008-0000-0700-0000BF010000}"/>
            </a:ext>
          </a:extLst>
        </xdr:cNvPr>
        <xdr:cNvSpPr txBox="1"/>
      </xdr:nvSpPr>
      <xdr:spPr>
        <a:xfrm>
          <a:off x="10528300" y="15625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238,677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77169</xdr:rowOff>
    </xdr:from>
    <xdr:to>
      <xdr:col>55</xdr:col>
      <xdr:colOff>88900</xdr:colOff>
      <xdr:row>92</xdr:row>
      <xdr:rowOff>77169</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10388600" y="15850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109544</xdr:rowOff>
    </xdr:from>
    <xdr:to>
      <xdr:col>55</xdr:col>
      <xdr:colOff>0</xdr:colOff>
      <xdr:row>96</xdr:row>
      <xdr:rowOff>139092</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9639300" y="16397294"/>
          <a:ext cx="838200" cy="200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169631</xdr:rowOff>
    </xdr:from>
    <xdr:ext cx="534377" cy="259045"/>
    <xdr:sp macro="" textlink="">
      <xdr:nvSpPr>
        <xdr:cNvPr id="450" name="土木費平均値テキスト">
          <a:extLst>
            <a:ext uri="{FF2B5EF4-FFF2-40B4-BE49-F238E27FC236}">
              <a16:creationId xmlns:a16="http://schemas.microsoft.com/office/drawing/2014/main" id="{00000000-0008-0000-0700-0000C2010000}"/>
            </a:ext>
          </a:extLst>
        </xdr:cNvPr>
        <xdr:cNvSpPr txBox="1"/>
      </xdr:nvSpPr>
      <xdr:spPr>
        <a:xfrm>
          <a:off x="10528300" y="162859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146754</xdr:rowOff>
    </xdr:from>
    <xdr:to>
      <xdr:col>55</xdr:col>
      <xdr:colOff>50800</xdr:colOff>
      <xdr:row>96</xdr:row>
      <xdr:rowOff>76904</xdr:rowOff>
    </xdr:to>
    <xdr:sp macro="" textlink="">
      <xdr:nvSpPr>
        <xdr:cNvPr id="451" name="フローチャート: 判断 450">
          <a:extLst>
            <a:ext uri="{FF2B5EF4-FFF2-40B4-BE49-F238E27FC236}">
              <a16:creationId xmlns:a16="http://schemas.microsoft.com/office/drawing/2014/main" id="{00000000-0008-0000-0700-0000C3010000}"/>
            </a:ext>
          </a:extLst>
        </xdr:cNvPr>
        <xdr:cNvSpPr/>
      </xdr:nvSpPr>
      <xdr:spPr>
        <a:xfrm>
          <a:off x="10426700" y="16434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109544</xdr:rowOff>
    </xdr:from>
    <xdr:to>
      <xdr:col>50</xdr:col>
      <xdr:colOff>114300</xdr:colOff>
      <xdr:row>95</xdr:row>
      <xdr:rowOff>168664</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flipV="1">
          <a:off x="8750300" y="16397294"/>
          <a:ext cx="889000" cy="59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153997</xdr:rowOff>
    </xdr:from>
    <xdr:to>
      <xdr:col>50</xdr:col>
      <xdr:colOff>165100</xdr:colOff>
      <xdr:row>96</xdr:row>
      <xdr:rowOff>84147</xdr:rowOff>
    </xdr:to>
    <xdr:sp macro="" textlink="">
      <xdr:nvSpPr>
        <xdr:cNvPr id="453" name="フローチャート: 判断 452">
          <a:extLst>
            <a:ext uri="{FF2B5EF4-FFF2-40B4-BE49-F238E27FC236}">
              <a16:creationId xmlns:a16="http://schemas.microsoft.com/office/drawing/2014/main" id="{00000000-0008-0000-0700-0000C5010000}"/>
            </a:ext>
          </a:extLst>
        </xdr:cNvPr>
        <xdr:cNvSpPr/>
      </xdr:nvSpPr>
      <xdr:spPr>
        <a:xfrm>
          <a:off x="9588500" y="16441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75274</xdr:rowOff>
    </xdr:from>
    <xdr:ext cx="534377"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9372111" y="16534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168664</xdr:rowOff>
    </xdr:from>
    <xdr:to>
      <xdr:col>45</xdr:col>
      <xdr:colOff>177800</xdr:colOff>
      <xdr:row>96</xdr:row>
      <xdr:rowOff>83017</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flipV="1">
          <a:off x="7861300" y="16456414"/>
          <a:ext cx="889000" cy="85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164982</xdr:rowOff>
    </xdr:from>
    <xdr:to>
      <xdr:col>46</xdr:col>
      <xdr:colOff>38100</xdr:colOff>
      <xdr:row>96</xdr:row>
      <xdr:rowOff>95132</xdr:rowOff>
    </xdr:to>
    <xdr:sp macro="" textlink="">
      <xdr:nvSpPr>
        <xdr:cNvPr id="456" name="フローチャート: 判断 455">
          <a:extLst>
            <a:ext uri="{FF2B5EF4-FFF2-40B4-BE49-F238E27FC236}">
              <a16:creationId xmlns:a16="http://schemas.microsoft.com/office/drawing/2014/main" id="{00000000-0008-0000-0700-0000C8010000}"/>
            </a:ext>
          </a:extLst>
        </xdr:cNvPr>
        <xdr:cNvSpPr/>
      </xdr:nvSpPr>
      <xdr:spPr>
        <a:xfrm>
          <a:off x="8699500" y="16452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86259</xdr:rowOff>
    </xdr:from>
    <xdr:ext cx="534377"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8483111" y="16545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83017</xdr:rowOff>
    </xdr:from>
    <xdr:to>
      <xdr:col>41</xdr:col>
      <xdr:colOff>50800</xdr:colOff>
      <xdr:row>97</xdr:row>
      <xdr:rowOff>7003</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6972300" y="16542217"/>
          <a:ext cx="889000" cy="95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159643</xdr:rowOff>
    </xdr:from>
    <xdr:to>
      <xdr:col>41</xdr:col>
      <xdr:colOff>101600</xdr:colOff>
      <xdr:row>96</xdr:row>
      <xdr:rowOff>89793</xdr:rowOff>
    </xdr:to>
    <xdr:sp macro="" textlink="">
      <xdr:nvSpPr>
        <xdr:cNvPr id="459" name="フローチャート: 判断 458">
          <a:extLst>
            <a:ext uri="{FF2B5EF4-FFF2-40B4-BE49-F238E27FC236}">
              <a16:creationId xmlns:a16="http://schemas.microsoft.com/office/drawing/2014/main" id="{00000000-0008-0000-0700-0000CB010000}"/>
            </a:ext>
          </a:extLst>
        </xdr:cNvPr>
        <xdr:cNvSpPr/>
      </xdr:nvSpPr>
      <xdr:spPr>
        <a:xfrm>
          <a:off x="7810500" y="16447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106320</xdr:rowOff>
    </xdr:from>
    <xdr:ext cx="534377"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7594111" y="16222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10874</xdr:rowOff>
    </xdr:from>
    <xdr:to>
      <xdr:col>36</xdr:col>
      <xdr:colOff>165100</xdr:colOff>
      <xdr:row>96</xdr:row>
      <xdr:rowOff>112474</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6921500" y="1647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129001</xdr:rowOff>
    </xdr:from>
    <xdr:ext cx="534377"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6705111" y="16245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88292</xdr:rowOff>
    </xdr:from>
    <xdr:to>
      <xdr:col>55</xdr:col>
      <xdr:colOff>50800</xdr:colOff>
      <xdr:row>97</xdr:row>
      <xdr:rowOff>18442</xdr:rowOff>
    </xdr:to>
    <xdr:sp macro="" textlink="">
      <xdr:nvSpPr>
        <xdr:cNvPr id="468" name="楕円 467">
          <a:extLst>
            <a:ext uri="{FF2B5EF4-FFF2-40B4-BE49-F238E27FC236}">
              <a16:creationId xmlns:a16="http://schemas.microsoft.com/office/drawing/2014/main" id="{00000000-0008-0000-0700-0000D4010000}"/>
            </a:ext>
          </a:extLst>
        </xdr:cNvPr>
        <xdr:cNvSpPr/>
      </xdr:nvSpPr>
      <xdr:spPr>
        <a:xfrm>
          <a:off x="10426700" y="16547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66719</xdr:rowOff>
    </xdr:from>
    <xdr:ext cx="534377" cy="259045"/>
    <xdr:sp macro="" textlink="">
      <xdr:nvSpPr>
        <xdr:cNvPr id="469" name="土木費該当値テキスト">
          <a:extLst>
            <a:ext uri="{FF2B5EF4-FFF2-40B4-BE49-F238E27FC236}">
              <a16:creationId xmlns:a16="http://schemas.microsoft.com/office/drawing/2014/main" id="{00000000-0008-0000-0700-0000D5010000}"/>
            </a:ext>
          </a:extLst>
        </xdr:cNvPr>
        <xdr:cNvSpPr txBox="1"/>
      </xdr:nvSpPr>
      <xdr:spPr>
        <a:xfrm>
          <a:off x="10528300" y="16525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58744</xdr:rowOff>
    </xdr:from>
    <xdr:to>
      <xdr:col>50</xdr:col>
      <xdr:colOff>165100</xdr:colOff>
      <xdr:row>95</xdr:row>
      <xdr:rowOff>160344</xdr:rowOff>
    </xdr:to>
    <xdr:sp macro="" textlink="">
      <xdr:nvSpPr>
        <xdr:cNvPr id="470" name="楕円 469">
          <a:extLst>
            <a:ext uri="{FF2B5EF4-FFF2-40B4-BE49-F238E27FC236}">
              <a16:creationId xmlns:a16="http://schemas.microsoft.com/office/drawing/2014/main" id="{00000000-0008-0000-0700-0000D6010000}"/>
            </a:ext>
          </a:extLst>
        </xdr:cNvPr>
        <xdr:cNvSpPr/>
      </xdr:nvSpPr>
      <xdr:spPr>
        <a:xfrm>
          <a:off x="9588500" y="16346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94</xdr:row>
      <xdr:rowOff>5421</xdr:rowOff>
    </xdr:from>
    <xdr:ext cx="59901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9339795" y="16121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117864</xdr:rowOff>
    </xdr:from>
    <xdr:to>
      <xdr:col>46</xdr:col>
      <xdr:colOff>38100</xdr:colOff>
      <xdr:row>96</xdr:row>
      <xdr:rowOff>48014</xdr:rowOff>
    </xdr:to>
    <xdr:sp macro="" textlink="">
      <xdr:nvSpPr>
        <xdr:cNvPr id="472" name="楕円 471">
          <a:extLst>
            <a:ext uri="{FF2B5EF4-FFF2-40B4-BE49-F238E27FC236}">
              <a16:creationId xmlns:a16="http://schemas.microsoft.com/office/drawing/2014/main" id="{00000000-0008-0000-0700-0000D8010000}"/>
            </a:ext>
          </a:extLst>
        </xdr:cNvPr>
        <xdr:cNvSpPr/>
      </xdr:nvSpPr>
      <xdr:spPr>
        <a:xfrm>
          <a:off x="8699500" y="16405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94</xdr:row>
      <xdr:rowOff>64541</xdr:rowOff>
    </xdr:from>
    <xdr:ext cx="59901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450795" y="16180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32217</xdr:rowOff>
    </xdr:from>
    <xdr:to>
      <xdr:col>41</xdr:col>
      <xdr:colOff>101600</xdr:colOff>
      <xdr:row>96</xdr:row>
      <xdr:rowOff>133817</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7810500" y="16491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124944</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7594111" y="16584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127653</xdr:rowOff>
    </xdr:from>
    <xdr:to>
      <xdr:col>36</xdr:col>
      <xdr:colOff>165100</xdr:colOff>
      <xdr:row>97</xdr:row>
      <xdr:rowOff>57803</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6921500" y="16586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48930</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705111" y="16679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8" name="正方形/長方形 477">
          <a:extLst>
            <a:ext uri="{FF2B5EF4-FFF2-40B4-BE49-F238E27FC236}">
              <a16:creationId xmlns:a16="http://schemas.microsoft.com/office/drawing/2014/main" id="{00000000-0008-0000-0700-0000D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9" name="正方形/長方形 478">
          <a:extLst>
            <a:ext uri="{FF2B5EF4-FFF2-40B4-BE49-F238E27FC236}">
              <a16:creationId xmlns:a16="http://schemas.microsoft.com/office/drawing/2014/main" id="{00000000-0008-0000-0700-0000D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0" name="正方形/長方形 479">
          <a:extLst>
            <a:ext uri="{FF2B5EF4-FFF2-40B4-BE49-F238E27FC236}">
              <a16:creationId xmlns:a16="http://schemas.microsoft.com/office/drawing/2014/main" id="{00000000-0008-0000-0700-0000E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1" name="正方形/長方形 480">
          <a:extLst>
            <a:ext uri="{FF2B5EF4-FFF2-40B4-BE49-F238E27FC236}">
              <a16:creationId xmlns:a16="http://schemas.microsoft.com/office/drawing/2014/main" id="{00000000-0008-0000-0700-0000E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2" name="正方形/長方形 481">
          <a:extLst>
            <a:ext uri="{FF2B5EF4-FFF2-40B4-BE49-F238E27FC236}">
              <a16:creationId xmlns:a16="http://schemas.microsoft.com/office/drawing/2014/main" id="{00000000-0008-0000-0700-0000E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3" name="正方形/長方形 482">
          <a:extLst>
            <a:ext uri="{FF2B5EF4-FFF2-40B4-BE49-F238E27FC236}">
              <a16:creationId xmlns:a16="http://schemas.microsoft.com/office/drawing/2014/main" id="{00000000-0008-0000-0700-0000E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7" name="直線コネクタ 486">
          <a:extLst>
            <a:ext uri="{FF2B5EF4-FFF2-40B4-BE49-F238E27FC236}">
              <a16:creationId xmlns:a16="http://schemas.microsoft.com/office/drawing/2014/main" id="{00000000-0008-0000-0700-0000E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88" name="直線コネクタ 487">
          <a:extLst>
            <a:ext uri="{FF2B5EF4-FFF2-40B4-BE49-F238E27FC236}">
              <a16:creationId xmlns:a16="http://schemas.microsoft.com/office/drawing/2014/main" id="{00000000-0008-0000-0700-0000E8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0" name="直線コネクタ 489">
          <a:extLst>
            <a:ext uri="{FF2B5EF4-FFF2-40B4-BE49-F238E27FC236}">
              <a16:creationId xmlns:a16="http://schemas.microsoft.com/office/drawing/2014/main" id="{00000000-0008-0000-0700-0000EA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2" name="直線コネクタ 491">
          <a:extLst>
            <a:ext uri="{FF2B5EF4-FFF2-40B4-BE49-F238E27FC236}">
              <a16:creationId xmlns:a16="http://schemas.microsoft.com/office/drawing/2014/main" id="{00000000-0008-0000-0700-0000EC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8" name="消防費グラフ枠">
          <a:extLst>
            <a:ext uri="{FF2B5EF4-FFF2-40B4-BE49-F238E27FC236}">
              <a16:creationId xmlns:a16="http://schemas.microsoft.com/office/drawing/2014/main" id="{00000000-0008-0000-0700-0000F2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155437</xdr:rowOff>
    </xdr:from>
    <xdr:to>
      <xdr:col>85</xdr:col>
      <xdr:colOff>126364</xdr:colOff>
      <xdr:row>38</xdr:row>
      <xdr:rowOff>45320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flipV="1">
          <a:off x="16317595" y="5298937"/>
          <a:ext cx="1269" cy="12614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49147</xdr:rowOff>
    </xdr:from>
    <xdr:ext cx="534377" cy="259045"/>
    <xdr:sp macro="" textlink="">
      <xdr:nvSpPr>
        <xdr:cNvPr id="500" name="消防費最小値テキスト">
          <a:extLst>
            <a:ext uri="{FF2B5EF4-FFF2-40B4-BE49-F238E27FC236}">
              <a16:creationId xmlns:a16="http://schemas.microsoft.com/office/drawing/2014/main" id="{00000000-0008-0000-0700-0000F4010000}"/>
            </a:ext>
          </a:extLst>
        </xdr:cNvPr>
        <xdr:cNvSpPr txBox="1"/>
      </xdr:nvSpPr>
      <xdr:spPr>
        <a:xfrm>
          <a:off x="16370300" y="6564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45320</xdr:rowOff>
    </xdr:from>
    <xdr:to>
      <xdr:col>86</xdr:col>
      <xdr:colOff>25400</xdr:colOff>
      <xdr:row>38</xdr:row>
      <xdr:rowOff>45320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6230600" y="6560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102114</xdr:rowOff>
    </xdr:from>
    <xdr:ext cx="599010" cy="259045"/>
    <xdr:sp macro="" textlink="">
      <xdr:nvSpPr>
        <xdr:cNvPr id="502" name="消防費最大値テキスト">
          <a:extLst>
            <a:ext uri="{FF2B5EF4-FFF2-40B4-BE49-F238E27FC236}">
              <a16:creationId xmlns:a16="http://schemas.microsoft.com/office/drawing/2014/main" id="{00000000-0008-0000-0700-0000F6010000}"/>
            </a:ext>
          </a:extLst>
        </xdr:cNvPr>
        <xdr:cNvSpPr txBox="1"/>
      </xdr:nvSpPr>
      <xdr:spPr>
        <a:xfrm>
          <a:off x="16370300" y="5074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296,558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155437</xdr:rowOff>
    </xdr:from>
    <xdr:to>
      <xdr:col>86</xdr:col>
      <xdr:colOff>25400</xdr:colOff>
      <xdr:row>30</xdr:row>
      <xdr:rowOff>155437</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6230600" y="5298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149758</xdr:rowOff>
    </xdr:from>
    <xdr:to>
      <xdr:col>85</xdr:col>
      <xdr:colOff>127000</xdr:colOff>
      <xdr:row>36</xdr:row>
      <xdr:rowOff>49600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5481300" y="6150508"/>
          <a:ext cx="838200" cy="71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171422</xdr:rowOff>
    </xdr:from>
    <xdr:ext cx="534377" cy="259045"/>
    <xdr:sp macro="" textlink="">
      <xdr:nvSpPr>
        <xdr:cNvPr id="505" name="消防費平均値テキスト">
          <a:extLst>
            <a:ext uri="{FF2B5EF4-FFF2-40B4-BE49-F238E27FC236}">
              <a16:creationId xmlns:a16="http://schemas.microsoft.com/office/drawing/2014/main" id="{00000000-0008-0000-0700-0000F9010000}"/>
            </a:ext>
          </a:extLst>
        </xdr:cNvPr>
        <xdr:cNvSpPr txBox="1"/>
      </xdr:nvSpPr>
      <xdr:spPr>
        <a:xfrm>
          <a:off x="16370300" y="63436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21545</xdr:rowOff>
    </xdr:from>
    <xdr:to>
      <xdr:col>85</xdr:col>
      <xdr:colOff>177800</xdr:colOff>
      <xdr:row>37</xdr:row>
      <xdr:rowOff>123145</xdr:rowOff>
    </xdr:to>
    <xdr:sp macro="" textlink="">
      <xdr:nvSpPr>
        <xdr:cNvPr id="506" name="フローチャート: 判断 505">
          <a:extLst>
            <a:ext uri="{FF2B5EF4-FFF2-40B4-BE49-F238E27FC236}">
              <a16:creationId xmlns:a16="http://schemas.microsoft.com/office/drawing/2014/main" id="{00000000-0008-0000-0700-0000FA010000}"/>
            </a:ext>
          </a:extLst>
        </xdr:cNvPr>
        <xdr:cNvSpPr/>
      </xdr:nvSpPr>
      <xdr:spPr>
        <a:xfrm>
          <a:off x="16268700" y="636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149758</xdr:rowOff>
    </xdr:from>
    <xdr:to>
      <xdr:col>81</xdr:col>
      <xdr:colOff>50800</xdr:colOff>
      <xdr:row>37</xdr:row>
      <xdr:rowOff>119785</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flipV="1">
          <a:off x="14592300" y="6150508"/>
          <a:ext cx="889000" cy="312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51446</xdr:rowOff>
    </xdr:from>
    <xdr:to>
      <xdr:col>81</xdr:col>
      <xdr:colOff>101600</xdr:colOff>
      <xdr:row>37</xdr:row>
      <xdr:rowOff>153046</xdr:rowOff>
    </xdr:to>
    <xdr:sp macro="" textlink="">
      <xdr:nvSpPr>
        <xdr:cNvPr id="508" name="フローチャート: 判断 507">
          <a:extLst>
            <a:ext uri="{FF2B5EF4-FFF2-40B4-BE49-F238E27FC236}">
              <a16:creationId xmlns:a16="http://schemas.microsoft.com/office/drawing/2014/main" id="{00000000-0008-0000-0700-0000FC010000}"/>
            </a:ext>
          </a:extLst>
        </xdr:cNvPr>
        <xdr:cNvSpPr/>
      </xdr:nvSpPr>
      <xdr:spPr>
        <a:xfrm>
          <a:off x="15430500" y="6395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144173</xdr:rowOff>
    </xdr:from>
    <xdr:ext cx="534377"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5214111" y="6487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119785</xdr:rowOff>
    </xdr:from>
    <xdr:to>
      <xdr:col>76</xdr:col>
      <xdr:colOff>114300</xdr:colOff>
      <xdr:row>37</xdr:row>
      <xdr:rowOff>140989</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flipV="1">
          <a:off x="13703300" y="6463435"/>
          <a:ext cx="889000" cy="21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70164</xdr:rowOff>
    </xdr:from>
    <xdr:to>
      <xdr:col>76</xdr:col>
      <xdr:colOff>165100</xdr:colOff>
      <xdr:row>38</xdr:row>
      <xdr:rowOff>314</xdr:rowOff>
    </xdr:to>
    <xdr:sp macro="" textlink="">
      <xdr:nvSpPr>
        <xdr:cNvPr id="511" name="フローチャート: 判断 510">
          <a:extLst>
            <a:ext uri="{FF2B5EF4-FFF2-40B4-BE49-F238E27FC236}">
              <a16:creationId xmlns:a16="http://schemas.microsoft.com/office/drawing/2014/main" id="{00000000-0008-0000-0700-0000FF010000}"/>
            </a:ext>
          </a:extLst>
        </xdr:cNvPr>
        <xdr:cNvSpPr/>
      </xdr:nvSpPr>
      <xdr:spPr>
        <a:xfrm>
          <a:off x="14541500" y="641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162891</xdr:rowOff>
    </xdr:from>
    <xdr:ext cx="534377"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4325111" y="6506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140989</xdr:rowOff>
    </xdr:from>
    <xdr:to>
      <xdr:col>71</xdr:col>
      <xdr:colOff>177800</xdr:colOff>
      <xdr:row>37</xdr:row>
      <xdr:rowOff>166876</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flipV="1">
          <a:off x="12814300" y="6484639"/>
          <a:ext cx="889000" cy="25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72532</xdr:rowOff>
    </xdr:from>
    <xdr:to>
      <xdr:col>72</xdr:col>
      <xdr:colOff>38100</xdr:colOff>
      <xdr:row>38</xdr:row>
      <xdr:rowOff>2682</xdr:rowOff>
    </xdr:to>
    <xdr:sp macro="" textlink="">
      <xdr:nvSpPr>
        <xdr:cNvPr id="514" name="フローチャート: 判断 513">
          <a:extLst>
            <a:ext uri="{FF2B5EF4-FFF2-40B4-BE49-F238E27FC236}">
              <a16:creationId xmlns:a16="http://schemas.microsoft.com/office/drawing/2014/main" id="{00000000-0008-0000-0700-000002020000}"/>
            </a:ext>
          </a:extLst>
        </xdr:cNvPr>
        <xdr:cNvSpPr/>
      </xdr:nvSpPr>
      <xdr:spPr>
        <a:xfrm>
          <a:off x="13652500" y="6416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19209</xdr:rowOff>
    </xdr:from>
    <xdr:ext cx="534377"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3436111" y="6191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61719</xdr:rowOff>
    </xdr:from>
    <xdr:to>
      <xdr:col>67</xdr:col>
      <xdr:colOff>101600</xdr:colOff>
      <xdr:row>37</xdr:row>
      <xdr:rowOff>163319</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2763500" y="640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8396</xdr:rowOff>
    </xdr:from>
    <xdr:ext cx="534377"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2547111" y="6180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170250</xdr:rowOff>
    </xdr:from>
    <xdr:to>
      <xdr:col>85</xdr:col>
      <xdr:colOff>177800</xdr:colOff>
      <xdr:row>36</xdr:row>
      <xdr:rowOff>100400</xdr:rowOff>
    </xdr:to>
    <xdr:sp macro="" textlink="">
      <xdr:nvSpPr>
        <xdr:cNvPr id="523" name="楕円 522">
          <a:extLst>
            <a:ext uri="{FF2B5EF4-FFF2-40B4-BE49-F238E27FC236}">
              <a16:creationId xmlns:a16="http://schemas.microsoft.com/office/drawing/2014/main" id="{00000000-0008-0000-0700-00000B020000}"/>
            </a:ext>
          </a:extLst>
        </xdr:cNvPr>
        <xdr:cNvSpPr/>
      </xdr:nvSpPr>
      <xdr:spPr>
        <a:xfrm>
          <a:off x="16268700" y="617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21677</xdr:rowOff>
    </xdr:from>
    <xdr:ext cx="534377" cy="259045"/>
    <xdr:sp macro="" textlink="">
      <xdr:nvSpPr>
        <xdr:cNvPr id="524" name="消防費該当値テキスト">
          <a:extLst>
            <a:ext uri="{FF2B5EF4-FFF2-40B4-BE49-F238E27FC236}">
              <a16:creationId xmlns:a16="http://schemas.microsoft.com/office/drawing/2014/main" id="{00000000-0008-0000-0700-00000C020000}"/>
            </a:ext>
          </a:extLst>
        </xdr:cNvPr>
        <xdr:cNvSpPr txBox="1"/>
      </xdr:nvSpPr>
      <xdr:spPr>
        <a:xfrm>
          <a:off x="16370300" y="6022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98958</xdr:rowOff>
    </xdr:from>
    <xdr:to>
      <xdr:col>81</xdr:col>
      <xdr:colOff>101600</xdr:colOff>
      <xdr:row>36</xdr:row>
      <xdr:rowOff>29108</xdr:rowOff>
    </xdr:to>
    <xdr:sp macro="" textlink="">
      <xdr:nvSpPr>
        <xdr:cNvPr id="525" name="楕円 524">
          <a:extLst>
            <a:ext uri="{FF2B5EF4-FFF2-40B4-BE49-F238E27FC236}">
              <a16:creationId xmlns:a16="http://schemas.microsoft.com/office/drawing/2014/main" id="{00000000-0008-0000-0700-00000D020000}"/>
            </a:ext>
          </a:extLst>
        </xdr:cNvPr>
        <xdr:cNvSpPr/>
      </xdr:nvSpPr>
      <xdr:spPr>
        <a:xfrm>
          <a:off x="15430500" y="6099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34</xdr:row>
      <xdr:rowOff>45635</xdr:rowOff>
    </xdr:from>
    <xdr:ext cx="599010"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5181795" y="5874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68985</xdr:rowOff>
    </xdr:from>
    <xdr:to>
      <xdr:col>76</xdr:col>
      <xdr:colOff>165100</xdr:colOff>
      <xdr:row>37</xdr:row>
      <xdr:rowOff>170585</xdr:rowOff>
    </xdr:to>
    <xdr:sp macro="" textlink="">
      <xdr:nvSpPr>
        <xdr:cNvPr id="527" name="楕円 526">
          <a:extLst>
            <a:ext uri="{FF2B5EF4-FFF2-40B4-BE49-F238E27FC236}">
              <a16:creationId xmlns:a16="http://schemas.microsoft.com/office/drawing/2014/main" id="{00000000-0008-0000-0700-00000F020000}"/>
            </a:ext>
          </a:extLst>
        </xdr:cNvPr>
        <xdr:cNvSpPr/>
      </xdr:nvSpPr>
      <xdr:spPr>
        <a:xfrm>
          <a:off x="14541500" y="6412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15662</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4325111" y="6187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90189</xdr:rowOff>
    </xdr:from>
    <xdr:to>
      <xdr:col>72</xdr:col>
      <xdr:colOff>38100</xdr:colOff>
      <xdr:row>38</xdr:row>
      <xdr:rowOff>20340</xdr:rowOff>
    </xdr:to>
    <xdr:sp macro="" textlink="">
      <xdr:nvSpPr>
        <xdr:cNvPr id="529" name="楕円 528">
          <a:extLst>
            <a:ext uri="{FF2B5EF4-FFF2-40B4-BE49-F238E27FC236}">
              <a16:creationId xmlns:a16="http://schemas.microsoft.com/office/drawing/2014/main" id="{00000000-0008-0000-0700-000011020000}"/>
            </a:ext>
          </a:extLst>
        </xdr:cNvPr>
        <xdr:cNvSpPr/>
      </xdr:nvSpPr>
      <xdr:spPr>
        <a:xfrm>
          <a:off x="13652500" y="643383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11466</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436111" y="6526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116076</xdr:rowOff>
    </xdr:from>
    <xdr:to>
      <xdr:col>67</xdr:col>
      <xdr:colOff>101600</xdr:colOff>
      <xdr:row>38</xdr:row>
      <xdr:rowOff>46226</xdr:rowOff>
    </xdr:to>
    <xdr:sp macro="" textlink="">
      <xdr:nvSpPr>
        <xdr:cNvPr id="531" name="楕円 530">
          <a:extLst>
            <a:ext uri="{FF2B5EF4-FFF2-40B4-BE49-F238E27FC236}">
              <a16:creationId xmlns:a16="http://schemas.microsoft.com/office/drawing/2014/main" id="{00000000-0008-0000-0700-000013020000}"/>
            </a:ext>
          </a:extLst>
        </xdr:cNvPr>
        <xdr:cNvSpPr/>
      </xdr:nvSpPr>
      <xdr:spPr>
        <a:xfrm>
          <a:off x="12763500" y="6459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37353</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547111" y="6552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3" name="正方形/長方形 532">
          <a:extLst>
            <a:ext uri="{FF2B5EF4-FFF2-40B4-BE49-F238E27FC236}">
              <a16:creationId xmlns:a16="http://schemas.microsoft.com/office/drawing/2014/main" id="{00000000-0008-0000-0700-000015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4" name="正方形/長方形 533">
          <a:extLst>
            <a:ext uri="{FF2B5EF4-FFF2-40B4-BE49-F238E27FC236}">
              <a16:creationId xmlns:a16="http://schemas.microsoft.com/office/drawing/2014/main" id="{00000000-0008-0000-0700-000016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5" name="正方形/長方形 534">
          <a:extLst>
            <a:ext uri="{FF2B5EF4-FFF2-40B4-BE49-F238E27FC236}">
              <a16:creationId xmlns:a16="http://schemas.microsoft.com/office/drawing/2014/main" id="{00000000-0008-0000-0700-000017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6" name="正方形/長方形 535">
          <a:extLst>
            <a:ext uri="{FF2B5EF4-FFF2-40B4-BE49-F238E27FC236}">
              <a16:creationId xmlns:a16="http://schemas.microsoft.com/office/drawing/2014/main" id="{00000000-0008-0000-0700-000018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7" name="正方形/長方形 536">
          <a:extLst>
            <a:ext uri="{FF2B5EF4-FFF2-40B4-BE49-F238E27FC236}">
              <a16:creationId xmlns:a16="http://schemas.microsoft.com/office/drawing/2014/main" id="{00000000-0008-0000-0700-000019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38" name="正方形/長方形 537">
          <a:extLst>
            <a:ext uri="{FF2B5EF4-FFF2-40B4-BE49-F238E27FC236}">
              <a16:creationId xmlns:a16="http://schemas.microsoft.com/office/drawing/2014/main" id="{00000000-0008-0000-0700-00001A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39" name="正方形/長方形 538">
          <a:extLst>
            <a:ext uri="{FF2B5EF4-FFF2-40B4-BE49-F238E27FC236}">
              <a16:creationId xmlns:a16="http://schemas.microsoft.com/office/drawing/2014/main" id="{00000000-0008-0000-0700-00001B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0" name="正方形/長方形 539">
          <a:extLst>
            <a:ext uri="{FF2B5EF4-FFF2-40B4-BE49-F238E27FC236}">
              <a16:creationId xmlns:a16="http://schemas.microsoft.com/office/drawing/2014/main" id="{00000000-0008-0000-0700-00001C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2" name="直線コネクタ 541">
          <a:extLst>
            <a:ext uri="{FF2B5EF4-FFF2-40B4-BE49-F238E27FC236}">
              <a16:creationId xmlns:a16="http://schemas.microsoft.com/office/drawing/2014/main" id="{00000000-0008-0000-0700-00001E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3" name="直線コネクタ 542">
          <a:extLst>
            <a:ext uri="{FF2B5EF4-FFF2-40B4-BE49-F238E27FC236}">
              <a16:creationId xmlns:a16="http://schemas.microsoft.com/office/drawing/2014/main" id="{00000000-0008-0000-0700-00001F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45" name="直線コネクタ 544">
          <a:extLst>
            <a:ext uri="{FF2B5EF4-FFF2-40B4-BE49-F238E27FC236}">
              <a16:creationId xmlns:a16="http://schemas.microsoft.com/office/drawing/2014/main" id="{00000000-0008-0000-0700-000021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47" name="直線コネクタ 546">
          <a:extLst>
            <a:ext uri="{FF2B5EF4-FFF2-40B4-BE49-F238E27FC236}">
              <a16:creationId xmlns:a16="http://schemas.microsoft.com/office/drawing/2014/main" id="{00000000-0008-0000-0700-000023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49" name="直線コネクタ 548">
          <a:extLst>
            <a:ext uri="{FF2B5EF4-FFF2-40B4-BE49-F238E27FC236}">
              <a16:creationId xmlns:a16="http://schemas.microsoft.com/office/drawing/2014/main" id="{00000000-0008-0000-0700-000025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1" name="直線コネクタ 550">
          <a:extLst>
            <a:ext uri="{FF2B5EF4-FFF2-40B4-BE49-F238E27FC236}">
              <a16:creationId xmlns:a16="http://schemas.microsoft.com/office/drawing/2014/main" id="{00000000-0008-0000-0700-00002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3" name="教育費グラフ枠">
          <a:extLst>
            <a:ext uri="{FF2B5EF4-FFF2-40B4-BE49-F238E27FC236}">
              <a16:creationId xmlns:a16="http://schemas.microsoft.com/office/drawing/2014/main" id="{00000000-0008-0000-0700-00002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110137</xdr:rowOff>
    </xdr:from>
    <xdr:to>
      <xdr:col>85</xdr:col>
      <xdr:colOff>126364</xdr:colOff>
      <xdr:row>57</xdr:row>
      <xdr:rowOff>107413</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flipV="1">
          <a:off x="16317595" y="8854087"/>
          <a:ext cx="1269" cy="1025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111240</xdr:rowOff>
    </xdr:from>
    <xdr:ext cx="534377" cy="259045"/>
    <xdr:sp macro="" textlink="">
      <xdr:nvSpPr>
        <xdr:cNvPr id="555" name="教育費最小値テキスト">
          <a:extLst>
            <a:ext uri="{FF2B5EF4-FFF2-40B4-BE49-F238E27FC236}">
              <a16:creationId xmlns:a16="http://schemas.microsoft.com/office/drawing/2014/main" id="{00000000-0008-0000-0700-00002B020000}"/>
            </a:ext>
          </a:extLst>
        </xdr:cNvPr>
        <xdr:cNvSpPr txBox="1"/>
      </xdr:nvSpPr>
      <xdr:spPr>
        <a:xfrm>
          <a:off x="16370300" y="9883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107413</xdr:rowOff>
    </xdr:from>
    <xdr:to>
      <xdr:col>86</xdr:col>
      <xdr:colOff>25400</xdr:colOff>
      <xdr:row>57</xdr:row>
      <xdr:rowOff>107413</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6230600" y="9880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56814</xdr:rowOff>
    </xdr:from>
    <xdr:ext cx="599010" cy="259045"/>
    <xdr:sp macro="" textlink="">
      <xdr:nvSpPr>
        <xdr:cNvPr id="557" name="教育費最大値テキスト">
          <a:extLst>
            <a:ext uri="{FF2B5EF4-FFF2-40B4-BE49-F238E27FC236}">
              <a16:creationId xmlns:a16="http://schemas.microsoft.com/office/drawing/2014/main" id="{00000000-0008-0000-0700-00002D020000}"/>
            </a:ext>
          </a:extLst>
        </xdr:cNvPr>
        <xdr:cNvSpPr txBox="1"/>
      </xdr:nvSpPr>
      <xdr:spPr>
        <a:xfrm>
          <a:off x="16370300" y="8629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268,966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110137</xdr:rowOff>
    </xdr:from>
    <xdr:to>
      <xdr:col>86</xdr:col>
      <xdr:colOff>25400</xdr:colOff>
      <xdr:row>51</xdr:row>
      <xdr:rowOff>110137</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6230600" y="8854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103815</xdr:rowOff>
    </xdr:from>
    <xdr:to>
      <xdr:col>85</xdr:col>
      <xdr:colOff>127000</xdr:colOff>
      <xdr:row>57</xdr:row>
      <xdr:rowOff>41297</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flipV="1">
          <a:off x="15481300" y="9705015"/>
          <a:ext cx="838200" cy="108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163335</xdr:rowOff>
    </xdr:from>
    <xdr:ext cx="599010" cy="259045"/>
    <xdr:sp macro="" textlink="">
      <xdr:nvSpPr>
        <xdr:cNvPr id="560" name="教育費平均値テキスト">
          <a:extLst>
            <a:ext uri="{FF2B5EF4-FFF2-40B4-BE49-F238E27FC236}">
              <a16:creationId xmlns:a16="http://schemas.microsoft.com/office/drawing/2014/main" id="{00000000-0008-0000-0700-000030020000}"/>
            </a:ext>
          </a:extLst>
        </xdr:cNvPr>
        <xdr:cNvSpPr txBox="1"/>
      </xdr:nvSpPr>
      <xdr:spPr>
        <a:xfrm>
          <a:off x="16370300" y="94216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140458</xdr:rowOff>
    </xdr:from>
    <xdr:to>
      <xdr:col>85</xdr:col>
      <xdr:colOff>177800</xdr:colOff>
      <xdr:row>56</xdr:row>
      <xdr:rowOff>70608</xdr:rowOff>
    </xdr:to>
    <xdr:sp macro="" textlink="">
      <xdr:nvSpPr>
        <xdr:cNvPr id="561" name="フローチャート: 判断 560">
          <a:extLst>
            <a:ext uri="{FF2B5EF4-FFF2-40B4-BE49-F238E27FC236}">
              <a16:creationId xmlns:a16="http://schemas.microsoft.com/office/drawing/2014/main" id="{00000000-0008-0000-0700-000031020000}"/>
            </a:ext>
          </a:extLst>
        </xdr:cNvPr>
        <xdr:cNvSpPr/>
      </xdr:nvSpPr>
      <xdr:spPr>
        <a:xfrm>
          <a:off x="16268700" y="9570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41297</xdr:rowOff>
    </xdr:from>
    <xdr:to>
      <xdr:col>81</xdr:col>
      <xdr:colOff>50800</xdr:colOff>
      <xdr:row>57</xdr:row>
      <xdr:rowOff>52014</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flipV="1">
          <a:off x="14592300" y="9813947"/>
          <a:ext cx="889000" cy="10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149003</xdr:rowOff>
    </xdr:from>
    <xdr:to>
      <xdr:col>81</xdr:col>
      <xdr:colOff>101600</xdr:colOff>
      <xdr:row>56</xdr:row>
      <xdr:rowOff>79153</xdr:rowOff>
    </xdr:to>
    <xdr:sp macro="" textlink="">
      <xdr:nvSpPr>
        <xdr:cNvPr id="563" name="フローチャート: 判断 562">
          <a:extLst>
            <a:ext uri="{FF2B5EF4-FFF2-40B4-BE49-F238E27FC236}">
              <a16:creationId xmlns:a16="http://schemas.microsoft.com/office/drawing/2014/main" id="{00000000-0008-0000-0700-000033020000}"/>
            </a:ext>
          </a:extLst>
        </xdr:cNvPr>
        <xdr:cNvSpPr/>
      </xdr:nvSpPr>
      <xdr:spPr>
        <a:xfrm>
          <a:off x="15430500" y="9578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95680</xdr:rowOff>
    </xdr:from>
    <xdr:ext cx="534377"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5214111" y="9353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43569</xdr:rowOff>
    </xdr:from>
    <xdr:to>
      <xdr:col>76</xdr:col>
      <xdr:colOff>114300</xdr:colOff>
      <xdr:row>57</xdr:row>
      <xdr:rowOff>52014</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3703300" y="9816219"/>
          <a:ext cx="889000" cy="8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1219</xdr:rowOff>
    </xdr:from>
    <xdr:to>
      <xdr:col>76</xdr:col>
      <xdr:colOff>165100</xdr:colOff>
      <xdr:row>56</xdr:row>
      <xdr:rowOff>102819</xdr:rowOff>
    </xdr:to>
    <xdr:sp macro="" textlink="">
      <xdr:nvSpPr>
        <xdr:cNvPr id="566" name="フローチャート: 判断 565">
          <a:extLst>
            <a:ext uri="{FF2B5EF4-FFF2-40B4-BE49-F238E27FC236}">
              <a16:creationId xmlns:a16="http://schemas.microsoft.com/office/drawing/2014/main" id="{00000000-0008-0000-0700-000036020000}"/>
            </a:ext>
          </a:extLst>
        </xdr:cNvPr>
        <xdr:cNvSpPr/>
      </xdr:nvSpPr>
      <xdr:spPr>
        <a:xfrm>
          <a:off x="14541500" y="9602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119346</xdr:rowOff>
    </xdr:from>
    <xdr:ext cx="534377"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4325111" y="9377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29218</xdr:rowOff>
    </xdr:from>
    <xdr:to>
      <xdr:col>71</xdr:col>
      <xdr:colOff>177800</xdr:colOff>
      <xdr:row>57</xdr:row>
      <xdr:rowOff>43569</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814300" y="9801868"/>
          <a:ext cx="889000" cy="14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160164</xdr:rowOff>
    </xdr:from>
    <xdr:to>
      <xdr:col>72</xdr:col>
      <xdr:colOff>38100</xdr:colOff>
      <xdr:row>56</xdr:row>
      <xdr:rowOff>90314</xdr:rowOff>
    </xdr:to>
    <xdr:sp macro="" textlink="">
      <xdr:nvSpPr>
        <xdr:cNvPr id="569" name="フローチャート: 判断 568">
          <a:extLst>
            <a:ext uri="{FF2B5EF4-FFF2-40B4-BE49-F238E27FC236}">
              <a16:creationId xmlns:a16="http://schemas.microsoft.com/office/drawing/2014/main" id="{00000000-0008-0000-0700-000039020000}"/>
            </a:ext>
          </a:extLst>
        </xdr:cNvPr>
        <xdr:cNvSpPr/>
      </xdr:nvSpPr>
      <xdr:spPr>
        <a:xfrm>
          <a:off x="13652500" y="9589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106841</xdr:rowOff>
    </xdr:from>
    <xdr:ext cx="534377"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3436111" y="9365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5466</xdr:rowOff>
    </xdr:from>
    <xdr:to>
      <xdr:col>67</xdr:col>
      <xdr:colOff>101600</xdr:colOff>
      <xdr:row>56</xdr:row>
      <xdr:rowOff>107066</xdr:rowOff>
    </xdr:to>
    <xdr:sp macro="" textlink="">
      <xdr:nvSpPr>
        <xdr:cNvPr id="571" name="フローチャート: 判断 570">
          <a:extLst>
            <a:ext uri="{FF2B5EF4-FFF2-40B4-BE49-F238E27FC236}">
              <a16:creationId xmlns:a16="http://schemas.microsoft.com/office/drawing/2014/main" id="{00000000-0008-0000-0700-00003B020000}"/>
            </a:ext>
          </a:extLst>
        </xdr:cNvPr>
        <xdr:cNvSpPr/>
      </xdr:nvSpPr>
      <xdr:spPr>
        <a:xfrm>
          <a:off x="12763500" y="960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123593</xdr:rowOff>
    </xdr:from>
    <xdr:ext cx="534377"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2547111" y="9381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53015</xdr:rowOff>
    </xdr:from>
    <xdr:to>
      <xdr:col>85</xdr:col>
      <xdr:colOff>177800</xdr:colOff>
      <xdr:row>56</xdr:row>
      <xdr:rowOff>154615</xdr:rowOff>
    </xdr:to>
    <xdr:sp macro="" textlink="">
      <xdr:nvSpPr>
        <xdr:cNvPr id="578" name="楕円 577">
          <a:extLst>
            <a:ext uri="{FF2B5EF4-FFF2-40B4-BE49-F238E27FC236}">
              <a16:creationId xmlns:a16="http://schemas.microsoft.com/office/drawing/2014/main" id="{00000000-0008-0000-0700-000042020000}"/>
            </a:ext>
          </a:extLst>
        </xdr:cNvPr>
        <xdr:cNvSpPr/>
      </xdr:nvSpPr>
      <xdr:spPr>
        <a:xfrm>
          <a:off x="16268700" y="9654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31442</xdr:rowOff>
    </xdr:from>
    <xdr:ext cx="534377" cy="259045"/>
    <xdr:sp macro="" textlink="">
      <xdr:nvSpPr>
        <xdr:cNvPr id="579" name="教育費該当値テキスト">
          <a:extLst>
            <a:ext uri="{FF2B5EF4-FFF2-40B4-BE49-F238E27FC236}">
              <a16:creationId xmlns:a16="http://schemas.microsoft.com/office/drawing/2014/main" id="{00000000-0008-0000-0700-000043020000}"/>
            </a:ext>
          </a:extLst>
        </xdr:cNvPr>
        <xdr:cNvSpPr txBox="1"/>
      </xdr:nvSpPr>
      <xdr:spPr>
        <a:xfrm>
          <a:off x="16370300" y="9632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161947</xdr:rowOff>
    </xdr:from>
    <xdr:to>
      <xdr:col>81</xdr:col>
      <xdr:colOff>101600</xdr:colOff>
      <xdr:row>57</xdr:row>
      <xdr:rowOff>92097</xdr:rowOff>
    </xdr:to>
    <xdr:sp macro="" textlink="">
      <xdr:nvSpPr>
        <xdr:cNvPr id="580" name="楕円 579">
          <a:extLst>
            <a:ext uri="{FF2B5EF4-FFF2-40B4-BE49-F238E27FC236}">
              <a16:creationId xmlns:a16="http://schemas.microsoft.com/office/drawing/2014/main" id="{00000000-0008-0000-0700-000044020000}"/>
            </a:ext>
          </a:extLst>
        </xdr:cNvPr>
        <xdr:cNvSpPr/>
      </xdr:nvSpPr>
      <xdr:spPr>
        <a:xfrm>
          <a:off x="15430500" y="9763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83224</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5214111" y="9855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1214</xdr:rowOff>
    </xdr:from>
    <xdr:to>
      <xdr:col>76</xdr:col>
      <xdr:colOff>165100</xdr:colOff>
      <xdr:row>57</xdr:row>
      <xdr:rowOff>102814</xdr:rowOff>
    </xdr:to>
    <xdr:sp macro="" textlink="">
      <xdr:nvSpPr>
        <xdr:cNvPr id="582" name="楕円 581">
          <a:extLst>
            <a:ext uri="{FF2B5EF4-FFF2-40B4-BE49-F238E27FC236}">
              <a16:creationId xmlns:a16="http://schemas.microsoft.com/office/drawing/2014/main" id="{00000000-0008-0000-0700-000046020000}"/>
            </a:ext>
          </a:extLst>
        </xdr:cNvPr>
        <xdr:cNvSpPr/>
      </xdr:nvSpPr>
      <xdr:spPr>
        <a:xfrm>
          <a:off x="14541500" y="9773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93941</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4325111" y="9866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164219</xdr:rowOff>
    </xdr:from>
    <xdr:to>
      <xdr:col>72</xdr:col>
      <xdr:colOff>38100</xdr:colOff>
      <xdr:row>57</xdr:row>
      <xdr:rowOff>94369</xdr:rowOff>
    </xdr:to>
    <xdr:sp macro="" textlink="">
      <xdr:nvSpPr>
        <xdr:cNvPr id="584" name="楕円 583">
          <a:extLst>
            <a:ext uri="{FF2B5EF4-FFF2-40B4-BE49-F238E27FC236}">
              <a16:creationId xmlns:a16="http://schemas.microsoft.com/office/drawing/2014/main" id="{00000000-0008-0000-0700-000048020000}"/>
            </a:ext>
          </a:extLst>
        </xdr:cNvPr>
        <xdr:cNvSpPr/>
      </xdr:nvSpPr>
      <xdr:spPr>
        <a:xfrm>
          <a:off x="13652500" y="9765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85496</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3436111" y="9858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149868</xdr:rowOff>
    </xdr:from>
    <xdr:to>
      <xdr:col>67</xdr:col>
      <xdr:colOff>101600</xdr:colOff>
      <xdr:row>57</xdr:row>
      <xdr:rowOff>80018</xdr:rowOff>
    </xdr:to>
    <xdr:sp macro="" textlink="">
      <xdr:nvSpPr>
        <xdr:cNvPr id="586" name="楕円 585">
          <a:extLst>
            <a:ext uri="{FF2B5EF4-FFF2-40B4-BE49-F238E27FC236}">
              <a16:creationId xmlns:a16="http://schemas.microsoft.com/office/drawing/2014/main" id="{00000000-0008-0000-0700-00004A020000}"/>
            </a:ext>
          </a:extLst>
        </xdr:cNvPr>
        <xdr:cNvSpPr/>
      </xdr:nvSpPr>
      <xdr:spPr>
        <a:xfrm>
          <a:off x="12763500" y="975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71145</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2547111" y="9843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8" name="正方形/長方形 587">
          <a:extLst>
            <a:ext uri="{FF2B5EF4-FFF2-40B4-BE49-F238E27FC236}">
              <a16:creationId xmlns:a16="http://schemas.microsoft.com/office/drawing/2014/main" id="{00000000-0008-0000-0700-00004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9" name="正方形/長方形 588">
          <a:extLst>
            <a:ext uri="{FF2B5EF4-FFF2-40B4-BE49-F238E27FC236}">
              <a16:creationId xmlns:a16="http://schemas.microsoft.com/office/drawing/2014/main" id="{00000000-0008-0000-0700-00004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0" name="正方形/長方形 589">
          <a:extLst>
            <a:ext uri="{FF2B5EF4-FFF2-40B4-BE49-F238E27FC236}">
              <a16:creationId xmlns:a16="http://schemas.microsoft.com/office/drawing/2014/main" id="{00000000-0008-0000-0700-00004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1" name="正方形/長方形 590">
          <a:extLst>
            <a:ext uri="{FF2B5EF4-FFF2-40B4-BE49-F238E27FC236}">
              <a16:creationId xmlns:a16="http://schemas.microsoft.com/office/drawing/2014/main" id="{00000000-0008-0000-0700-00004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2" name="正方形/長方形 591">
          <a:extLst>
            <a:ext uri="{FF2B5EF4-FFF2-40B4-BE49-F238E27FC236}">
              <a16:creationId xmlns:a16="http://schemas.microsoft.com/office/drawing/2014/main" id="{00000000-0008-0000-0700-00005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3" name="正方形/長方形 592">
          <a:extLst>
            <a:ext uri="{FF2B5EF4-FFF2-40B4-BE49-F238E27FC236}">
              <a16:creationId xmlns:a16="http://schemas.microsoft.com/office/drawing/2014/main" id="{00000000-0008-0000-0700-00005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4" name="正方形/長方形 593">
          <a:extLst>
            <a:ext uri="{FF2B5EF4-FFF2-40B4-BE49-F238E27FC236}">
              <a16:creationId xmlns:a16="http://schemas.microsoft.com/office/drawing/2014/main" id="{00000000-0008-0000-0700-00005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5" name="正方形/長方形 594">
          <a:extLst>
            <a:ext uri="{FF2B5EF4-FFF2-40B4-BE49-F238E27FC236}">
              <a16:creationId xmlns:a16="http://schemas.microsoft.com/office/drawing/2014/main" id="{00000000-0008-0000-0700-00005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7" name="直線コネクタ 596">
          <a:extLst>
            <a:ext uri="{FF2B5EF4-FFF2-40B4-BE49-F238E27FC236}">
              <a16:creationId xmlns:a16="http://schemas.microsoft.com/office/drawing/2014/main" id="{00000000-0008-0000-0700-00005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598" name="直線コネクタ 597">
          <a:extLst>
            <a:ext uri="{FF2B5EF4-FFF2-40B4-BE49-F238E27FC236}">
              <a16:creationId xmlns:a16="http://schemas.microsoft.com/office/drawing/2014/main" id="{00000000-0008-0000-0700-000056020000}"/>
            </a:ext>
          </a:extLst>
        </xdr:cNvPr>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0" name="直線コネクタ 599">
          <a:extLst>
            <a:ext uri="{FF2B5EF4-FFF2-40B4-BE49-F238E27FC236}">
              <a16:creationId xmlns:a16="http://schemas.microsoft.com/office/drawing/2014/main" id="{00000000-0008-0000-0700-000058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02" name="直線コネクタ 601">
          <a:extLst>
            <a:ext uri="{FF2B5EF4-FFF2-40B4-BE49-F238E27FC236}">
              <a16:creationId xmlns:a16="http://schemas.microsoft.com/office/drawing/2014/main" id="{00000000-0008-0000-0700-00005A020000}"/>
            </a:ext>
          </a:extLst>
        </xdr:cNvPr>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4" name="直線コネクタ 603">
          <a:extLst>
            <a:ext uri="{FF2B5EF4-FFF2-40B4-BE49-F238E27FC236}">
              <a16:creationId xmlns:a16="http://schemas.microsoft.com/office/drawing/2014/main" id="{00000000-0008-0000-0700-00005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6" name="災害復旧費グラフ枠">
          <a:extLst>
            <a:ext uri="{FF2B5EF4-FFF2-40B4-BE49-F238E27FC236}">
              <a16:creationId xmlns:a16="http://schemas.microsoft.com/office/drawing/2014/main" id="{00000000-0008-0000-0700-00005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52181</xdr:rowOff>
    </xdr:from>
    <xdr:to>
      <xdr:col>85</xdr:col>
      <xdr:colOff>126364</xdr:colOff>
      <xdr:row>78</xdr:row>
      <xdr:rowOff>25400</xdr:rowOff>
    </xdr:to>
    <xdr:cxnSp macro="">
      <xdr:nvCxnSpPr>
        <xdr:cNvPr id="607" name="直線コネクタ 606">
          <a:extLst>
            <a:ext uri="{FF2B5EF4-FFF2-40B4-BE49-F238E27FC236}">
              <a16:creationId xmlns:a16="http://schemas.microsoft.com/office/drawing/2014/main" id="{00000000-0008-0000-0700-00005F020000}"/>
            </a:ext>
          </a:extLst>
        </xdr:cNvPr>
        <xdr:cNvCxnSpPr/>
      </xdr:nvCxnSpPr>
      <xdr:spPr>
        <a:xfrm flipV="1">
          <a:off x="16317595" y="12225131"/>
          <a:ext cx="1269" cy="1173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29227</xdr:rowOff>
    </xdr:from>
    <xdr:ext cx="249299" cy="259045"/>
    <xdr:sp macro="" textlink="">
      <xdr:nvSpPr>
        <xdr:cNvPr id="608" name="災害復旧費最小値テキスト">
          <a:extLst>
            <a:ext uri="{FF2B5EF4-FFF2-40B4-BE49-F238E27FC236}">
              <a16:creationId xmlns:a16="http://schemas.microsoft.com/office/drawing/2014/main" id="{00000000-0008-0000-0700-000060020000}"/>
            </a:ext>
          </a:extLst>
        </xdr:cNvPr>
        <xdr:cNvSpPr txBox="1"/>
      </xdr:nvSpPr>
      <xdr:spPr>
        <a:xfrm>
          <a:off x="16370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170308</xdr:rowOff>
    </xdr:from>
    <xdr:ext cx="599010" cy="259045"/>
    <xdr:sp macro="" textlink="">
      <xdr:nvSpPr>
        <xdr:cNvPr id="610" name="災害復旧費最大値テキスト">
          <a:extLst>
            <a:ext uri="{FF2B5EF4-FFF2-40B4-BE49-F238E27FC236}">
              <a16:creationId xmlns:a16="http://schemas.microsoft.com/office/drawing/2014/main" id="{00000000-0008-0000-0700-000062020000}"/>
            </a:ext>
          </a:extLst>
        </xdr:cNvPr>
        <xdr:cNvSpPr txBox="1"/>
      </xdr:nvSpPr>
      <xdr:spPr>
        <a:xfrm>
          <a:off x="16370300" y="12000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205,314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52181</xdr:rowOff>
    </xdr:from>
    <xdr:to>
      <xdr:col>86</xdr:col>
      <xdr:colOff>25400</xdr:colOff>
      <xdr:row>71</xdr:row>
      <xdr:rowOff>52181</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6230600" y="12225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144232</xdr:rowOff>
    </xdr:from>
    <xdr:to>
      <xdr:col>85</xdr:col>
      <xdr:colOff>127000</xdr:colOff>
      <xdr:row>78</xdr:row>
      <xdr:rowOff>569</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flipV="1">
          <a:off x="15481300" y="13345882"/>
          <a:ext cx="838200" cy="27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63754</xdr:rowOff>
    </xdr:from>
    <xdr:ext cx="534377" cy="259045"/>
    <xdr:sp macro="" textlink="">
      <xdr:nvSpPr>
        <xdr:cNvPr id="613" name="災害復旧費平均値テキスト">
          <a:extLst>
            <a:ext uri="{FF2B5EF4-FFF2-40B4-BE49-F238E27FC236}">
              <a16:creationId xmlns:a16="http://schemas.microsoft.com/office/drawing/2014/main" id="{00000000-0008-0000-0700-000065020000}"/>
            </a:ext>
          </a:extLst>
        </xdr:cNvPr>
        <xdr:cNvSpPr txBox="1"/>
      </xdr:nvSpPr>
      <xdr:spPr>
        <a:xfrm>
          <a:off x="16370300" y="130939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40877</xdr:rowOff>
    </xdr:from>
    <xdr:to>
      <xdr:col>85</xdr:col>
      <xdr:colOff>177800</xdr:colOff>
      <xdr:row>77</xdr:row>
      <xdr:rowOff>142477</xdr:rowOff>
    </xdr:to>
    <xdr:sp macro="" textlink="">
      <xdr:nvSpPr>
        <xdr:cNvPr id="614" name="フローチャート: 判断 613">
          <a:extLst>
            <a:ext uri="{FF2B5EF4-FFF2-40B4-BE49-F238E27FC236}">
              <a16:creationId xmlns:a16="http://schemas.microsoft.com/office/drawing/2014/main" id="{00000000-0008-0000-0700-000066020000}"/>
            </a:ext>
          </a:extLst>
        </xdr:cNvPr>
        <xdr:cNvSpPr/>
      </xdr:nvSpPr>
      <xdr:spPr>
        <a:xfrm>
          <a:off x="16268700" y="13242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569</xdr:rowOff>
    </xdr:from>
    <xdr:to>
      <xdr:col>81</xdr:col>
      <xdr:colOff>50800</xdr:colOff>
      <xdr:row>78</xdr:row>
      <xdr:rowOff>10044</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flipV="1">
          <a:off x="14592300" y="13373669"/>
          <a:ext cx="889000" cy="9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51798</xdr:rowOff>
    </xdr:from>
    <xdr:to>
      <xdr:col>81</xdr:col>
      <xdr:colOff>101600</xdr:colOff>
      <xdr:row>77</xdr:row>
      <xdr:rowOff>153398</xdr:rowOff>
    </xdr:to>
    <xdr:sp macro="" textlink="">
      <xdr:nvSpPr>
        <xdr:cNvPr id="616" name="フローチャート: 判断 615">
          <a:extLst>
            <a:ext uri="{FF2B5EF4-FFF2-40B4-BE49-F238E27FC236}">
              <a16:creationId xmlns:a16="http://schemas.microsoft.com/office/drawing/2014/main" id="{00000000-0008-0000-0700-000068020000}"/>
            </a:ext>
          </a:extLst>
        </xdr:cNvPr>
        <xdr:cNvSpPr/>
      </xdr:nvSpPr>
      <xdr:spPr>
        <a:xfrm>
          <a:off x="15430500" y="13253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169925</xdr:rowOff>
    </xdr:from>
    <xdr:ext cx="534377"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5214111" y="13028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79893</xdr:rowOff>
    </xdr:from>
    <xdr:to>
      <xdr:col>76</xdr:col>
      <xdr:colOff>114300</xdr:colOff>
      <xdr:row>78</xdr:row>
      <xdr:rowOff>10044</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3703300" y="13281543"/>
          <a:ext cx="889000" cy="101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55136</xdr:rowOff>
    </xdr:from>
    <xdr:to>
      <xdr:col>76</xdr:col>
      <xdr:colOff>165100</xdr:colOff>
      <xdr:row>77</xdr:row>
      <xdr:rowOff>156736</xdr:rowOff>
    </xdr:to>
    <xdr:sp macro="" textlink="">
      <xdr:nvSpPr>
        <xdr:cNvPr id="619" name="フローチャート: 判断 618">
          <a:extLst>
            <a:ext uri="{FF2B5EF4-FFF2-40B4-BE49-F238E27FC236}">
              <a16:creationId xmlns:a16="http://schemas.microsoft.com/office/drawing/2014/main" id="{00000000-0008-0000-0700-00006B020000}"/>
            </a:ext>
          </a:extLst>
        </xdr:cNvPr>
        <xdr:cNvSpPr/>
      </xdr:nvSpPr>
      <xdr:spPr>
        <a:xfrm>
          <a:off x="14541500" y="13256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1813</xdr:rowOff>
    </xdr:from>
    <xdr:ext cx="534377"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4325111" y="13032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76383</xdr:rowOff>
    </xdr:from>
    <xdr:to>
      <xdr:col>71</xdr:col>
      <xdr:colOff>177800</xdr:colOff>
      <xdr:row>77</xdr:row>
      <xdr:rowOff>79893</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814300" y="13106583"/>
          <a:ext cx="889000" cy="174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55930</xdr:rowOff>
    </xdr:from>
    <xdr:to>
      <xdr:col>72</xdr:col>
      <xdr:colOff>38100</xdr:colOff>
      <xdr:row>77</xdr:row>
      <xdr:rowOff>157530</xdr:rowOff>
    </xdr:to>
    <xdr:sp macro="" textlink="">
      <xdr:nvSpPr>
        <xdr:cNvPr id="622" name="フローチャート: 判断 621">
          <a:extLst>
            <a:ext uri="{FF2B5EF4-FFF2-40B4-BE49-F238E27FC236}">
              <a16:creationId xmlns:a16="http://schemas.microsoft.com/office/drawing/2014/main" id="{00000000-0008-0000-0700-00006E020000}"/>
            </a:ext>
          </a:extLst>
        </xdr:cNvPr>
        <xdr:cNvSpPr/>
      </xdr:nvSpPr>
      <xdr:spPr>
        <a:xfrm>
          <a:off x="13652500" y="13257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148657</xdr:rowOff>
    </xdr:from>
    <xdr:ext cx="534377"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3436111" y="13350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73840</xdr:rowOff>
    </xdr:from>
    <xdr:to>
      <xdr:col>67</xdr:col>
      <xdr:colOff>101600</xdr:colOff>
      <xdr:row>78</xdr:row>
      <xdr:rowOff>3990</xdr:rowOff>
    </xdr:to>
    <xdr:sp macro="" textlink="">
      <xdr:nvSpPr>
        <xdr:cNvPr id="624" name="フローチャート: 判断 623">
          <a:extLst>
            <a:ext uri="{FF2B5EF4-FFF2-40B4-BE49-F238E27FC236}">
              <a16:creationId xmlns:a16="http://schemas.microsoft.com/office/drawing/2014/main" id="{00000000-0008-0000-0700-000070020000}"/>
            </a:ext>
          </a:extLst>
        </xdr:cNvPr>
        <xdr:cNvSpPr/>
      </xdr:nvSpPr>
      <xdr:spPr>
        <a:xfrm>
          <a:off x="12763500" y="13275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166567</xdr:rowOff>
    </xdr:from>
    <xdr:ext cx="534377"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2547111" y="13368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93432</xdr:rowOff>
    </xdr:from>
    <xdr:to>
      <xdr:col>85</xdr:col>
      <xdr:colOff>177800</xdr:colOff>
      <xdr:row>78</xdr:row>
      <xdr:rowOff>23582</xdr:rowOff>
    </xdr:to>
    <xdr:sp macro="" textlink="">
      <xdr:nvSpPr>
        <xdr:cNvPr id="631" name="楕円 630">
          <a:extLst>
            <a:ext uri="{FF2B5EF4-FFF2-40B4-BE49-F238E27FC236}">
              <a16:creationId xmlns:a16="http://schemas.microsoft.com/office/drawing/2014/main" id="{00000000-0008-0000-0700-000077020000}"/>
            </a:ext>
          </a:extLst>
        </xdr:cNvPr>
        <xdr:cNvSpPr/>
      </xdr:nvSpPr>
      <xdr:spPr>
        <a:xfrm>
          <a:off x="16268700" y="13295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19304</xdr:rowOff>
    </xdr:from>
    <xdr:ext cx="469744" cy="259045"/>
    <xdr:sp macro="" textlink="">
      <xdr:nvSpPr>
        <xdr:cNvPr id="632" name="災害復旧費該当値テキスト">
          <a:extLst>
            <a:ext uri="{FF2B5EF4-FFF2-40B4-BE49-F238E27FC236}">
              <a16:creationId xmlns:a16="http://schemas.microsoft.com/office/drawing/2014/main" id="{00000000-0008-0000-0700-000078020000}"/>
            </a:ext>
          </a:extLst>
        </xdr:cNvPr>
        <xdr:cNvSpPr txBox="1"/>
      </xdr:nvSpPr>
      <xdr:spPr>
        <a:xfrm>
          <a:off x="16370300" y="13220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121219</xdr:rowOff>
    </xdr:from>
    <xdr:to>
      <xdr:col>81</xdr:col>
      <xdr:colOff>101600</xdr:colOff>
      <xdr:row>78</xdr:row>
      <xdr:rowOff>51369</xdr:rowOff>
    </xdr:to>
    <xdr:sp macro="" textlink="">
      <xdr:nvSpPr>
        <xdr:cNvPr id="633" name="楕円 632">
          <a:extLst>
            <a:ext uri="{FF2B5EF4-FFF2-40B4-BE49-F238E27FC236}">
              <a16:creationId xmlns:a16="http://schemas.microsoft.com/office/drawing/2014/main" id="{00000000-0008-0000-0700-000079020000}"/>
            </a:ext>
          </a:extLst>
        </xdr:cNvPr>
        <xdr:cNvSpPr/>
      </xdr:nvSpPr>
      <xdr:spPr>
        <a:xfrm>
          <a:off x="15430500" y="13322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42496</xdr:rowOff>
    </xdr:from>
    <xdr:ext cx="469744"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5246428" y="13415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130694</xdr:rowOff>
    </xdr:from>
    <xdr:to>
      <xdr:col>76</xdr:col>
      <xdr:colOff>165100</xdr:colOff>
      <xdr:row>78</xdr:row>
      <xdr:rowOff>60844</xdr:rowOff>
    </xdr:to>
    <xdr:sp macro="" textlink="">
      <xdr:nvSpPr>
        <xdr:cNvPr id="635" name="楕円 634">
          <a:extLst>
            <a:ext uri="{FF2B5EF4-FFF2-40B4-BE49-F238E27FC236}">
              <a16:creationId xmlns:a16="http://schemas.microsoft.com/office/drawing/2014/main" id="{00000000-0008-0000-0700-00007B020000}"/>
            </a:ext>
          </a:extLst>
        </xdr:cNvPr>
        <xdr:cNvSpPr/>
      </xdr:nvSpPr>
      <xdr:spPr>
        <a:xfrm>
          <a:off x="14541500" y="13332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51971</xdr:rowOff>
    </xdr:from>
    <xdr:ext cx="469744"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4357428" y="13425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29093</xdr:rowOff>
    </xdr:from>
    <xdr:to>
      <xdr:col>72</xdr:col>
      <xdr:colOff>38100</xdr:colOff>
      <xdr:row>77</xdr:row>
      <xdr:rowOff>130693</xdr:rowOff>
    </xdr:to>
    <xdr:sp macro="" textlink="">
      <xdr:nvSpPr>
        <xdr:cNvPr id="637" name="楕円 636">
          <a:extLst>
            <a:ext uri="{FF2B5EF4-FFF2-40B4-BE49-F238E27FC236}">
              <a16:creationId xmlns:a16="http://schemas.microsoft.com/office/drawing/2014/main" id="{00000000-0008-0000-0700-00007D020000}"/>
            </a:ext>
          </a:extLst>
        </xdr:cNvPr>
        <xdr:cNvSpPr/>
      </xdr:nvSpPr>
      <xdr:spPr>
        <a:xfrm>
          <a:off x="13652500" y="1323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147220</xdr:rowOff>
    </xdr:from>
    <xdr:ext cx="534377"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3436111" y="13005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25583</xdr:rowOff>
    </xdr:from>
    <xdr:to>
      <xdr:col>67</xdr:col>
      <xdr:colOff>101600</xdr:colOff>
      <xdr:row>76</xdr:row>
      <xdr:rowOff>127183</xdr:rowOff>
    </xdr:to>
    <xdr:sp macro="" textlink="">
      <xdr:nvSpPr>
        <xdr:cNvPr id="639" name="楕円 638">
          <a:extLst>
            <a:ext uri="{FF2B5EF4-FFF2-40B4-BE49-F238E27FC236}">
              <a16:creationId xmlns:a16="http://schemas.microsoft.com/office/drawing/2014/main" id="{00000000-0008-0000-0700-00007F020000}"/>
            </a:ext>
          </a:extLst>
        </xdr:cNvPr>
        <xdr:cNvSpPr/>
      </xdr:nvSpPr>
      <xdr:spPr>
        <a:xfrm>
          <a:off x="12763500" y="13055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143711</xdr:rowOff>
    </xdr:from>
    <xdr:ext cx="534377"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2547111" y="12831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1" name="正方形/長方形 640">
          <a:extLst>
            <a:ext uri="{FF2B5EF4-FFF2-40B4-BE49-F238E27FC236}">
              <a16:creationId xmlns:a16="http://schemas.microsoft.com/office/drawing/2014/main" id="{00000000-0008-0000-0700-00008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2" name="正方形/長方形 641">
          <a:extLst>
            <a:ext uri="{FF2B5EF4-FFF2-40B4-BE49-F238E27FC236}">
              <a16:creationId xmlns:a16="http://schemas.microsoft.com/office/drawing/2014/main" id="{00000000-0008-0000-0700-00008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3" name="正方形/長方形 642">
          <a:extLst>
            <a:ext uri="{FF2B5EF4-FFF2-40B4-BE49-F238E27FC236}">
              <a16:creationId xmlns:a16="http://schemas.microsoft.com/office/drawing/2014/main" id="{00000000-0008-0000-0700-00008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4" name="正方形/長方形 643">
          <a:extLst>
            <a:ext uri="{FF2B5EF4-FFF2-40B4-BE49-F238E27FC236}">
              <a16:creationId xmlns:a16="http://schemas.microsoft.com/office/drawing/2014/main" id="{00000000-0008-0000-0700-00008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5" name="正方形/長方形 644">
          <a:extLst>
            <a:ext uri="{FF2B5EF4-FFF2-40B4-BE49-F238E27FC236}">
              <a16:creationId xmlns:a16="http://schemas.microsoft.com/office/drawing/2014/main" id="{00000000-0008-0000-0700-00008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6" name="正方形/長方形 645">
          <a:extLst>
            <a:ext uri="{FF2B5EF4-FFF2-40B4-BE49-F238E27FC236}">
              <a16:creationId xmlns:a16="http://schemas.microsoft.com/office/drawing/2014/main" id="{00000000-0008-0000-0700-00008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7" name="正方形/長方形 646">
          <a:extLst>
            <a:ext uri="{FF2B5EF4-FFF2-40B4-BE49-F238E27FC236}">
              <a16:creationId xmlns:a16="http://schemas.microsoft.com/office/drawing/2014/main" id="{00000000-0008-0000-0700-00008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8" name="正方形/長方形 647">
          <a:extLst>
            <a:ext uri="{FF2B5EF4-FFF2-40B4-BE49-F238E27FC236}">
              <a16:creationId xmlns:a16="http://schemas.microsoft.com/office/drawing/2014/main" id="{00000000-0008-0000-0700-00008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0" name="直線コネクタ 649">
          <a:extLst>
            <a:ext uri="{FF2B5EF4-FFF2-40B4-BE49-F238E27FC236}">
              <a16:creationId xmlns:a16="http://schemas.microsoft.com/office/drawing/2014/main" id="{00000000-0008-0000-0700-00008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51" name="直線コネクタ 650">
          <a:extLst>
            <a:ext uri="{FF2B5EF4-FFF2-40B4-BE49-F238E27FC236}">
              <a16:creationId xmlns:a16="http://schemas.microsoft.com/office/drawing/2014/main" id="{00000000-0008-0000-0700-00008B020000}"/>
            </a:ext>
          </a:extLst>
        </xdr:cNvPr>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54627</xdr:rowOff>
    </xdr:from>
    <xdr:ext cx="248786"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3" name="直線コネクタ 652">
          <a:extLst>
            <a:ext uri="{FF2B5EF4-FFF2-40B4-BE49-F238E27FC236}">
              <a16:creationId xmlns:a16="http://schemas.microsoft.com/office/drawing/2014/main" id="{00000000-0008-0000-0700-00008D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55" name="直線コネクタ 654">
          <a:extLst>
            <a:ext uri="{FF2B5EF4-FFF2-40B4-BE49-F238E27FC236}">
              <a16:creationId xmlns:a16="http://schemas.microsoft.com/office/drawing/2014/main" id="{00000000-0008-0000-0700-00008F020000}"/>
            </a:ext>
          </a:extLst>
        </xdr:cNvPr>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57" name="直線コネクタ 656">
          <a:extLst>
            <a:ext uri="{FF2B5EF4-FFF2-40B4-BE49-F238E27FC236}">
              <a16:creationId xmlns:a16="http://schemas.microsoft.com/office/drawing/2014/main" id="{00000000-0008-0000-0700-000091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59" name="公債費グラフ枠">
          <a:extLst>
            <a:ext uri="{FF2B5EF4-FFF2-40B4-BE49-F238E27FC236}">
              <a16:creationId xmlns:a16="http://schemas.microsoft.com/office/drawing/2014/main" id="{00000000-0008-0000-0700-000093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85390</xdr:rowOff>
    </xdr:from>
    <xdr:to>
      <xdr:col>85</xdr:col>
      <xdr:colOff>126364</xdr:colOff>
      <xdr:row>98</xdr:row>
      <xdr:rowOff>25400</xdr:rowOff>
    </xdr:to>
    <xdr:cxnSp macro="">
      <xdr:nvCxnSpPr>
        <xdr:cNvPr id="660" name="直線コネクタ 659">
          <a:extLst>
            <a:ext uri="{FF2B5EF4-FFF2-40B4-BE49-F238E27FC236}">
              <a16:creationId xmlns:a16="http://schemas.microsoft.com/office/drawing/2014/main" id="{00000000-0008-0000-0700-000094020000}"/>
            </a:ext>
          </a:extLst>
        </xdr:cNvPr>
        <xdr:cNvCxnSpPr/>
      </xdr:nvCxnSpPr>
      <xdr:spPr>
        <a:xfrm flipV="1">
          <a:off x="16317595" y="15515890"/>
          <a:ext cx="1269" cy="1311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29227</xdr:rowOff>
    </xdr:from>
    <xdr:ext cx="249299" cy="259045"/>
    <xdr:sp macro="" textlink="">
      <xdr:nvSpPr>
        <xdr:cNvPr id="661" name="公債費最小値テキスト">
          <a:extLst>
            <a:ext uri="{FF2B5EF4-FFF2-40B4-BE49-F238E27FC236}">
              <a16:creationId xmlns:a16="http://schemas.microsoft.com/office/drawing/2014/main" id="{00000000-0008-0000-0700-000095020000}"/>
            </a:ext>
          </a:extLst>
        </xdr:cNvPr>
        <xdr:cNvSpPr txBox="1"/>
      </xdr:nvSpPr>
      <xdr:spPr>
        <a:xfrm>
          <a:off x="16370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25400</xdr:rowOff>
    </xdr:from>
    <xdr:to>
      <xdr:col>86</xdr:col>
      <xdr:colOff>25400</xdr:colOff>
      <xdr:row>98</xdr:row>
      <xdr:rowOff>25400</xdr:rowOff>
    </xdr:to>
    <xdr:cxnSp macro="">
      <xdr:nvCxnSpPr>
        <xdr:cNvPr id="662" name="直線コネクタ 661">
          <a:extLst>
            <a:ext uri="{FF2B5EF4-FFF2-40B4-BE49-F238E27FC236}">
              <a16:creationId xmlns:a16="http://schemas.microsoft.com/office/drawing/2014/main" id="{00000000-0008-0000-0700-000096020000}"/>
            </a:ext>
          </a:extLst>
        </xdr:cNvPr>
        <xdr:cNvCxnSpPr/>
      </xdr:nvCxnSpPr>
      <xdr:spPr>
        <a:xfrm>
          <a:off x="16230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32067</xdr:rowOff>
    </xdr:from>
    <xdr:ext cx="599010" cy="259045"/>
    <xdr:sp macro="" textlink="">
      <xdr:nvSpPr>
        <xdr:cNvPr id="663" name="公債費最大値テキスト">
          <a:extLst>
            <a:ext uri="{FF2B5EF4-FFF2-40B4-BE49-F238E27FC236}">
              <a16:creationId xmlns:a16="http://schemas.microsoft.com/office/drawing/2014/main" id="{00000000-0008-0000-0700-000097020000}"/>
            </a:ext>
          </a:extLst>
        </xdr:cNvPr>
        <xdr:cNvSpPr txBox="1"/>
      </xdr:nvSpPr>
      <xdr:spPr>
        <a:xfrm>
          <a:off x="16370300" y="15291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229,503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85390</xdr:rowOff>
    </xdr:from>
    <xdr:to>
      <xdr:col>86</xdr:col>
      <xdr:colOff>25400</xdr:colOff>
      <xdr:row>90</xdr:row>
      <xdr:rowOff>85390</xdr:rowOff>
    </xdr:to>
    <xdr:cxnSp macro="">
      <xdr:nvCxnSpPr>
        <xdr:cNvPr id="664" name="直線コネクタ 663">
          <a:extLst>
            <a:ext uri="{FF2B5EF4-FFF2-40B4-BE49-F238E27FC236}">
              <a16:creationId xmlns:a16="http://schemas.microsoft.com/office/drawing/2014/main" id="{00000000-0008-0000-0700-000098020000}"/>
            </a:ext>
          </a:extLst>
        </xdr:cNvPr>
        <xdr:cNvCxnSpPr/>
      </xdr:nvCxnSpPr>
      <xdr:spPr>
        <a:xfrm>
          <a:off x="16230600" y="15515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95797</xdr:rowOff>
    </xdr:from>
    <xdr:to>
      <xdr:col>85</xdr:col>
      <xdr:colOff>127000</xdr:colOff>
      <xdr:row>95</xdr:row>
      <xdr:rowOff>96380</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flipV="1">
          <a:off x="15481300" y="16383547"/>
          <a:ext cx="838200" cy="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47986</xdr:rowOff>
    </xdr:from>
    <xdr:ext cx="599010" cy="259045"/>
    <xdr:sp macro="" textlink="">
      <xdr:nvSpPr>
        <xdr:cNvPr id="666" name="公債費平均値テキスト">
          <a:extLst>
            <a:ext uri="{FF2B5EF4-FFF2-40B4-BE49-F238E27FC236}">
              <a16:creationId xmlns:a16="http://schemas.microsoft.com/office/drawing/2014/main" id="{00000000-0008-0000-0700-00009A020000}"/>
            </a:ext>
          </a:extLst>
        </xdr:cNvPr>
        <xdr:cNvSpPr txBox="1"/>
      </xdr:nvSpPr>
      <xdr:spPr>
        <a:xfrm>
          <a:off x="16370300" y="159928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25109</xdr:rowOff>
    </xdr:from>
    <xdr:to>
      <xdr:col>85</xdr:col>
      <xdr:colOff>177800</xdr:colOff>
      <xdr:row>94</xdr:row>
      <xdr:rowOff>126709</xdr:rowOff>
    </xdr:to>
    <xdr:sp macro="" textlink="">
      <xdr:nvSpPr>
        <xdr:cNvPr id="667" name="フローチャート: 判断 666">
          <a:extLst>
            <a:ext uri="{FF2B5EF4-FFF2-40B4-BE49-F238E27FC236}">
              <a16:creationId xmlns:a16="http://schemas.microsoft.com/office/drawing/2014/main" id="{00000000-0008-0000-0700-00009B020000}"/>
            </a:ext>
          </a:extLst>
        </xdr:cNvPr>
        <xdr:cNvSpPr/>
      </xdr:nvSpPr>
      <xdr:spPr>
        <a:xfrm>
          <a:off x="16268700" y="1614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96380</xdr:rowOff>
    </xdr:from>
    <xdr:to>
      <xdr:col>81</xdr:col>
      <xdr:colOff>50800</xdr:colOff>
      <xdr:row>95</xdr:row>
      <xdr:rowOff>121211</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flipV="1">
          <a:off x="14592300" y="16384130"/>
          <a:ext cx="889000" cy="24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23326</xdr:rowOff>
    </xdr:from>
    <xdr:to>
      <xdr:col>81</xdr:col>
      <xdr:colOff>101600</xdr:colOff>
      <xdr:row>94</xdr:row>
      <xdr:rowOff>124926</xdr:rowOff>
    </xdr:to>
    <xdr:sp macro="" textlink="">
      <xdr:nvSpPr>
        <xdr:cNvPr id="669" name="フローチャート: 判断 668">
          <a:extLst>
            <a:ext uri="{FF2B5EF4-FFF2-40B4-BE49-F238E27FC236}">
              <a16:creationId xmlns:a16="http://schemas.microsoft.com/office/drawing/2014/main" id="{00000000-0008-0000-0700-00009D020000}"/>
            </a:ext>
          </a:extLst>
        </xdr:cNvPr>
        <xdr:cNvSpPr/>
      </xdr:nvSpPr>
      <xdr:spPr>
        <a:xfrm>
          <a:off x="15430500" y="16139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92</xdr:row>
      <xdr:rowOff>141453</xdr:rowOff>
    </xdr:from>
    <xdr:ext cx="599010"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5181795" y="15914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108010</xdr:rowOff>
    </xdr:from>
    <xdr:to>
      <xdr:col>76</xdr:col>
      <xdr:colOff>114300</xdr:colOff>
      <xdr:row>95</xdr:row>
      <xdr:rowOff>121211</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3703300" y="16395760"/>
          <a:ext cx="889000" cy="13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14616</xdr:rowOff>
    </xdr:from>
    <xdr:to>
      <xdr:col>76</xdr:col>
      <xdr:colOff>165100</xdr:colOff>
      <xdr:row>94</xdr:row>
      <xdr:rowOff>116216</xdr:rowOff>
    </xdr:to>
    <xdr:sp macro="" textlink="">
      <xdr:nvSpPr>
        <xdr:cNvPr id="672" name="フローチャート: 判断 671">
          <a:extLst>
            <a:ext uri="{FF2B5EF4-FFF2-40B4-BE49-F238E27FC236}">
              <a16:creationId xmlns:a16="http://schemas.microsoft.com/office/drawing/2014/main" id="{00000000-0008-0000-0700-0000A0020000}"/>
            </a:ext>
          </a:extLst>
        </xdr:cNvPr>
        <xdr:cNvSpPr/>
      </xdr:nvSpPr>
      <xdr:spPr>
        <a:xfrm>
          <a:off x="14541500" y="1613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92</xdr:row>
      <xdr:rowOff>132743</xdr:rowOff>
    </xdr:from>
    <xdr:ext cx="599010"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4292795" y="159061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105004</xdr:rowOff>
    </xdr:from>
    <xdr:to>
      <xdr:col>71</xdr:col>
      <xdr:colOff>177800</xdr:colOff>
      <xdr:row>95</xdr:row>
      <xdr:rowOff>108010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814300" y="16392754"/>
          <a:ext cx="889000" cy="3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37751</xdr:rowOff>
    </xdr:from>
    <xdr:to>
      <xdr:col>72</xdr:col>
      <xdr:colOff>38100</xdr:colOff>
      <xdr:row>94</xdr:row>
      <xdr:rowOff>139351</xdr:rowOff>
    </xdr:to>
    <xdr:sp macro="" textlink="">
      <xdr:nvSpPr>
        <xdr:cNvPr id="675" name="フローチャート: 判断 674">
          <a:extLst>
            <a:ext uri="{FF2B5EF4-FFF2-40B4-BE49-F238E27FC236}">
              <a16:creationId xmlns:a16="http://schemas.microsoft.com/office/drawing/2014/main" id="{00000000-0008-0000-0700-0000A3020000}"/>
            </a:ext>
          </a:extLst>
        </xdr:cNvPr>
        <xdr:cNvSpPr/>
      </xdr:nvSpPr>
      <xdr:spPr>
        <a:xfrm>
          <a:off x="13652500" y="16154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92</xdr:row>
      <xdr:rowOff>155878</xdr:rowOff>
    </xdr:from>
    <xdr:ext cx="599010"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3403795" y="15929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62891</xdr:rowOff>
    </xdr:from>
    <xdr:to>
      <xdr:col>67</xdr:col>
      <xdr:colOff>101600</xdr:colOff>
      <xdr:row>94</xdr:row>
      <xdr:rowOff>164491</xdr:rowOff>
    </xdr:to>
    <xdr:sp macro="" textlink="">
      <xdr:nvSpPr>
        <xdr:cNvPr id="677" name="フローチャート: 判断 676">
          <a:extLst>
            <a:ext uri="{FF2B5EF4-FFF2-40B4-BE49-F238E27FC236}">
              <a16:creationId xmlns:a16="http://schemas.microsoft.com/office/drawing/2014/main" id="{00000000-0008-0000-0700-0000A5020000}"/>
            </a:ext>
          </a:extLst>
        </xdr:cNvPr>
        <xdr:cNvSpPr/>
      </xdr:nvSpPr>
      <xdr:spPr>
        <a:xfrm>
          <a:off x="12763500" y="16179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93</xdr:row>
      <xdr:rowOff>9568</xdr:rowOff>
    </xdr:from>
    <xdr:ext cx="599010"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2514795" y="15954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44997</xdr:rowOff>
    </xdr:from>
    <xdr:to>
      <xdr:col>85</xdr:col>
      <xdr:colOff>177800</xdr:colOff>
      <xdr:row>95</xdr:row>
      <xdr:rowOff>146597</xdr:rowOff>
    </xdr:to>
    <xdr:sp macro="" textlink="">
      <xdr:nvSpPr>
        <xdr:cNvPr id="684" name="楕円 683">
          <a:extLst>
            <a:ext uri="{FF2B5EF4-FFF2-40B4-BE49-F238E27FC236}">
              <a16:creationId xmlns:a16="http://schemas.microsoft.com/office/drawing/2014/main" id="{00000000-0008-0000-0700-0000AC020000}"/>
            </a:ext>
          </a:extLst>
        </xdr:cNvPr>
        <xdr:cNvSpPr/>
      </xdr:nvSpPr>
      <xdr:spPr>
        <a:xfrm>
          <a:off x="16268700" y="16332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23424</xdr:rowOff>
    </xdr:from>
    <xdr:ext cx="534377" cy="259045"/>
    <xdr:sp macro="" textlink="">
      <xdr:nvSpPr>
        <xdr:cNvPr id="685" name="公債費該当値テキスト">
          <a:extLst>
            <a:ext uri="{FF2B5EF4-FFF2-40B4-BE49-F238E27FC236}">
              <a16:creationId xmlns:a16="http://schemas.microsoft.com/office/drawing/2014/main" id="{00000000-0008-0000-0700-0000AD020000}"/>
            </a:ext>
          </a:extLst>
        </xdr:cNvPr>
        <xdr:cNvSpPr txBox="1"/>
      </xdr:nvSpPr>
      <xdr:spPr>
        <a:xfrm>
          <a:off x="16370300" y="16311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45580</xdr:rowOff>
    </xdr:from>
    <xdr:to>
      <xdr:col>81</xdr:col>
      <xdr:colOff>101600</xdr:colOff>
      <xdr:row>95</xdr:row>
      <xdr:rowOff>147180</xdr:rowOff>
    </xdr:to>
    <xdr:sp macro="" textlink="">
      <xdr:nvSpPr>
        <xdr:cNvPr id="686" name="楕円 685">
          <a:extLst>
            <a:ext uri="{FF2B5EF4-FFF2-40B4-BE49-F238E27FC236}">
              <a16:creationId xmlns:a16="http://schemas.microsoft.com/office/drawing/2014/main" id="{00000000-0008-0000-0700-0000AE020000}"/>
            </a:ext>
          </a:extLst>
        </xdr:cNvPr>
        <xdr:cNvSpPr/>
      </xdr:nvSpPr>
      <xdr:spPr>
        <a:xfrm>
          <a:off x="15430500" y="1633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138307</xdr:rowOff>
    </xdr:from>
    <xdr:ext cx="534377"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5214111" y="16426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70411</xdr:rowOff>
    </xdr:from>
    <xdr:to>
      <xdr:col>76</xdr:col>
      <xdr:colOff>165100</xdr:colOff>
      <xdr:row>96</xdr:row>
      <xdr:rowOff>561</xdr:rowOff>
    </xdr:to>
    <xdr:sp macro="" textlink="">
      <xdr:nvSpPr>
        <xdr:cNvPr id="688" name="楕円 687">
          <a:extLst>
            <a:ext uri="{FF2B5EF4-FFF2-40B4-BE49-F238E27FC236}">
              <a16:creationId xmlns:a16="http://schemas.microsoft.com/office/drawing/2014/main" id="{00000000-0008-0000-0700-0000B0020000}"/>
            </a:ext>
          </a:extLst>
        </xdr:cNvPr>
        <xdr:cNvSpPr/>
      </xdr:nvSpPr>
      <xdr:spPr>
        <a:xfrm>
          <a:off x="14541500" y="16358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163138</xdr:rowOff>
    </xdr:from>
    <xdr:ext cx="534377"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4325111" y="16450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57210</xdr:rowOff>
    </xdr:from>
    <xdr:to>
      <xdr:col>72</xdr:col>
      <xdr:colOff>38100</xdr:colOff>
      <xdr:row>95</xdr:row>
      <xdr:rowOff>158810</xdr:rowOff>
    </xdr:to>
    <xdr:sp macro="" textlink="">
      <xdr:nvSpPr>
        <xdr:cNvPr id="690" name="楕円 689">
          <a:extLst>
            <a:ext uri="{FF2B5EF4-FFF2-40B4-BE49-F238E27FC236}">
              <a16:creationId xmlns:a16="http://schemas.microsoft.com/office/drawing/2014/main" id="{00000000-0008-0000-0700-0000B2020000}"/>
            </a:ext>
          </a:extLst>
        </xdr:cNvPr>
        <xdr:cNvSpPr/>
      </xdr:nvSpPr>
      <xdr:spPr>
        <a:xfrm>
          <a:off x="13652500" y="16344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149937</xdr:rowOff>
    </xdr:from>
    <xdr:ext cx="534377"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3436111" y="16437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54204</xdr:rowOff>
    </xdr:from>
    <xdr:to>
      <xdr:col>67</xdr:col>
      <xdr:colOff>101600</xdr:colOff>
      <xdr:row>95</xdr:row>
      <xdr:rowOff>155804</xdr:rowOff>
    </xdr:to>
    <xdr:sp macro="" textlink="">
      <xdr:nvSpPr>
        <xdr:cNvPr id="692" name="楕円 691">
          <a:extLst>
            <a:ext uri="{FF2B5EF4-FFF2-40B4-BE49-F238E27FC236}">
              <a16:creationId xmlns:a16="http://schemas.microsoft.com/office/drawing/2014/main" id="{00000000-0008-0000-0700-0000B4020000}"/>
            </a:ext>
          </a:extLst>
        </xdr:cNvPr>
        <xdr:cNvSpPr/>
      </xdr:nvSpPr>
      <xdr:spPr>
        <a:xfrm>
          <a:off x="12763500" y="16341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146931</xdr:rowOff>
    </xdr:from>
    <xdr:ext cx="534377"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2547111" y="16434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4" name="正方形/長方形 693">
          <a:extLst>
            <a:ext uri="{FF2B5EF4-FFF2-40B4-BE49-F238E27FC236}">
              <a16:creationId xmlns:a16="http://schemas.microsoft.com/office/drawing/2014/main" id="{00000000-0008-0000-0700-0000B6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695" name="正方形/長方形 694">
          <a:extLst>
            <a:ext uri="{FF2B5EF4-FFF2-40B4-BE49-F238E27FC236}">
              <a16:creationId xmlns:a16="http://schemas.microsoft.com/office/drawing/2014/main" id="{00000000-0008-0000-0700-0000B7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696" name="正方形/長方形 695">
          <a:extLst>
            <a:ext uri="{FF2B5EF4-FFF2-40B4-BE49-F238E27FC236}">
              <a16:creationId xmlns:a16="http://schemas.microsoft.com/office/drawing/2014/main" id="{00000000-0008-0000-0700-0000B8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697" name="正方形/長方形 696">
          <a:extLst>
            <a:ext uri="{FF2B5EF4-FFF2-40B4-BE49-F238E27FC236}">
              <a16:creationId xmlns:a16="http://schemas.microsoft.com/office/drawing/2014/main" id="{00000000-0008-0000-0700-0000B9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698" name="正方形/長方形 697">
          <a:extLst>
            <a:ext uri="{FF2B5EF4-FFF2-40B4-BE49-F238E27FC236}">
              <a16:creationId xmlns:a16="http://schemas.microsoft.com/office/drawing/2014/main" id="{00000000-0008-0000-0700-0000BA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699" name="正方形/長方形 698">
          <a:extLst>
            <a:ext uri="{FF2B5EF4-FFF2-40B4-BE49-F238E27FC236}">
              <a16:creationId xmlns:a16="http://schemas.microsoft.com/office/drawing/2014/main" id="{00000000-0008-0000-0700-0000BB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0" name="正方形/長方形 699">
          <a:extLst>
            <a:ext uri="{FF2B5EF4-FFF2-40B4-BE49-F238E27FC236}">
              <a16:creationId xmlns:a16="http://schemas.microsoft.com/office/drawing/2014/main" id="{00000000-0008-0000-0700-0000BC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1" name="正方形/長方形 700">
          <a:extLst>
            <a:ext uri="{FF2B5EF4-FFF2-40B4-BE49-F238E27FC236}">
              <a16:creationId xmlns:a16="http://schemas.microsoft.com/office/drawing/2014/main" id="{00000000-0008-0000-0700-0000BD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3" name="直線コネクタ 702">
          <a:extLst>
            <a:ext uri="{FF2B5EF4-FFF2-40B4-BE49-F238E27FC236}">
              <a16:creationId xmlns:a16="http://schemas.microsoft.com/office/drawing/2014/main" id="{00000000-0008-0000-0700-0000BF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04" name="直線コネクタ 703">
          <a:extLst>
            <a:ext uri="{FF2B5EF4-FFF2-40B4-BE49-F238E27FC236}">
              <a16:creationId xmlns:a16="http://schemas.microsoft.com/office/drawing/2014/main" id="{00000000-0008-0000-0700-0000C0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06" name="直線コネクタ 705">
          <a:extLst>
            <a:ext uri="{FF2B5EF4-FFF2-40B4-BE49-F238E27FC236}">
              <a16:creationId xmlns:a16="http://schemas.microsoft.com/office/drawing/2014/main" id="{00000000-0008-0000-0700-0000C2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08" name="直線コネクタ 707">
          <a:extLst>
            <a:ext uri="{FF2B5EF4-FFF2-40B4-BE49-F238E27FC236}">
              <a16:creationId xmlns:a16="http://schemas.microsoft.com/office/drawing/2014/main" id="{00000000-0008-0000-0700-0000C4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10" name="直線コネクタ 709">
          <a:extLst>
            <a:ext uri="{FF2B5EF4-FFF2-40B4-BE49-F238E27FC236}">
              <a16:creationId xmlns:a16="http://schemas.microsoft.com/office/drawing/2014/main" id="{00000000-0008-0000-0700-0000C6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2" name="直線コネクタ 711">
          <a:extLst>
            <a:ext uri="{FF2B5EF4-FFF2-40B4-BE49-F238E27FC236}">
              <a16:creationId xmlns:a16="http://schemas.microsoft.com/office/drawing/2014/main" id="{00000000-0008-0000-0700-0000C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4" name="諸支出金グラフ枠">
          <a:extLst>
            <a:ext uri="{FF2B5EF4-FFF2-40B4-BE49-F238E27FC236}">
              <a16:creationId xmlns:a16="http://schemas.microsoft.com/office/drawing/2014/main" id="{00000000-0008-0000-0700-0000C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68880</xdr:rowOff>
    </xdr:from>
    <xdr:to>
      <xdr:col>116</xdr:col>
      <xdr:colOff>62864</xdr:colOff>
      <xdr:row>38</xdr:row>
      <xdr:rowOff>139700</xdr:rowOff>
    </xdr:to>
    <xdr:cxnSp macro="">
      <xdr:nvCxnSpPr>
        <xdr:cNvPr id="715" name="直線コネクタ 714">
          <a:extLst>
            <a:ext uri="{FF2B5EF4-FFF2-40B4-BE49-F238E27FC236}">
              <a16:creationId xmlns:a16="http://schemas.microsoft.com/office/drawing/2014/main" id="{00000000-0008-0000-0700-0000CB020000}"/>
            </a:ext>
          </a:extLst>
        </xdr:cNvPr>
        <xdr:cNvCxnSpPr/>
      </xdr:nvCxnSpPr>
      <xdr:spPr>
        <a:xfrm flipV="1">
          <a:off x="22159595" y="5555280"/>
          <a:ext cx="1269" cy="1099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5961</xdr:rowOff>
    </xdr:from>
    <xdr:ext cx="249299" cy="259045"/>
    <xdr:sp macro="" textlink="">
      <xdr:nvSpPr>
        <xdr:cNvPr id="716" name="諸支出金最小値テキスト">
          <a:extLst>
            <a:ext uri="{FF2B5EF4-FFF2-40B4-BE49-F238E27FC236}">
              <a16:creationId xmlns:a16="http://schemas.microsoft.com/office/drawing/2014/main" id="{00000000-0008-0000-0700-0000CC020000}"/>
            </a:ext>
          </a:extLst>
        </xdr:cNvPr>
        <xdr:cNvSpPr txBox="1"/>
      </xdr:nvSpPr>
      <xdr:spPr>
        <a:xfrm>
          <a:off x="22212300" y="66925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17" name="直線コネクタ 716">
          <a:extLst>
            <a:ext uri="{FF2B5EF4-FFF2-40B4-BE49-F238E27FC236}">
              <a16:creationId xmlns:a16="http://schemas.microsoft.com/office/drawing/2014/main" id="{00000000-0008-0000-0700-0000CD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15557</xdr:rowOff>
    </xdr:from>
    <xdr:ext cx="534377" cy="259045"/>
    <xdr:sp macro="" textlink="">
      <xdr:nvSpPr>
        <xdr:cNvPr id="718" name="諸支出金最大値テキスト">
          <a:extLst>
            <a:ext uri="{FF2B5EF4-FFF2-40B4-BE49-F238E27FC236}">
              <a16:creationId xmlns:a16="http://schemas.microsoft.com/office/drawing/2014/main" id="{00000000-0008-0000-0700-0000CE020000}"/>
            </a:ext>
          </a:extLst>
        </xdr:cNvPr>
        <xdr:cNvSpPr txBox="1"/>
      </xdr:nvSpPr>
      <xdr:spPr>
        <a:xfrm>
          <a:off x="22212300" y="5330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24,049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68880</xdr:rowOff>
    </xdr:from>
    <xdr:to>
      <xdr:col>116</xdr:col>
      <xdr:colOff>152400</xdr:colOff>
      <xdr:row>32</xdr:row>
      <xdr:rowOff>68880</xdr:rowOff>
    </xdr:to>
    <xdr:cxnSp macro="">
      <xdr:nvCxnSpPr>
        <xdr:cNvPr id="719" name="直線コネクタ 718">
          <a:extLst>
            <a:ext uri="{FF2B5EF4-FFF2-40B4-BE49-F238E27FC236}">
              <a16:creationId xmlns:a16="http://schemas.microsoft.com/office/drawing/2014/main" id="{00000000-0008-0000-0700-0000CF020000}"/>
            </a:ext>
          </a:extLst>
        </xdr:cNvPr>
        <xdr:cNvCxnSpPr/>
      </xdr:nvCxnSpPr>
      <xdr:spPr>
        <a:xfrm>
          <a:off x="22072600" y="555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137323</xdr:rowOff>
    </xdr:from>
    <xdr:to>
      <xdr:col>116</xdr:col>
      <xdr:colOff>63500</xdr:colOff>
      <xdr:row>38</xdr:row>
      <xdr:rowOff>138100</xdr:rowOff>
    </xdr:to>
    <xdr:cxnSp macro="">
      <xdr:nvCxnSpPr>
        <xdr:cNvPr id="720" name="直線コネクタ 719">
          <a:extLst>
            <a:ext uri="{FF2B5EF4-FFF2-40B4-BE49-F238E27FC236}">
              <a16:creationId xmlns:a16="http://schemas.microsoft.com/office/drawing/2014/main" id="{00000000-0008-0000-0700-0000D0020000}"/>
            </a:ext>
          </a:extLst>
        </xdr:cNvPr>
        <xdr:cNvCxnSpPr/>
      </xdr:nvCxnSpPr>
      <xdr:spPr>
        <a:xfrm flipV="1">
          <a:off x="21323300" y="6652423"/>
          <a:ext cx="838200" cy="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94861</xdr:rowOff>
    </xdr:from>
    <xdr:ext cx="378565" cy="259045"/>
    <xdr:sp macro="" textlink="">
      <xdr:nvSpPr>
        <xdr:cNvPr id="721" name="諸支出金平均値テキスト">
          <a:extLst>
            <a:ext uri="{FF2B5EF4-FFF2-40B4-BE49-F238E27FC236}">
              <a16:creationId xmlns:a16="http://schemas.microsoft.com/office/drawing/2014/main" id="{00000000-0008-0000-0700-0000D1020000}"/>
            </a:ext>
          </a:extLst>
        </xdr:cNvPr>
        <xdr:cNvSpPr txBox="1"/>
      </xdr:nvSpPr>
      <xdr:spPr>
        <a:xfrm>
          <a:off x="22212300" y="643851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71984</xdr:rowOff>
    </xdr:from>
    <xdr:to>
      <xdr:col>116</xdr:col>
      <xdr:colOff>114300</xdr:colOff>
      <xdr:row>39</xdr:row>
      <xdr:rowOff>2134</xdr:rowOff>
    </xdr:to>
    <xdr:sp macro="" textlink="">
      <xdr:nvSpPr>
        <xdr:cNvPr id="722" name="フローチャート: 判断 721">
          <a:extLst>
            <a:ext uri="{FF2B5EF4-FFF2-40B4-BE49-F238E27FC236}">
              <a16:creationId xmlns:a16="http://schemas.microsoft.com/office/drawing/2014/main" id="{00000000-0008-0000-0700-0000D2020000}"/>
            </a:ext>
          </a:extLst>
        </xdr:cNvPr>
        <xdr:cNvSpPr/>
      </xdr:nvSpPr>
      <xdr:spPr>
        <a:xfrm>
          <a:off x="22110700" y="6587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138100</xdr:rowOff>
    </xdr:from>
    <xdr:to>
      <xdr:col>111</xdr:col>
      <xdr:colOff>177800</xdr:colOff>
      <xdr:row>38</xdr:row>
      <xdr:rowOff>139700</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flipV="1">
          <a:off x="20434300" y="6653200"/>
          <a:ext cx="889000" cy="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48392</xdr:rowOff>
    </xdr:from>
    <xdr:to>
      <xdr:col>112</xdr:col>
      <xdr:colOff>38100</xdr:colOff>
      <xdr:row>38</xdr:row>
      <xdr:rowOff>149992</xdr:rowOff>
    </xdr:to>
    <xdr:sp macro="" textlink="">
      <xdr:nvSpPr>
        <xdr:cNvPr id="724" name="フローチャート: 判断 723">
          <a:extLst>
            <a:ext uri="{FF2B5EF4-FFF2-40B4-BE49-F238E27FC236}">
              <a16:creationId xmlns:a16="http://schemas.microsoft.com/office/drawing/2014/main" id="{00000000-0008-0000-0700-0000D4020000}"/>
            </a:ext>
          </a:extLst>
        </xdr:cNvPr>
        <xdr:cNvSpPr/>
      </xdr:nvSpPr>
      <xdr:spPr>
        <a:xfrm>
          <a:off x="21272500" y="6563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166519</xdr:rowOff>
    </xdr:from>
    <xdr:ext cx="378565"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21134017" y="63387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77287</xdr:rowOff>
    </xdr:from>
    <xdr:to>
      <xdr:col>107</xdr:col>
      <xdr:colOff>101600</xdr:colOff>
      <xdr:row>39</xdr:row>
      <xdr:rowOff>7437</xdr:rowOff>
    </xdr:to>
    <xdr:sp macro="" textlink="">
      <xdr:nvSpPr>
        <xdr:cNvPr id="727" name="フローチャート: 判断 726">
          <a:extLst>
            <a:ext uri="{FF2B5EF4-FFF2-40B4-BE49-F238E27FC236}">
              <a16:creationId xmlns:a16="http://schemas.microsoft.com/office/drawing/2014/main" id="{00000000-0008-0000-0700-0000D7020000}"/>
            </a:ext>
          </a:extLst>
        </xdr:cNvPr>
        <xdr:cNvSpPr/>
      </xdr:nvSpPr>
      <xdr:spPr>
        <a:xfrm>
          <a:off x="20383500" y="6592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23964</xdr:rowOff>
    </xdr:from>
    <xdr:ext cx="378565"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20245017" y="63676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83688</xdr:rowOff>
    </xdr:from>
    <xdr:to>
      <xdr:col>102</xdr:col>
      <xdr:colOff>165100</xdr:colOff>
      <xdr:row>39</xdr:row>
      <xdr:rowOff>13838</xdr:rowOff>
    </xdr:to>
    <xdr:sp macro="" textlink="">
      <xdr:nvSpPr>
        <xdr:cNvPr id="730" name="フローチャート: 判断 729">
          <a:extLst>
            <a:ext uri="{FF2B5EF4-FFF2-40B4-BE49-F238E27FC236}">
              <a16:creationId xmlns:a16="http://schemas.microsoft.com/office/drawing/2014/main" id="{00000000-0008-0000-0700-0000DA020000}"/>
            </a:ext>
          </a:extLst>
        </xdr:cNvPr>
        <xdr:cNvSpPr/>
      </xdr:nvSpPr>
      <xdr:spPr>
        <a:xfrm>
          <a:off x="19494500" y="6598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30365</xdr:rowOff>
    </xdr:from>
    <xdr:ext cx="378565"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9356017" y="63740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85791</xdr:rowOff>
    </xdr:from>
    <xdr:to>
      <xdr:col>98</xdr:col>
      <xdr:colOff>38100</xdr:colOff>
      <xdr:row>39</xdr:row>
      <xdr:rowOff>15941</xdr:rowOff>
    </xdr:to>
    <xdr:sp macro="" textlink="">
      <xdr:nvSpPr>
        <xdr:cNvPr id="732" name="フローチャート: 判断 731">
          <a:extLst>
            <a:ext uri="{FF2B5EF4-FFF2-40B4-BE49-F238E27FC236}">
              <a16:creationId xmlns:a16="http://schemas.microsoft.com/office/drawing/2014/main" id="{00000000-0008-0000-0700-0000DC020000}"/>
            </a:ext>
          </a:extLst>
        </xdr:cNvPr>
        <xdr:cNvSpPr/>
      </xdr:nvSpPr>
      <xdr:spPr>
        <a:xfrm>
          <a:off x="18605500" y="6600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32468</xdr:rowOff>
    </xdr:from>
    <xdr:ext cx="313932"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8499333" y="637611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86523</xdr:rowOff>
    </xdr:from>
    <xdr:to>
      <xdr:col>116</xdr:col>
      <xdr:colOff>114300</xdr:colOff>
      <xdr:row>39</xdr:row>
      <xdr:rowOff>16673</xdr:rowOff>
    </xdr:to>
    <xdr:sp macro="" textlink="">
      <xdr:nvSpPr>
        <xdr:cNvPr id="739" name="楕円 738">
          <a:extLst>
            <a:ext uri="{FF2B5EF4-FFF2-40B4-BE49-F238E27FC236}">
              <a16:creationId xmlns:a16="http://schemas.microsoft.com/office/drawing/2014/main" id="{00000000-0008-0000-0700-0000E3020000}"/>
            </a:ext>
          </a:extLst>
        </xdr:cNvPr>
        <xdr:cNvSpPr/>
      </xdr:nvSpPr>
      <xdr:spPr>
        <a:xfrm>
          <a:off x="22110700" y="6601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50411</xdr:rowOff>
    </xdr:from>
    <xdr:ext cx="313932" cy="259045"/>
    <xdr:sp macro="" textlink="">
      <xdr:nvSpPr>
        <xdr:cNvPr id="740" name="諸支出金該当値テキスト">
          <a:extLst>
            <a:ext uri="{FF2B5EF4-FFF2-40B4-BE49-F238E27FC236}">
              <a16:creationId xmlns:a16="http://schemas.microsoft.com/office/drawing/2014/main" id="{00000000-0008-0000-0700-0000E4020000}"/>
            </a:ext>
          </a:extLst>
        </xdr:cNvPr>
        <xdr:cNvSpPr txBox="1"/>
      </xdr:nvSpPr>
      <xdr:spPr>
        <a:xfrm>
          <a:off x="22212300" y="656551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87300</xdr:rowOff>
    </xdr:from>
    <xdr:to>
      <xdr:col>112</xdr:col>
      <xdr:colOff>38100</xdr:colOff>
      <xdr:row>39</xdr:row>
      <xdr:rowOff>17450</xdr:rowOff>
    </xdr:to>
    <xdr:sp macro="" textlink="">
      <xdr:nvSpPr>
        <xdr:cNvPr id="741" name="楕円 740">
          <a:extLst>
            <a:ext uri="{FF2B5EF4-FFF2-40B4-BE49-F238E27FC236}">
              <a16:creationId xmlns:a16="http://schemas.microsoft.com/office/drawing/2014/main" id="{00000000-0008-0000-0700-0000E5020000}"/>
            </a:ext>
          </a:extLst>
        </xdr:cNvPr>
        <xdr:cNvSpPr/>
      </xdr:nvSpPr>
      <xdr:spPr>
        <a:xfrm>
          <a:off x="21272500" y="660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8577</xdr:rowOff>
    </xdr:from>
    <xdr:ext cx="313932"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21166333" y="66951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43" name="楕円 742">
          <a:extLst>
            <a:ext uri="{FF2B5EF4-FFF2-40B4-BE49-F238E27FC236}">
              <a16:creationId xmlns:a16="http://schemas.microsoft.com/office/drawing/2014/main" id="{00000000-0008-0000-0700-0000E7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45" name="楕円 744">
          <a:extLst>
            <a:ext uri="{FF2B5EF4-FFF2-40B4-BE49-F238E27FC236}">
              <a16:creationId xmlns:a16="http://schemas.microsoft.com/office/drawing/2014/main" id="{00000000-0008-0000-0700-0000E9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47" name="楕円 746">
          <a:extLst>
            <a:ext uri="{FF2B5EF4-FFF2-40B4-BE49-F238E27FC236}">
              <a16:creationId xmlns:a16="http://schemas.microsoft.com/office/drawing/2014/main" id="{00000000-0008-0000-0700-0000EB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49" name="正方形/長方形 748">
          <a:extLst>
            <a:ext uri="{FF2B5EF4-FFF2-40B4-BE49-F238E27FC236}">
              <a16:creationId xmlns:a16="http://schemas.microsoft.com/office/drawing/2014/main" id="{00000000-0008-0000-0700-0000ED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0" name="正方形/長方形 749">
          <a:extLst>
            <a:ext uri="{FF2B5EF4-FFF2-40B4-BE49-F238E27FC236}">
              <a16:creationId xmlns:a16="http://schemas.microsoft.com/office/drawing/2014/main" id="{00000000-0008-0000-0700-0000EE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1" name="正方形/長方形 750">
          <a:extLst>
            <a:ext uri="{FF2B5EF4-FFF2-40B4-BE49-F238E27FC236}">
              <a16:creationId xmlns:a16="http://schemas.microsoft.com/office/drawing/2014/main" id="{00000000-0008-0000-0700-0000EF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2" name="正方形/長方形 751">
          <a:extLst>
            <a:ext uri="{FF2B5EF4-FFF2-40B4-BE49-F238E27FC236}">
              <a16:creationId xmlns:a16="http://schemas.microsoft.com/office/drawing/2014/main" id="{00000000-0008-0000-0700-0000F0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53" name="正方形/長方形 752">
          <a:extLst>
            <a:ext uri="{FF2B5EF4-FFF2-40B4-BE49-F238E27FC236}">
              <a16:creationId xmlns:a16="http://schemas.microsoft.com/office/drawing/2014/main" id="{00000000-0008-0000-0700-0000F1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54" name="正方形/長方形 753">
          <a:extLst>
            <a:ext uri="{FF2B5EF4-FFF2-40B4-BE49-F238E27FC236}">
              <a16:creationId xmlns:a16="http://schemas.microsoft.com/office/drawing/2014/main" id="{00000000-0008-0000-0700-0000F2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55" name="正方形/長方形 754">
          <a:extLst>
            <a:ext uri="{FF2B5EF4-FFF2-40B4-BE49-F238E27FC236}">
              <a16:creationId xmlns:a16="http://schemas.microsoft.com/office/drawing/2014/main" id="{00000000-0008-0000-0700-0000F3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56" name="正方形/長方形 755">
          <a:extLst>
            <a:ext uri="{FF2B5EF4-FFF2-40B4-BE49-F238E27FC236}">
              <a16:creationId xmlns:a16="http://schemas.microsoft.com/office/drawing/2014/main" id="{00000000-0008-0000-0700-0000F4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61" name="直線コネクタ 760">
          <a:extLst>
            <a:ext uri="{FF2B5EF4-FFF2-40B4-BE49-F238E27FC236}">
              <a16:creationId xmlns:a16="http://schemas.microsoft.com/office/drawing/2014/main" id="{00000000-0008-0000-0700-0000F902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63" name="前年度繰上充用金グラフ枠">
          <a:extLst>
            <a:ext uri="{FF2B5EF4-FFF2-40B4-BE49-F238E27FC236}">
              <a16:creationId xmlns:a16="http://schemas.microsoft.com/office/drawing/2014/main" id="{00000000-0008-0000-0700-0000FB02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64" name="直線コネクタ 763">
          <a:extLst>
            <a:ext uri="{FF2B5EF4-FFF2-40B4-BE49-F238E27FC236}">
              <a16:creationId xmlns:a16="http://schemas.microsoft.com/office/drawing/2014/main" id="{00000000-0008-0000-0700-0000FC02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65" name="前年度繰上充用金最小値テキスト">
          <a:extLst>
            <a:ext uri="{FF2B5EF4-FFF2-40B4-BE49-F238E27FC236}">
              <a16:creationId xmlns:a16="http://schemas.microsoft.com/office/drawing/2014/main" id="{00000000-0008-0000-0700-0000FD02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66" name="直線コネクタ 765">
          <a:extLst>
            <a:ext uri="{FF2B5EF4-FFF2-40B4-BE49-F238E27FC236}">
              <a16:creationId xmlns:a16="http://schemas.microsoft.com/office/drawing/2014/main" id="{00000000-0008-0000-0700-0000FE02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67" name="前年度繰上充用金最大値テキスト">
          <a:extLst>
            <a:ext uri="{FF2B5EF4-FFF2-40B4-BE49-F238E27FC236}">
              <a16:creationId xmlns:a16="http://schemas.microsoft.com/office/drawing/2014/main" id="{00000000-0008-0000-0700-0000FF02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68" name="直線コネクタ 767">
          <a:extLst>
            <a:ext uri="{FF2B5EF4-FFF2-40B4-BE49-F238E27FC236}">
              <a16:creationId xmlns:a16="http://schemas.microsoft.com/office/drawing/2014/main" id="{00000000-0008-0000-0700-000000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69" name="直線コネクタ 768">
          <a:extLst>
            <a:ext uri="{FF2B5EF4-FFF2-40B4-BE49-F238E27FC236}">
              <a16:creationId xmlns:a16="http://schemas.microsoft.com/office/drawing/2014/main" id="{00000000-0008-0000-0700-000001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70" name="前年度繰上充用金平均値テキスト">
          <a:extLst>
            <a:ext uri="{FF2B5EF4-FFF2-40B4-BE49-F238E27FC236}">
              <a16:creationId xmlns:a16="http://schemas.microsoft.com/office/drawing/2014/main" id="{00000000-0008-0000-0700-000002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71" name="フローチャート: 判断 770">
          <a:extLst>
            <a:ext uri="{FF2B5EF4-FFF2-40B4-BE49-F238E27FC236}">
              <a16:creationId xmlns:a16="http://schemas.microsoft.com/office/drawing/2014/main" id="{00000000-0008-0000-0700-000003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72" name="直線コネクタ 771">
          <a:extLst>
            <a:ext uri="{FF2B5EF4-FFF2-40B4-BE49-F238E27FC236}">
              <a16:creationId xmlns:a16="http://schemas.microsoft.com/office/drawing/2014/main" id="{00000000-0008-0000-0700-000004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73" name="フローチャート: 判断 772">
          <a:extLst>
            <a:ext uri="{FF2B5EF4-FFF2-40B4-BE49-F238E27FC236}">
              <a16:creationId xmlns:a16="http://schemas.microsoft.com/office/drawing/2014/main" id="{00000000-0008-0000-0700-000005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75" name="直線コネクタ 774">
          <a:extLst>
            <a:ext uri="{FF2B5EF4-FFF2-40B4-BE49-F238E27FC236}">
              <a16:creationId xmlns:a16="http://schemas.microsoft.com/office/drawing/2014/main" id="{00000000-0008-0000-0700-000007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76" name="フローチャート: 判断 775">
          <a:extLst>
            <a:ext uri="{FF2B5EF4-FFF2-40B4-BE49-F238E27FC236}">
              <a16:creationId xmlns:a16="http://schemas.microsoft.com/office/drawing/2014/main" id="{00000000-0008-0000-0700-000008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78" name="直線コネクタ 777">
          <a:extLst>
            <a:ext uri="{FF2B5EF4-FFF2-40B4-BE49-F238E27FC236}">
              <a16:creationId xmlns:a16="http://schemas.microsoft.com/office/drawing/2014/main" id="{00000000-0008-0000-0700-00000A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79" name="フローチャート: 判断 778">
          <a:extLst>
            <a:ext uri="{FF2B5EF4-FFF2-40B4-BE49-F238E27FC236}">
              <a16:creationId xmlns:a16="http://schemas.microsoft.com/office/drawing/2014/main" id="{00000000-0008-0000-0700-00000B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81" name="フローチャート: 判断 780">
          <a:extLst>
            <a:ext uri="{FF2B5EF4-FFF2-40B4-BE49-F238E27FC236}">
              <a16:creationId xmlns:a16="http://schemas.microsoft.com/office/drawing/2014/main" id="{00000000-0008-0000-0700-00000D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8" name="楕円 787">
          <a:extLst>
            <a:ext uri="{FF2B5EF4-FFF2-40B4-BE49-F238E27FC236}">
              <a16:creationId xmlns:a16="http://schemas.microsoft.com/office/drawing/2014/main" id="{00000000-0008-0000-0700-000014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789" name="前年度繰上充用金該当値テキスト">
          <a:extLst>
            <a:ext uri="{FF2B5EF4-FFF2-40B4-BE49-F238E27FC236}">
              <a16:creationId xmlns:a16="http://schemas.microsoft.com/office/drawing/2014/main" id="{00000000-0008-0000-0700-000015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790" name="楕円 789">
          <a:extLst>
            <a:ext uri="{FF2B5EF4-FFF2-40B4-BE49-F238E27FC236}">
              <a16:creationId xmlns:a16="http://schemas.microsoft.com/office/drawing/2014/main" id="{00000000-0008-0000-0700-000016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792" name="楕円 791">
          <a:extLst>
            <a:ext uri="{FF2B5EF4-FFF2-40B4-BE49-F238E27FC236}">
              <a16:creationId xmlns:a16="http://schemas.microsoft.com/office/drawing/2014/main" id="{00000000-0008-0000-0700-000018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794" name="楕円 793">
          <a:extLst>
            <a:ext uri="{FF2B5EF4-FFF2-40B4-BE49-F238E27FC236}">
              <a16:creationId xmlns:a16="http://schemas.microsoft.com/office/drawing/2014/main" id="{00000000-0008-0000-0700-00001A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6" name="楕円 795">
          <a:extLst>
            <a:ext uri="{FF2B5EF4-FFF2-40B4-BE49-F238E27FC236}">
              <a16:creationId xmlns:a16="http://schemas.microsoft.com/office/drawing/2014/main" id="{00000000-0008-0000-0700-00001C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798" name="正方形/長方形 797">
          <a:extLst>
            <a:ext uri="{FF2B5EF4-FFF2-40B4-BE49-F238E27FC236}">
              <a16:creationId xmlns:a16="http://schemas.microsoft.com/office/drawing/2014/main" id="{00000000-0008-0000-0700-00001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799" name="正方形/長方形 798">
          <a:extLst>
            <a:ext uri="{FF2B5EF4-FFF2-40B4-BE49-F238E27FC236}">
              <a16:creationId xmlns:a16="http://schemas.microsoft.com/office/drawing/2014/main" id="{00000000-0008-0000-0700-00001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熊本県高森町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財政調整基金は熊本地震等により被災した経験から、被災時に取り崩す分として</a:t>
          </a:r>
          <a:r>
            <a:rPr kumimoji="1" lang="en-US" altLang="ja-JP" sz="1400">
              <a:latin typeface="ＭＳ ゴシック" pitchFamily="49" charset="-128"/>
              <a:ea typeface="ＭＳ ゴシック" pitchFamily="49" charset="-128"/>
            </a:rPr>
            <a:t>5</a:t>
          </a:r>
          <a:r>
            <a:rPr kumimoji="1" lang="ja-JP" altLang="en-US" sz="1400">
              <a:latin typeface="ＭＳ ゴシック" pitchFamily="49" charset="-128"/>
              <a:ea typeface="ＭＳ ゴシック" pitchFamily="49" charset="-128"/>
            </a:rPr>
            <a:t>億円程度を確保しなければならないと考えている。また、これまでの新型コロナウイルス感染症への対応も財政調整基金に比較的余裕があることから可能となった。令和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年度の実質単年度収支は普通交付税が増加したことにより昨年度に続きプラスとなった。今後、大規模事業も計画しているため、引き続き、健全な財政運営に努める必要がある。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熊本県高森町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すべての会計において黒字決算となっている。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しかし、一般会計は今後、扶助費等の増加に加え、公債費も増加に転じる見込みとなっており、予断を許さない状況である。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また、国民健康保険事業特別会計及び介護保険事業特別会計は医療費等の増加により、一般会計からの繰出金も増加傾向である。引き続き、黒字を維持するためにも歳入の確実な確保と歳出削減を徹底し、健全な財政運営に努める必要が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DO56"/>
  <sheetViews>
    <sheetView showGridLines="0" zoomScale="70" zoomScaleNormal="7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41" t="s">
        <v>82</v>
      </c>
      <c r="C1" s="441"/>
      <c r="D1" s="441"/>
      <c r="E1" s="441"/>
      <c r="F1" s="441"/>
      <c r="G1" s="441"/>
      <c r="H1" s="441"/>
      <c r="I1" s="441"/>
      <c r="J1" s="441"/>
      <c r="K1" s="441"/>
      <c r="L1" s="441"/>
      <c r="M1" s="441"/>
      <c r="N1" s="441"/>
      <c r="O1" s="441"/>
      <c r="P1" s="441"/>
      <c r="Q1" s="441"/>
      <c r="R1" s="441"/>
      <c r="S1" s="441"/>
      <c r="T1" s="441"/>
      <c r="U1" s="441"/>
      <c r="V1" s="441"/>
      <c r="W1" s="441"/>
      <c r="X1" s="441"/>
      <c r="Y1" s="441"/>
      <c r="Z1" s="441"/>
      <c r="AA1" s="441"/>
      <c r="AB1" s="441"/>
      <c r="AC1" s="441"/>
      <c r="AD1" s="441"/>
      <c r="AE1" s="441"/>
      <c r="AF1" s="441"/>
      <c r="AG1" s="441"/>
      <c r="AH1" s="441"/>
      <c r="AI1" s="441"/>
      <c r="AJ1" s="441"/>
      <c r="AK1" s="441"/>
      <c r="AL1" s="441"/>
      <c r="AM1" s="441"/>
      <c r="AN1" s="441"/>
      <c r="AO1" s="441"/>
      <c r="AP1" s="441"/>
      <c r="AQ1" s="441"/>
      <c r="AR1" s="441"/>
      <c r="AS1" s="441"/>
      <c r="AT1" s="441"/>
      <c r="AU1" s="441"/>
      <c r="AV1" s="441"/>
      <c r="AW1" s="441"/>
      <c r="AX1" s="441"/>
      <c r="AY1" s="441"/>
      <c r="AZ1" s="441"/>
      <c r="BA1" s="441"/>
      <c r="BB1" s="441"/>
      <c r="BC1" s="441"/>
      <c r="BD1" s="441"/>
      <c r="BE1" s="441"/>
      <c r="BF1" s="441"/>
      <c r="BG1" s="441"/>
      <c r="BH1" s="441"/>
      <c r="BI1" s="441"/>
      <c r="BJ1" s="441"/>
      <c r="BK1" s="441"/>
      <c r="BL1" s="441"/>
      <c r="BM1" s="441"/>
      <c r="BN1" s="441"/>
      <c r="BO1" s="441"/>
      <c r="BP1" s="441"/>
      <c r="BQ1" s="441"/>
      <c r="BR1" s="441"/>
      <c r="BS1" s="441"/>
      <c r="BT1" s="441"/>
      <c r="BU1" s="441"/>
      <c r="BV1" s="441"/>
      <c r="BW1" s="441"/>
      <c r="BX1" s="441"/>
      <c r="BY1" s="441"/>
      <c r="BZ1" s="441"/>
      <c r="CA1" s="441"/>
      <c r="CB1" s="441"/>
      <c r="CC1" s="441"/>
      <c r="CD1" s="441"/>
      <c r="CE1" s="441"/>
      <c r="CF1" s="441"/>
      <c r="CG1" s="441"/>
      <c r="CH1" s="441"/>
      <c r="CI1" s="441"/>
      <c r="CJ1" s="441"/>
      <c r="CK1" s="441"/>
      <c r="CL1" s="441"/>
      <c r="CM1" s="441"/>
      <c r="CN1" s="441"/>
      <c r="CO1" s="441"/>
      <c r="CP1" s="441"/>
      <c r="CQ1" s="441"/>
      <c r="CR1" s="441"/>
      <c r="CS1" s="441"/>
      <c r="CT1" s="441"/>
      <c r="CU1" s="441"/>
      <c r="CV1" s="441"/>
      <c r="CW1" s="441"/>
      <c r="CX1" s="441"/>
      <c r="CY1" s="441"/>
      <c r="CZ1" s="441"/>
      <c r="DA1" s="441"/>
      <c r="DB1" s="441"/>
      <c r="DC1" s="441"/>
      <c r="DD1" s="441"/>
      <c r="DE1" s="441"/>
      <c r="DF1" s="441"/>
      <c r="DG1" s="441"/>
      <c r="DH1" s="441"/>
      <c r="DI1" s="441"/>
      <c r="DJ1" s="187"/>
      <c r="DK1" s="187"/>
      <c r="DL1" s="187"/>
      <c r="DM1" s="187"/>
      <c r="DN1" s="187"/>
      <c r="DO1" s="187"/>
    </row>
    <row r="2" spans="1:119" ht="24.75" thickBot="1" x14ac:dyDescent="0.2">
      <c r="A2" s="186"/>
      <c r="B2" s="189" t="s">
        <v>83</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2" t="s">
        <v>84</v>
      </c>
      <c r="C3" s="443"/>
      <c r="D3" s="443"/>
      <c r="E3" s="444"/>
      <c r="F3" s="444"/>
      <c r="G3" s="444"/>
      <c r="H3" s="444"/>
      <c r="I3" s="444"/>
      <c r="J3" s="444"/>
      <c r="K3" s="444"/>
      <c r="L3" s="444" t="s">
        <v>85</v>
      </c>
      <c r="M3" s="444"/>
      <c r="N3" s="444"/>
      <c r="O3" s="444"/>
      <c r="P3" s="444"/>
      <c r="Q3" s="444"/>
      <c r="R3" s="451"/>
      <c r="S3" s="451"/>
      <c r="T3" s="451"/>
      <c r="U3" s="451"/>
      <c r="V3" s="452"/>
      <c r="W3" s="426" t="s">
        <v>86</v>
      </c>
      <c r="X3" s="427"/>
      <c r="Y3" s="427"/>
      <c r="Z3" s="427"/>
      <c r="AA3" s="427"/>
      <c r="AB3" s="443"/>
      <c r="AC3" s="451" t="s">
        <v>87</v>
      </c>
      <c r="AD3" s="427"/>
      <c r="AE3" s="427"/>
      <c r="AF3" s="427"/>
      <c r="AG3" s="427"/>
      <c r="AH3" s="427"/>
      <c r="AI3" s="427"/>
      <c r="AJ3" s="427"/>
      <c r="AK3" s="427"/>
      <c r="AL3" s="428"/>
      <c r="AM3" s="426" t="s">
        <v>88</v>
      </c>
      <c r="AN3" s="427"/>
      <c r="AO3" s="427"/>
      <c r="AP3" s="427"/>
      <c r="AQ3" s="427"/>
      <c r="AR3" s="427"/>
      <c r="AS3" s="427"/>
      <c r="AT3" s="427"/>
      <c r="AU3" s="427"/>
      <c r="AV3" s="427"/>
      <c r="AW3" s="427"/>
      <c r="AX3" s="428"/>
      <c r="AY3" s="463" t="s">
        <v>1</v>
      </c>
      <c r="AZ3" s="464"/>
      <c r="BA3" s="464"/>
      <c r="BB3" s="464"/>
      <c r="BC3" s="464"/>
      <c r="BD3" s="464"/>
      <c r="BE3" s="464"/>
      <c r="BF3" s="464"/>
      <c r="BG3" s="464"/>
      <c r="BH3" s="464"/>
      <c r="BI3" s="464"/>
      <c r="BJ3" s="464"/>
      <c r="BK3" s="464"/>
      <c r="BL3" s="464"/>
      <c r="BM3" s="465"/>
      <c r="BN3" s="426" t="s">
        <v>89</v>
      </c>
      <c r="BO3" s="427"/>
      <c r="BP3" s="427"/>
      <c r="BQ3" s="427"/>
      <c r="BR3" s="427"/>
      <c r="BS3" s="427"/>
      <c r="BT3" s="427"/>
      <c r="BU3" s="428"/>
      <c r="BV3" s="426" t="s">
        <v>90</v>
      </c>
      <c r="BW3" s="427"/>
      <c r="BX3" s="427"/>
      <c r="BY3" s="427"/>
      <c r="BZ3" s="427"/>
      <c r="CA3" s="427"/>
      <c r="CB3" s="427"/>
      <c r="CC3" s="428"/>
      <c r="CD3" s="463" t="s">
        <v>1</v>
      </c>
      <c r="CE3" s="464"/>
      <c r="CF3" s="464"/>
      <c r="CG3" s="464"/>
      <c r="CH3" s="464"/>
      <c r="CI3" s="464"/>
      <c r="CJ3" s="464"/>
      <c r="CK3" s="464"/>
      <c r="CL3" s="464"/>
      <c r="CM3" s="464"/>
      <c r="CN3" s="464"/>
      <c r="CO3" s="464"/>
      <c r="CP3" s="464"/>
      <c r="CQ3" s="464"/>
      <c r="CR3" s="464"/>
      <c r="CS3" s="465"/>
      <c r="CT3" s="426" t="s">
        <v>91</v>
      </c>
      <c r="CU3" s="427"/>
      <c r="CV3" s="427"/>
      <c r="CW3" s="427"/>
      <c r="CX3" s="427"/>
      <c r="CY3" s="427"/>
      <c r="CZ3" s="427"/>
      <c r="DA3" s="428"/>
      <c r="DB3" s="426" t="s">
        <v>92</v>
      </c>
      <c r="DC3" s="427"/>
      <c r="DD3" s="427"/>
      <c r="DE3" s="427"/>
      <c r="DF3" s="427"/>
      <c r="DG3" s="427"/>
      <c r="DH3" s="427"/>
      <c r="DI3" s="428"/>
      <c r="DJ3" s="186"/>
      <c r="DK3" s="186"/>
      <c r="DL3" s="186"/>
      <c r="DM3" s="186"/>
      <c r="DN3" s="186"/>
      <c r="DO3" s="186"/>
    </row>
    <row r="4" spans="1:119" ht="18.75" customHeight="1" x14ac:dyDescent="0.15">
      <c r="A4" s="187"/>
      <c r="B4" s="445"/>
      <c r="C4" s="446"/>
      <c r="D4" s="446"/>
      <c r="E4" s="447"/>
      <c r="F4" s="447"/>
      <c r="G4" s="447"/>
      <c r="H4" s="447"/>
      <c r="I4" s="447"/>
      <c r="J4" s="447"/>
      <c r="K4" s="447"/>
      <c r="L4" s="447"/>
      <c r="M4" s="447"/>
      <c r="N4" s="447"/>
      <c r="O4" s="447"/>
      <c r="P4" s="447"/>
      <c r="Q4" s="447"/>
      <c r="R4" s="453"/>
      <c r="S4" s="453"/>
      <c r="T4" s="453"/>
      <c r="U4" s="453"/>
      <c r="V4" s="454"/>
      <c r="W4" s="457"/>
      <c r="X4" s="458"/>
      <c r="Y4" s="458"/>
      <c r="Z4" s="458"/>
      <c r="AA4" s="458"/>
      <c r="AB4" s="446"/>
      <c r="AC4" s="453"/>
      <c r="AD4" s="458"/>
      <c r="AE4" s="458"/>
      <c r="AF4" s="458"/>
      <c r="AG4" s="458"/>
      <c r="AH4" s="458"/>
      <c r="AI4" s="458"/>
      <c r="AJ4" s="458"/>
      <c r="AK4" s="458"/>
      <c r="AL4" s="461"/>
      <c r="AM4" s="459"/>
      <c r="AN4" s="460"/>
      <c r="AO4" s="460"/>
      <c r="AP4" s="460"/>
      <c r="AQ4" s="460"/>
      <c r="AR4" s="460"/>
      <c r="AS4" s="460"/>
      <c r="AT4" s="460"/>
      <c r="AU4" s="460"/>
      <c r="AV4" s="460"/>
      <c r="AW4" s="460"/>
      <c r="AX4" s="462"/>
      <c r="AY4" s="429" t="s">
        <v>93</v>
      </c>
      <c r="AZ4" s="430"/>
      <c r="BA4" s="430"/>
      <c r="BB4" s="430"/>
      <c r="BC4" s="430"/>
      <c r="BD4" s="430"/>
      <c r="BE4" s="430"/>
      <c r="BF4" s="430"/>
      <c r="BG4" s="430"/>
      <c r="BH4" s="430"/>
      <c r="BI4" s="430"/>
      <c r="BJ4" s="430"/>
      <c r="BK4" s="430"/>
      <c r="BL4" s="430"/>
      <c r="BM4" s="431"/>
      <c r="BN4" s="432">
        <v>7658870</v>
      </c>
      <c r="BO4" s="433"/>
      <c r="BP4" s="433"/>
      <c r="BQ4" s="433"/>
      <c r="BR4" s="433"/>
      <c r="BS4" s="433"/>
      <c r="BT4" s="433"/>
      <c r="BU4" s="434"/>
      <c r="BV4" s="432">
        <v>5835418</v>
      </c>
      <c r="BW4" s="433"/>
      <c r="BX4" s="433"/>
      <c r="BY4" s="433"/>
      <c r="BZ4" s="433"/>
      <c r="CA4" s="433"/>
      <c r="CB4" s="433"/>
      <c r="CC4" s="434"/>
      <c r="CD4" s="435" t="s">
        <v>94</v>
      </c>
      <c r="CE4" s="436"/>
      <c r="CF4" s="436"/>
      <c r="CG4" s="436"/>
      <c r="CH4" s="436"/>
      <c r="CI4" s="436"/>
      <c r="CJ4" s="436"/>
      <c r="CK4" s="436"/>
      <c r="CL4" s="436"/>
      <c r="CM4" s="436"/>
      <c r="CN4" s="436"/>
      <c r="CO4" s="436"/>
      <c r="CP4" s="436"/>
      <c r="CQ4" s="436"/>
      <c r="CR4" s="436"/>
      <c r="CS4" s="437"/>
      <c r="CT4" s="438">
        <v>5.2</v>
      </c>
      <c r="CU4" s="439"/>
      <c r="CV4" s="439"/>
      <c r="CW4" s="439"/>
      <c r="CX4" s="439"/>
      <c r="CY4" s="439"/>
      <c r="CZ4" s="439"/>
      <c r="DA4" s="440"/>
      <c r="DB4" s="438">
        <v>6.4</v>
      </c>
      <c r="DC4" s="439"/>
      <c r="DD4" s="439"/>
      <c r="DE4" s="439"/>
      <c r="DF4" s="439"/>
      <c r="DG4" s="439"/>
      <c r="DH4" s="439"/>
      <c r="DI4" s="440"/>
      <c r="DJ4" s="186"/>
      <c r="DK4" s="186"/>
      <c r="DL4" s="186"/>
      <c r="DM4" s="186"/>
      <c r="DN4" s="186"/>
      <c r="DO4" s="186"/>
    </row>
    <row r="5" spans="1:119" ht="18.75" customHeight="1" x14ac:dyDescent="0.15">
      <c r="A5" s="187"/>
      <c r="B5" s="448"/>
      <c r="C5" s="449"/>
      <c r="D5" s="449"/>
      <c r="E5" s="450"/>
      <c r="F5" s="450"/>
      <c r="G5" s="450"/>
      <c r="H5" s="450"/>
      <c r="I5" s="450"/>
      <c r="J5" s="450"/>
      <c r="K5" s="450"/>
      <c r="L5" s="450"/>
      <c r="M5" s="450"/>
      <c r="N5" s="450"/>
      <c r="O5" s="450"/>
      <c r="P5" s="450"/>
      <c r="Q5" s="450"/>
      <c r="R5" s="455"/>
      <c r="S5" s="455"/>
      <c r="T5" s="455"/>
      <c r="U5" s="455"/>
      <c r="V5" s="456"/>
      <c r="W5" s="459"/>
      <c r="X5" s="460"/>
      <c r="Y5" s="460"/>
      <c r="Z5" s="460"/>
      <c r="AA5" s="460"/>
      <c r="AB5" s="449"/>
      <c r="AC5" s="455"/>
      <c r="AD5" s="460"/>
      <c r="AE5" s="460"/>
      <c r="AF5" s="460"/>
      <c r="AG5" s="460"/>
      <c r="AH5" s="460"/>
      <c r="AI5" s="460"/>
      <c r="AJ5" s="460"/>
      <c r="AK5" s="460"/>
      <c r="AL5" s="462"/>
      <c r="AM5" s="498" t="s">
        <v>95</v>
      </c>
      <c r="AN5" s="499"/>
      <c r="AO5" s="499"/>
      <c r="AP5" s="499"/>
      <c r="AQ5" s="499"/>
      <c r="AR5" s="499"/>
      <c r="AS5" s="499"/>
      <c r="AT5" s="500"/>
      <c r="AU5" s="501" t="s">
        <v>96</v>
      </c>
      <c r="AV5" s="502"/>
      <c r="AW5" s="502"/>
      <c r="AX5" s="502"/>
      <c r="AY5" s="503" t="s">
        <v>97</v>
      </c>
      <c r="AZ5" s="504"/>
      <c r="BA5" s="504"/>
      <c r="BB5" s="504"/>
      <c r="BC5" s="504"/>
      <c r="BD5" s="504"/>
      <c r="BE5" s="504"/>
      <c r="BF5" s="504"/>
      <c r="BG5" s="504"/>
      <c r="BH5" s="504"/>
      <c r="BI5" s="504"/>
      <c r="BJ5" s="504"/>
      <c r="BK5" s="504"/>
      <c r="BL5" s="504"/>
      <c r="BM5" s="505"/>
      <c r="BN5" s="469">
        <v>7449525</v>
      </c>
      <c r="BO5" s="470"/>
      <c r="BP5" s="470"/>
      <c r="BQ5" s="470"/>
      <c r="BR5" s="470"/>
      <c r="BS5" s="470"/>
      <c r="BT5" s="470"/>
      <c r="BU5" s="471"/>
      <c r="BV5" s="469">
        <v>5639736</v>
      </c>
      <c r="BW5" s="470"/>
      <c r="BX5" s="470"/>
      <c r="BY5" s="470"/>
      <c r="BZ5" s="470"/>
      <c r="CA5" s="470"/>
      <c r="CB5" s="470"/>
      <c r="CC5" s="471"/>
      <c r="CD5" s="472" t="s">
        <v>98</v>
      </c>
      <c r="CE5" s="473"/>
      <c r="CF5" s="473"/>
      <c r="CG5" s="473"/>
      <c r="CH5" s="473"/>
      <c r="CI5" s="473"/>
      <c r="CJ5" s="473"/>
      <c r="CK5" s="473"/>
      <c r="CL5" s="473"/>
      <c r="CM5" s="473"/>
      <c r="CN5" s="473"/>
      <c r="CO5" s="473"/>
      <c r="CP5" s="473"/>
      <c r="CQ5" s="473"/>
      <c r="CR5" s="473"/>
      <c r="CS5" s="474"/>
      <c r="CT5" s="466">
        <v>83.5</v>
      </c>
      <c r="CU5" s="467"/>
      <c r="CV5" s="467"/>
      <c r="CW5" s="467"/>
      <c r="CX5" s="467"/>
      <c r="CY5" s="467"/>
      <c r="CZ5" s="467"/>
      <c r="DA5" s="468"/>
      <c r="DB5" s="466">
        <v>87.8</v>
      </c>
      <c r="DC5" s="467"/>
      <c r="DD5" s="467"/>
      <c r="DE5" s="467"/>
      <c r="DF5" s="467"/>
      <c r="DG5" s="467"/>
      <c r="DH5" s="467"/>
      <c r="DI5" s="468"/>
      <c r="DJ5" s="186"/>
      <c r="DK5" s="186"/>
      <c r="DL5" s="186"/>
      <c r="DM5" s="186"/>
      <c r="DN5" s="186"/>
      <c r="DO5" s="186"/>
    </row>
    <row r="6" spans="1:119" ht="18.75" customHeight="1" x14ac:dyDescent="0.15">
      <c r="A6" s="187"/>
      <c r="B6" s="475" t="s">
        <v>99</v>
      </c>
      <c r="C6" s="476"/>
      <c r="D6" s="476"/>
      <c r="E6" s="477"/>
      <c r="F6" s="477"/>
      <c r="G6" s="477"/>
      <c r="H6" s="477"/>
      <c r="I6" s="477"/>
      <c r="J6" s="477"/>
      <c r="K6" s="477"/>
      <c r="L6" s="477" t="s">
        <v>100</v>
      </c>
      <c r="M6" s="477"/>
      <c r="N6" s="477"/>
      <c r="O6" s="477"/>
      <c r="P6" s="477"/>
      <c r="Q6" s="477"/>
      <c r="R6" s="481"/>
      <c r="S6" s="481"/>
      <c r="T6" s="481"/>
      <c r="U6" s="481"/>
      <c r="V6" s="482"/>
      <c r="W6" s="485" t="s">
        <v>101</v>
      </c>
      <c r="X6" s="486"/>
      <c r="Y6" s="486"/>
      <c r="Z6" s="486"/>
      <c r="AA6" s="486"/>
      <c r="AB6" s="476"/>
      <c r="AC6" s="489" t="s">
        <v>102</v>
      </c>
      <c r="AD6" s="490"/>
      <c r="AE6" s="490"/>
      <c r="AF6" s="490"/>
      <c r="AG6" s="490"/>
      <c r="AH6" s="490"/>
      <c r="AI6" s="490"/>
      <c r="AJ6" s="490"/>
      <c r="AK6" s="490"/>
      <c r="AL6" s="491"/>
      <c r="AM6" s="498" t="s">
        <v>103</v>
      </c>
      <c r="AN6" s="499"/>
      <c r="AO6" s="499"/>
      <c r="AP6" s="499"/>
      <c r="AQ6" s="499"/>
      <c r="AR6" s="499"/>
      <c r="AS6" s="499"/>
      <c r="AT6" s="500"/>
      <c r="AU6" s="501" t="s">
        <v>96</v>
      </c>
      <c r="AV6" s="502"/>
      <c r="AW6" s="502"/>
      <c r="AX6" s="502"/>
      <c r="AY6" s="503" t="s">
        <v>104</v>
      </c>
      <c r="AZ6" s="504"/>
      <c r="BA6" s="504"/>
      <c r="BB6" s="504"/>
      <c r="BC6" s="504"/>
      <c r="BD6" s="504"/>
      <c r="BE6" s="504"/>
      <c r="BF6" s="504"/>
      <c r="BG6" s="504"/>
      <c r="BH6" s="504"/>
      <c r="BI6" s="504"/>
      <c r="BJ6" s="504"/>
      <c r="BK6" s="504"/>
      <c r="BL6" s="504"/>
      <c r="BM6" s="505"/>
      <c r="BN6" s="469">
        <v>209345</v>
      </c>
      <c r="BO6" s="470"/>
      <c r="BP6" s="470"/>
      <c r="BQ6" s="470"/>
      <c r="BR6" s="470"/>
      <c r="BS6" s="470"/>
      <c r="BT6" s="470"/>
      <c r="BU6" s="471"/>
      <c r="BV6" s="469">
        <v>195682</v>
      </c>
      <c r="BW6" s="470"/>
      <c r="BX6" s="470"/>
      <c r="BY6" s="470"/>
      <c r="BZ6" s="470"/>
      <c r="CA6" s="470"/>
      <c r="CB6" s="470"/>
      <c r="CC6" s="471"/>
      <c r="CD6" s="472" t="s">
        <v>105</v>
      </c>
      <c r="CE6" s="473"/>
      <c r="CF6" s="473"/>
      <c r="CG6" s="473"/>
      <c r="CH6" s="473"/>
      <c r="CI6" s="473"/>
      <c r="CJ6" s="473"/>
      <c r="CK6" s="473"/>
      <c r="CL6" s="473"/>
      <c r="CM6" s="473"/>
      <c r="CN6" s="473"/>
      <c r="CO6" s="473"/>
      <c r="CP6" s="473"/>
      <c r="CQ6" s="473"/>
      <c r="CR6" s="473"/>
      <c r="CS6" s="474"/>
      <c r="CT6" s="506">
        <v>86.1</v>
      </c>
      <c r="CU6" s="507"/>
      <c r="CV6" s="507"/>
      <c r="CW6" s="507"/>
      <c r="CX6" s="507"/>
      <c r="CY6" s="507"/>
      <c r="CZ6" s="507"/>
      <c r="DA6" s="508"/>
      <c r="DB6" s="506">
        <v>90.5</v>
      </c>
      <c r="DC6" s="507"/>
      <c r="DD6" s="507"/>
      <c r="DE6" s="507"/>
      <c r="DF6" s="507"/>
      <c r="DG6" s="507"/>
      <c r="DH6" s="507"/>
      <c r="DI6" s="508"/>
      <c r="DJ6" s="186"/>
      <c r="DK6" s="186"/>
      <c r="DL6" s="186"/>
      <c r="DM6" s="186"/>
      <c r="DN6" s="186"/>
      <c r="DO6" s="186"/>
    </row>
    <row r="7" spans="1:119" ht="18.75" customHeight="1" x14ac:dyDescent="0.15">
      <c r="A7" s="187"/>
      <c r="B7" s="445"/>
      <c r="C7" s="446"/>
      <c r="D7" s="446"/>
      <c r="E7" s="447"/>
      <c r="F7" s="447"/>
      <c r="G7" s="447"/>
      <c r="H7" s="447"/>
      <c r="I7" s="447"/>
      <c r="J7" s="447"/>
      <c r="K7" s="447"/>
      <c r="L7" s="447"/>
      <c r="M7" s="447"/>
      <c r="N7" s="447"/>
      <c r="O7" s="447"/>
      <c r="P7" s="447"/>
      <c r="Q7" s="447"/>
      <c r="R7" s="453"/>
      <c r="S7" s="453"/>
      <c r="T7" s="453"/>
      <c r="U7" s="453"/>
      <c r="V7" s="454"/>
      <c r="W7" s="457"/>
      <c r="X7" s="458"/>
      <c r="Y7" s="458"/>
      <c r="Z7" s="458"/>
      <c r="AA7" s="458"/>
      <c r="AB7" s="446"/>
      <c r="AC7" s="492"/>
      <c r="AD7" s="493"/>
      <c r="AE7" s="493"/>
      <c r="AF7" s="493"/>
      <c r="AG7" s="493"/>
      <c r="AH7" s="493"/>
      <c r="AI7" s="493"/>
      <c r="AJ7" s="493"/>
      <c r="AK7" s="493"/>
      <c r="AL7" s="494"/>
      <c r="AM7" s="498" t="s">
        <v>106</v>
      </c>
      <c r="AN7" s="499"/>
      <c r="AO7" s="499"/>
      <c r="AP7" s="499"/>
      <c r="AQ7" s="499"/>
      <c r="AR7" s="499"/>
      <c r="AS7" s="499"/>
      <c r="AT7" s="500"/>
      <c r="AU7" s="501" t="s">
        <v>96</v>
      </c>
      <c r="AV7" s="502"/>
      <c r="AW7" s="502"/>
      <c r="AX7" s="502"/>
      <c r="AY7" s="503" t="s">
        <v>107</v>
      </c>
      <c r="AZ7" s="504"/>
      <c r="BA7" s="504"/>
      <c r="BB7" s="504"/>
      <c r="BC7" s="504"/>
      <c r="BD7" s="504"/>
      <c r="BE7" s="504"/>
      <c r="BF7" s="504"/>
      <c r="BG7" s="504"/>
      <c r="BH7" s="504"/>
      <c r="BI7" s="504"/>
      <c r="BJ7" s="504"/>
      <c r="BK7" s="504"/>
      <c r="BL7" s="504"/>
      <c r="BM7" s="505"/>
      <c r="BN7" s="469">
        <v>57006</v>
      </c>
      <c r="BO7" s="470"/>
      <c r="BP7" s="470"/>
      <c r="BQ7" s="470"/>
      <c r="BR7" s="470"/>
      <c r="BS7" s="470"/>
      <c r="BT7" s="470"/>
      <c r="BU7" s="471"/>
      <c r="BV7" s="469">
        <v>14791</v>
      </c>
      <c r="BW7" s="470"/>
      <c r="BX7" s="470"/>
      <c r="BY7" s="470"/>
      <c r="BZ7" s="470"/>
      <c r="CA7" s="470"/>
      <c r="CB7" s="470"/>
      <c r="CC7" s="471"/>
      <c r="CD7" s="472" t="s">
        <v>108</v>
      </c>
      <c r="CE7" s="473"/>
      <c r="CF7" s="473"/>
      <c r="CG7" s="473"/>
      <c r="CH7" s="473"/>
      <c r="CI7" s="473"/>
      <c r="CJ7" s="473"/>
      <c r="CK7" s="473"/>
      <c r="CL7" s="473"/>
      <c r="CM7" s="473"/>
      <c r="CN7" s="473"/>
      <c r="CO7" s="473"/>
      <c r="CP7" s="473"/>
      <c r="CQ7" s="473"/>
      <c r="CR7" s="473"/>
      <c r="CS7" s="474"/>
      <c r="CT7" s="469">
        <v>2944379</v>
      </c>
      <c r="CU7" s="470"/>
      <c r="CV7" s="470"/>
      <c r="CW7" s="470"/>
      <c r="CX7" s="470"/>
      <c r="CY7" s="470"/>
      <c r="CZ7" s="470"/>
      <c r="DA7" s="471"/>
      <c r="DB7" s="469">
        <v>2811268</v>
      </c>
      <c r="DC7" s="470"/>
      <c r="DD7" s="470"/>
      <c r="DE7" s="470"/>
      <c r="DF7" s="470"/>
      <c r="DG7" s="470"/>
      <c r="DH7" s="470"/>
      <c r="DI7" s="471"/>
      <c r="DJ7" s="186"/>
      <c r="DK7" s="186"/>
      <c r="DL7" s="186"/>
      <c r="DM7" s="186"/>
      <c r="DN7" s="186"/>
      <c r="DO7" s="186"/>
    </row>
    <row r="8" spans="1:119" ht="18.75" customHeight="1" thickBot="1" x14ac:dyDescent="0.2">
      <c r="A8" s="187"/>
      <c r="B8" s="478"/>
      <c r="C8" s="479"/>
      <c r="D8" s="479"/>
      <c r="E8" s="480"/>
      <c r="F8" s="480"/>
      <c r="G8" s="480"/>
      <c r="H8" s="480"/>
      <c r="I8" s="480"/>
      <c r="J8" s="480"/>
      <c r="K8" s="480"/>
      <c r="L8" s="480"/>
      <c r="M8" s="480"/>
      <c r="N8" s="480"/>
      <c r="O8" s="480"/>
      <c r="P8" s="480"/>
      <c r="Q8" s="480"/>
      <c r="R8" s="483"/>
      <c r="S8" s="483"/>
      <c r="T8" s="483"/>
      <c r="U8" s="483"/>
      <c r="V8" s="484"/>
      <c r="W8" s="487"/>
      <c r="X8" s="488"/>
      <c r="Y8" s="488"/>
      <c r="Z8" s="488"/>
      <c r="AA8" s="488"/>
      <c r="AB8" s="479"/>
      <c r="AC8" s="495"/>
      <c r="AD8" s="496"/>
      <c r="AE8" s="496"/>
      <c r="AF8" s="496"/>
      <c r="AG8" s="496"/>
      <c r="AH8" s="496"/>
      <c r="AI8" s="496"/>
      <c r="AJ8" s="496"/>
      <c r="AK8" s="496"/>
      <c r="AL8" s="497"/>
      <c r="AM8" s="498" t="s">
        <v>109</v>
      </c>
      <c r="AN8" s="499"/>
      <c r="AO8" s="499"/>
      <c r="AP8" s="499"/>
      <c r="AQ8" s="499"/>
      <c r="AR8" s="499"/>
      <c r="AS8" s="499"/>
      <c r="AT8" s="500"/>
      <c r="AU8" s="501" t="s">
        <v>110</v>
      </c>
      <c r="AV8" s="502"/>
      <c r="AW8" s="502"/>
      <c r="AX8" s="502"/>
      <c r="AY8" s="503" t="s">
        <v>111</v>
      </c>
      <c r="AZ8" s="504"/>
      <c r="BA8" s="504"/>
      <c r="BB8" s="504"/>
      <c r="BC8" s="504"/>
      <c r="BD8" s="504"/>
      <c r="BE8" s="504"/>
      <c r="BF8" s="504"/>
      <c r="BG8" s="504"/>
      <c r="BH8" s="504"/>
      <c r="BI8" s="504"/>
      <c r="BJ8" s="504"/>
      <c r="BK8" s="504"/>
      <c r="BL8" s="504"/>
      <c r="BM8" s="505"/>
      <c r="BN8" s="469">
        <v>152339</v>
      </c>
      <c r="BO8" s="470"/>
      <c r="BP8" s="470"/>
      <c r="BQ8" s="470"/>
      <c r="BR8" s="470"/>
      <c r="BS8" s="470"/>
      <c r="BT8" s="470"/>
      <c r="BU8" s="471"/>
      <c r="BV8" s="469">
        <v>180891</v>
      </c>
      <c r="BW8" s="470"/>
      <c r="BX8" s="470"/>
      <c r="BY8" s="470"/>
      <c r="BZ8" s="470"/>
      <c r="CA8" s="470"/>
      <c r="CB8" s="470"/>
      <c r="CC8" s="471"/>
      <c r="CD8" s="472" t="s">
        <v>112</v>
      </c>
      <c r="CE8" s="473"/>
      <c r="CF8" s="473"/>
      <c r="CG8" s="473"/>
      <c r="CH8" s="473"/>
      <c r="CI8" s="473"/>
      <c r="CJ8" s="473"/>
      <c r="CK8" s="473"/>
      <c r="CL8" s="473"/>
      <c r="CM8" s="473"/>
      <c r="CN8" s="473"/>
      <c r="CO8" s="473"/>
      <c r="CP8" s="473"/>
      <c r="CQ8" s="473"/>
      <c r="CR8" s="473"/>
      <c r="CS8" s="474"/>
      <c r="CT8" s="509">
        <v>0.25</v>
      </c>
      <c r="CU8" s="510"/>
      <c r="CV8" s="510"/>
      <c r="CW8" s="510"/>
      <c r="CX8" s="510"/>
      <c r="CY8" s="510"/>
      <c r="CZ8" s="510"/>
      <c r="DA8" s="511"/>
      <c r="DB8" s="509">
        <v>0.24</v>
      </c>
      <c r="DC8" s="510"/>
      <c r="DD8" s="510"/>
      <c r="DE8" s="510"/>
      <c r="DF8" s="510"/>
      <c r="DG8" s="510"/>
      <c r="DH8" s="510"/>
      <c r="DI8" s="511"/>
      <c r="DJ8" s="186"/>
      <c r="DK8" s="186"/>
      <c r="DL8" s="186"/>
      <c r="DM8" s="186"/>
      <c r="DN8" s="186"/>
      <c r="DO8" s="186"/>
    </row>
    <row r="9" spans="1:119" ht="18.75" customHeight="1" thickBot="1" x14ac:dyDescent="0.2">
      <c r="A9" s="187"/>
      <c r="B9" s="463" t="s">
        <v>113</v>
      </c>
      <c r="C9" s="464"/>
      <c r="D9" s="464"/>
      <c r="E9" s="464"/>
      <c r="F9" s="464"/>
      <c r="G9" s="464"/>
      <c r="H9" s="464"/>
      <c r="I9" s="464"/>
      <c r="J9" s="464"/>
      <c r="K9" s="512"/>
      <c r="L9" s="513" t="s">
        <v>114</v>
      </c>
      <c r="M9" s="514"/>
      <c r="N9" s="514"/>
      <c r="O9" s="514"/>
      <c r="P9" s="514"/>
      <c r="Q9" s="515"/>
      <c r="R9" s="516">
        <v>5789</v>
      </c>
      <c r="S9" s="517"/>
      <c r="T9" s="517"/>
      <c r="U9" s="517"/>
      <c r="V9" s="518"/>
      <c r="W9" s="426" t="s">
        <v>115</v>
      </c>
      <c r="X9" s="427"/>
      <c r="Y9" s="427"/>
      <c r="Z9" s="427"/>
      <c r="AA9" s="427"/>
      <c r="AB9" s="427"/>
      <c r="AC9" s="427"/>
      <c r="AD9" s="427"/>
      <c r="AE9" s="427"/>
      <c r="AF9" s="427"/>
      <c r="AG9" s="427"/>
      <c r="AH9" s="427"/>
      <c r="AI9" s="427"/>
      <c r="AJ9" s="427"/>
      <c r="AK9" s="427"/>
      <c r="AL9" s="428"/>
      <c r="AM9" s="498" t="s">
        <v>116</v>
      </c>
      <c r="AN9" s="499"/>
      <c r="AO9" s="499"/>
      <c r="AP9" s="499"/>
      <c r="AQ9" s="499"/>
      <c r="AR9" s="499"/>
      <c r="AS9" s="499"/>
      <c r="AT9" s="500"/>
      <c r="AU9" s="501" t="s">
        <v>117</v>
      </c>
      <c r="AV9" s="502"/>
      <c r="AW9" s="502"/>
      <c r="AX9" s="502"/>
      <c r="AY9" s="503" t="s">
        <v>118</v>
      </c>
      <c r="AZ9" s="504"/>
      <c r="BA9" s="504"/>
      <c r="BB9" s="504"/>
      <c r="BC9" s="504"/>
      <c r="BD9" s="504"/>
      <c r="BE9" s="504"/>
      <c r="BF9" s="504"/>
      <c r="BG9" s="504"/>
      <c r="BH9" s="504"/>
      <c r="BI9" s="504"/>
      <c r="BJ9" s="504"/>
      <c r="BK9" s="504"/>
      <c r="BL9" s="504"/>
      <c r="BM9" s="505"/>
      <c r="BN9" s="469">
        <v>-28552</v>
      </c>
      <c r="BO9" s="470"/>
      <c r="BP9" s="470"/>
      <c r="BQ9" s="470"/>
      <c r="BR9" s="470"/>
      <c r="BS9" s="470"/>
      <c r="BT9" s="470"/>
      <c r="BU9" s="471"/>
      <c r="BV9" s="469">
        <v>18108</v>
      </c>
      <c r="BW9" s="470"/>
      <c r="BX9" s="470"/>
      <c r="BY9" s="470"/>
      <c r="BZ9" s="470"/>
      <c r="CA9" s="470"/>
      <c r="CB9" s="470"/>
      <c r="CC9" s="471"/>
      <c r="CD9" s="472" t="s">
        <v>119</v>
      </c>
      <c r="CE9" s="473"/>
      <c r="CF9" s="473"/>
      <c r="CG9" s="473"/>
      <c r="CH9" s="473"/>
      <c r="CI9" s="473"/>
      <c r="CJ9" s="473"/>
      <c r="CK9" s="473"/>
      <c r="CL9" s="473"/>
      <c r="CM9" s="473"/>
      <c r="CN9" s="473"/>
      <c r="CO9" s="473"/>
      <c r="CP9" s="473"/>
      <c r="CQ9" s="473"/>
      <c r="CR9" s="473"/>
      <c r="CS9" s="474"/>
      <c r="CT9" s="466">
        <v>12.3</v>
      </c>
      <c r="CU9" s="467"/>
      <c r="CV9" s="467"/>
      <c r="CW9" s="467"/>
      <c r="CX9" s="467"/>
      <c r="CY9" s="467"/>
      <c r="CZ9" s="467"/>
      <c r="DA9" s="468"/>
      <c r="DB9" s="466">
        <v>14.4</v>
      </c>
      <c r="DC9" s="467"/>
      <c r="DD9" s="467"/>
      <c r="DE9" s="467"/>
      <c r="DF9" s="467"/>
      <c r="DG9" s="467"/>
      <c r="DH9" s="467"/>
      <c r="DI9" s="468"/>
      <c r="DJ9" s="186"/>
      <c r="DK9" s="186"/>
      <c r="DL9" s="186"/>
      <c r="DM9" s="186"/>
      <c r="DN9" s="186"/>
      <c r="DO9" s="186"/>
    </row>
    <row r="10" spans="1:119" ht="18.75" customHeight="1" thickBot="1" x14ac:dyDescent="0.2">
      <c r="A10" s="187"/>
      <c r="B10" s="463"/>
      <c r="C10" s="464"/>
      <c r="D10" s="464"/>
      <c r="E10" s="464"/>
      <c r="F10" s="464"/>
      <c r="G10" s="464"/>
      <c r="H10" s="464"/>
      <c r="I10" s="464"/>
      <c r="J10" s="464"/>
      <c r="K10" s="512"/>
      <c r="L10" s="519" t="s">
        <v>120</v>
      </c>
      <c r="M10" s="499"/>
      <c r="N10" s="499"/>
      <c r="O10" s="499"/>
      <c r="P10" s="499"/>
      <c r="Q10" s="500"/>
      <c r="R10" s="520">
        <v>6325</v>
      </c>
      <c r="S10" s="521"/>
      <c r="T10" s="521"/>
      <c r="U10" s="521"/>
      <c r="V10" s="522"/>
      <c r="W10" s="457"/>
      <c r="X10" s="458"/>
      <c r="Y10" s="458"/>
      <c r="Z10" s="458"/>
      <c r="AA10" s="458"/>
      <c r="AB10" s="458"/>
      <c r="AC10" s="458"/>
      <c r="AD10" s="458"/>
      <c r="AE10" s="458"/>
      <c r="AF10" s="458"/>
      <c r="AG10" s="458"/>
      <c r="AH10" s="458"/>
      <c r="AI10" s="458"/>
      <c r="AJ10" s="458"/>
      <c r="AK10" s="458"/>
      <c r="AL10" s="461"/>
      <c r="AM10" s="498" t="s">
        <v>121</v>
      </c>
      <c r="AN10" s="499"/>
      <c r="AO10" s="499"/>
      <c r="AP10" s="499"/>
      <c r="AQ10" s="499"/>
      <c r="AR10" s="499"/>
      <c r="AS10" s="499"/>
      <c r="AT10" s="500"/>
      <c r="AU10" s="501" t="s">
        <v>122</v>
      </c>
      <c r="AV10" s="502"/>
      <c r="AW10" s="502"/>
      <c r="AX10" s="502"/>
      <c r="AY10" s="503" t="s">
        <v>123</v>
      </c>
      <c r="AZ10" s="504"/>
      <c r="BA10" s="504"/>
      <c r="BB10" s="504"/>
      <c r="BC10" s="504"/>
      <c r="BD10" s="504"/>
      <c r="BE10" s="504"/>
      <c r="BF10" s="504"/>
      <c r="BG10" s="504"/>
      <c r="BH10" s="504"/>
      <c r="BI10" s="504"/>
      <c r="BJ10" s="504"/>
      <c r="BK10" s="504"/>
      <c r="BL10" s="504"/>
      <c r="BM10" s="505"/>
      <c r="BN10" s="469">
        <v>152280</v>
      </c>
      <c r="BO10" s="470"/>
      <c r="BP10" s="470"/>
      <c r="BQ10" s="470"/>
      <c r="BR10" s="470"/>
      <c r="BS10" s="470"/>
      <c r="BT10" s="470"/>
      <c r="BU10" s="471"/>
      <c r="BV10" s="469">
        <v>104029</v>
      </c>
      <c r="BW10" s="470"/>
      <c r="BX10" s="470"/>
      <c r="BY10" s="470"/>
      <c r="BZ10" s="470"/>
      <c r="CA10" s="470"/>
      <c r="CB10" s="470"/>
      <c r="CC10" s="471"/>
      <c r="CD10" s="191" t="s">
        <v>124</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3"/>
      <c r="C11" s="464"/>
      <c r="D11" s="464"/>
      <c r="E11" s="464"/>
      <c r="F11" s="464"/>
      <c r="G11" s="464"/>
      <c r="H11" s="464"/>
      <c r="I11" s="464"/>
      <c r="J11" s="464"/>
      <c r="K11" s="512"/>
      <c r="L11" s="523" t="s">
        <v>125</v>
      </c>
      <c r="M11" s="524"/>
      <c r="N11" s="524"/>
      <c r="O11" s="524"/>
      <c r="P11" s="524"/>
      <c r="Q11" s="525"/>
      <c r="R11" s="526" t="s">
        <v>126</v>
      </c>
      <c r="S11" s="527"/>
      <c r="T11" s="527"/>
      <c r="U11" s="527"/>
      <c r="V11" s="528"/>
      <c r="W11" s="457"/>
      <c r="X11" s="458"/>
      <c r="Y11" s="458"/>
      <c r="Z11" s="458"/>
      <c r="AA11" s="458"/>
      <c r="AB11" s="458"/>
      <c r="AC11" s="458"/>
      <c r="AD11" s="458"/>
      <c r="AE11" s="458"/>
      <c r="AF11" s="458"/>
      <c r="AG11" s="458"/>
      <c r="AH11" s="458"/>
      <c r="AI11" s="458"/>
      <c r="AJ11" s="458"/>
      <c r="AK11" s="458"/>
      <c r="AL11" s="461"/>
      <c r="AM11" s="498" t="s">
        <v>127</v>
      </c>
      <c r="AN11" s="499"/>
      <c r="AO11" s="499"/>
      <c r="AP11" s="499"/>
      <c r="AQ11" s="499"/>
      <c r="AR11" s="499"/>
      <c r="AS11" s="499"/>
      <c r="AT11" s="500"/>
      <c r="AU11" s="501" t="s">
        <v>128</v>
      </c>
      <c r="AV11" s="502"/>
      <c r="AW11" s="502"/>
      <c r="AX11" s="502"/>
      <c r="AY11" s="503" t="s">
        <v>129</v>
      </c>
      <c r="AZ11" s="504"/>
      <c r="BA11" s="504"/>
      <c r="BB11" s="504"/>
      <c r="BC11" s="504"/>
      <c r="BD11" s="504"/>
      <c r="BE11" s="504"/>
      <c r="BF11" s="504"/>
      <c r="BG11" s="504"/>
      <c r="BH11" s="504"/>
      <c r="BI11" s="504"/>
      <c r="BJ11" s="504"/>
      <c r="BK11" s="504"/>
      <c r="BL11" s="504"/>
      <c r="BM11" s="505"/>
      <c r="BN11" s="469">
        <v>0</v>
      </c>
      <c r="BO11" s="470"/>
      <c r="BP11" s="470"/>
      <c r="BQ11" s="470"/>
      <c r="BR11" s="470"/>
      <c r="BS11" s="470"/>
      <c r="BT11" s="470"/>
      <c r="BU11" s="471"/>
      <c r="BV11" s="469">
        <v>0</v>
      </c>
      <c r="BW11" s="470"/>
      <c r="BX11" s="470"/>
      <c r="BY11" s="470"/>
      <c r="BZ11" s="470"/>
      <c r="CA11" s="470"/>
      <c r="CB11" s="470"/>
      <c r="CC11" s="471"/>
      <c r="CD11" s="472" t="s">
        <v>130</v>
      </c>
      <c r="CE11" s="473"/>
      <c r="CF11" s="473"/>
      <c r="CG11" s="473"/>
      <c r="CH11" s="473"/>
      <c r="CI11" s="473"/>
      <c r="CJ11" s="473"/>
      <c r="CK11" s="473"/>
      <c r="CL11" s="473"/>
      <c r="CM11" s="473"/>
      <c r="CN11" s="473"/>
      <c r="CO11" s="473"/>
      <c r="CP11" s="473"/>
      <c r="CQ11" s="473"/>
      <c r="CR11" s="473"/>
      <c r="CS11" s="474"/>
      <c r="CT11" s="509" t="s">
        <v>131</v>
      </c>
      <c r="CU11" s="510"/>
      <c r="CV11" s="510"/>
      <c r="CW11" s="510"/>
      <c r="CX11" s="510"/>
      <c r="CY11" s="510"/>
      <c r="CZ11" s="510"/>
      <c r="DA11" s="511"/>
      <c r="DB11" s="509" t="s">
        <v>132</v>
      </c>
      <c r="DC11" s="510"/>
      <c r="DD11" s="510"/>
      <c r="DE11" s="510"/>
      <c r="DF11" s="510"/>
      <c r="DG11" s="510"/>
      <c r="DH11" s="510"/>
      <c r="DI11" s="511"/>
      <c r="DJ11" s="186"/>
      <c r="DK11" s="186"/>
      <c r="DL11" s="186"/>
      <c r="DM11" s="186"/>
      <c r="DN11" s="186"/>
      <c r="DO11" s="186"/>
    </row>
    <row r="12" spans="1:119" ht="18.75" customHeight="1" x14ac:dyDescent="0.15">
      <c r="A12" s="187"/>
      <c r="B12" s="529" t="s">
        <v>133</v>
      </c>
      <c r="C12" s="530"/>
      <c r="D12" s="530"/>
      <c r="E12" s="530"/>
      <c r="F12" s="530"/>
      <c r="G12" s="530"/>
      <c r="H12" s="530"/>
      <c r="I12" s="530"/>
      <c r="J12" s="530"/>
      <c r="K12" s="531"/>
      <c r="L12" s="538" t="s">
        <v>134</v>
      </c>
      <c r="M12" s="539"/>
      <c r="N12" s="539"/>
      <c r="O12" s="539"/>
      <c r="P12" s="539"/>
      <c r="Q12" s="540"/>
      <c r="R12" s="541">
        <v>6253</v>
      </c>
      <c r="S12" s="542"/>
      <c r="T12" s="542"/>
      <c r="U12" s="542"/>
      <c r="V12" s="543"/>
      <c r="W12" s="544" t="s">
        <v>1</v>
      </c>
      <c r="X12" s="502"/>
      <c r="Y12" s="502"/>
      <c r="Z12" s="502"/>
      <c r="AA12" s="502"/>
      <c r="AB12" s="545"/>
      <c r="AC12" s="546" t="s">
        <v>135</v>
      </c>
      <c r="AD12" s="547"/>
      <c r="AE12" s="547"/>
      <c r="AF12" s="547"/>
      <c r="AG12" s="548"/>
      <c r="AH12" s="546" t="s">
        <v>136</v>
      </c>
      <c r="AI12" s="547"/>
      <c r="AJ12" s="547"/>
      <c r="AK12" s="547"/>
      <c r="AL12" s="549"/>
      <c r="AM12" s="498" t="s">
        <v>137</v>
      </c>
      <c r="AN12" s="499"/>
      <c r="AO12" s="499"/>
      <c r="AP12" s="499"/>
      <c r="AQ12" s="499"/>
      <c r="AR12" s="499"/>
      <c r="AS12" s="499"/>
      <c r="AT12" s="500"/>
      <c r="AU12" s="501" t="s">
        <v>138</v>
      </c>
      <c r="AV12" s="502"/>
      <c r="AW12" s="502"/>
      <c r="AX12" s="502"/>
      <c r="AY12" s="503" t="s">
        <v>139</v>
      </c>
      <c r="AZ12" s="504"/>
      <c r="BA12" s="504"/>
      <c r="BB12" s="504"/>
      <c r="BC12" s="504"/>
      <c r="BD12" s="504"/>
      <c r="BE12" s="504"/>
      <c r="BF12" s="504"/>
      <c r="BG12" s="504"/>
      <c r="BH12" s="504"/>
      <c r="BI12" s="504"/>
      <c r="BJ12" s="504"/>
      <c r="BK12" s="504"/>
      <c r="BL12" s="504"/>
      <c r="BM12" s="505"/>
      <c r="BN12" s="469">
        <v>0</v>
      </c>
      <c r="BO12" s="470"/>
      <c r="BP12" s="470"/>
      <c r="BQ12" s="470"/>
      <c r="BR12" s="470"/>
      <c r="BS12" s="470"/>
      <c r="BT12" s="470"/>
      <c r="BU12" s="471"/>
      <c r="BV12" s="469">
        <v>0</v>
      </c>
      <c r="BW12" s="470"/>
      <c r="BX12" s="470"/>
      <c r="BY12" s="470"/>
      <c r="BZ12" s="470"/>
      <c r="CA12" s="470"/>
      <c r="CB12" s="470"/>
      <c r="CC12" s="471"/>
      <c r="CD12" s="472" t="s">
        <v>140</v>
      </c>
      <c r="CE12" s="473"/>
      <c r="CF12" s="473"/>
      <c r="CG12" s="473"/>
      <c r="CH12" s="473"/>
      <c r="CI12" s="473"/>
      <c r="CJ12" s="473"/>
      <c r="CK12" s="473"/>
      <c r="CL12" s="473"/>
      <c r="CM12" s="473"/>
      <c r="CN12" s="473"/>
      <c r="CO12" s="473"/>
      <c r="CP12" s="473"/>
      <c r="CQ12" s="473"/>
      <c r="CR12" s="473"/>
      <c r="CS12" s="474"/>
      <c r="CT12" s="509" t="s">
        <v>141</v>
      </c>
      <c r="CU12" s="510"/>
      <c r="CV12" s="510"/>
      <c r="CW12" s="510"/>
      <c r="CX12" s="510"/>
      <c r="CY12" s="510"/>
      <c r="CZ12" s="510"/>
      <c r="DA12" s="511"/>
      <c r="DB12" s="509" t="s">
        <v>141</v>
      </c>
      <c r="DC12" s="510"/>
      <c r="DD12" s="510"/>
      <c r="DE12" s="510"/>
      <c r="DF12" s="510"/>
      <c r="DG12" s="510"/>
      <c r="DH12" s="510"/>
      <c r="DI12" s="511"/>
      <c r="DJ12" s="186"/>
      <c r="DK12" s="186"/>
      <c r="DL12" s="186"/>
      <c r="DM12" s="186"/>
      <c r="DN12" s="186"/>
      <c r="DO12" s="186"/>
    </row>
    <row r="13" spans="1:119" ht="18.75" customHeight="1" x14ac:dyDescent="0.15">
      <c r="A13" s="187"/>
      <c r="B13" s="532"/>
      <c r="C13" s="533"/>
      <c r="D13" s="533"/>
      <c r="E13" s="533"/>
      <c r="F13" s="533"/>
      <c r="G13" s="533"/>
      <c r="H13" s="533"/>
      <c r="I13" s="533"/>
      <c r="J13" s="533"/>
      <c r="K13" s="534"/>
      <c r="L13" s="197"/>
      <c r="M13" s="560" t="s">
        <v>142</v>
      </c>
      <c r="N13" s="561"/>
      <c r="O13" s="561"/>
      <c r="P13" s="561"/>
      <c r="Q13" s="562"/>
      <c r="R13" s="553">
        <v>6159</v>
      </c>
      <c r="S13" s="554"/>
      <c r="T13" s="554"/>
      <c r="U13" s="554"/>
      <c r="V13" s="555"/>
      <c r="W13" s="485" t="s">
        <v>143</v>
      </c>
      <c r="X13" s="486"/>
      <c r="Y13" s="486"/>
      <c r="Z13" s="486"/>
      <c r="AA13" s="486"/>
      <c r="AB13" s="476"/>
      <c r="AC13" s="520">
        <v>782</v>
      </c>
      <c r="AD13" s="521"/>
      <c r="AE13" s="521"/>
      <c r="AF13" s="521"/>
      <c r="AG13" s="563"/>
      <c r="AH13" s="520">
        <v>811</v>
      </c>
      <c r="AI13" s="521"/>
      <c r="AJ13" s="521"/>
      <c r="AK13" s="521"/>
      <c r="AL13" s="522"/>
      <c r="AM13" s="498" t="s">
        <v>144</v>
      </c>
      <c r="AN13" s="499"/>
      <c r="AO13" s="499"/>
      <c r="AP13" s="499"/>
      <c r="AQ13" s="499"/>
      <c r="AR13" s="499"/>
      <c r="AS13" s="499"/>
      <c r="AT13" s="500"/>
      <c r="AU13" s="501" t="s">
        <v>145</v>
      </c>
      <c r="AV13" s="502"/>
      <c r="AW13" s="502"/>
      <c r="AX13" s="502"/>
      <c r="AY13" s="503" t="s">
        <v>146</v>
      </c>
      <c r="AZ13" s="504"/>
      <c r="BA13" s="504"/>
      <c r="BB13" s="504"/>
      <c r="BC13" s="504"/>
      <c r="BD13" s="504"/>
      <c r="BE13" s="504"/>
      <c r="BF13" s="504"/>
      <c r="BG13" s="504"/>
      <c r="BH13" s="504"/>
      <c r="BI13" s="504"/>
      <c r="BJ13" s="504"/>
      <c r="BK13" s="504"/>
      <c r="BL13" s="504"/>
      <c r="BM13" s="505"/>
      <c r="BN13" s="469">
        <v>123728</v>
      </c>
      <c r="BO13" s="470"/>
      <c r="BP13" s="470"/>
      <c r="BQ13" s="470"/>
      <c r="BR13" s="470"/>
      <c r="BS13" s="470"/>
      <c r="BT13" s="470"/>
      <c r="BU13" s="471"/>
      <c r="BV13" s="469">
        <v>122137</v>
      </c>
      <c r="BW13" s="470"/>
      <c r="BX13" s="470"/>
      <c r="BY13" s="470"/>
      <c r="BZ13" s="470"/>
      <c r="CA13" s="470"/>
      <c r="CB13" s="470"/>
      <c r="CC13" s="471"/>
      <c r="CD13" s="472" t="s">
        <v>147</v>
      </c>
      <c r="CE13" s="473"/>
      <c r="CF13" s="473"/>
      <c r="CG13" s="473"/>
      <c r="CH13" s="473"/>
      <c r="CI13" s="473"/>
      <c r="CJ13" s="473"/>
      <c r="CK13" s="473"/>
      <c r="CL13" s="473"/>
      <c r="CM13" s="473"/>
      <c r="CN13" s="473"/>
      <c r="CO13" s="473"/>
      <c r="CP13" s="473"/>
      <c r="CQ13" s="473"/>
      <c r="CR13" s="473"/>
      <c r="CS13" s="474"/>
      <c r="CT13" s="466">
        <v>5.8</v>
      </c>
      <c r="CU13" s="467"/>
      <c r="CV13" s="467"/>
      <c r="CW13" s="467"/>
      <c r="CX13" s="467"/>
      <c r="CY13" s="467"/>
      <c r="CZ13" s="467"/>
      <c r="DA13" s="468"/>
      <c r="DB13" s="466">
        <v>5.7</v>
      </c>
      <c r="DC13" s="467"/>
      <c r="DD13" s="467"/>
      <c r="DE13" s="467"/>
      <c r="DF13" s="467"/>
      <c r="DG13" s="467"/>
      <c r="DH13" s="467"/>
      <c r="DI13" s="468"/>
      <c r="DJ13" s="186"/>
      <c r="DK13" s="186"/>
      <c r="DL13" s="186"/>
      <c r="DM13" s="186"/>
      <c r="DN13" s="186"/>
      <c r="DO13" s="186"/>
    </row>
    <row r="14" spans="1:119" ht="18.75" customHeight="1" thickBot="1" x14ac:dyDescent="0.2">
      <c r="A14" s="187"/>
      <c r="B14" s="532"/>
      <c r="C14" s="533"/>
      <c r="D14" s="533"/>
      <c r="E14" s="533"/>
      <c r="F14" s="533"/>
      <c r="G14" s="533"/>
      <c r="H14" s="533"/>
      <c r="I14" s="533"/>
      <c r="J14" s="533"/>
      <c r="K14" s="534"/>
      <c r="L14" s="550" t="s">
        <v>148</v>
      </c>
      <c r="M14" s="551"/>
      <c r="N14" s="551"/>
      <c r="O14" s="551"/>
      <c r="P14" s="551"/>
      <c r="Q14" s="552"/>
      <c r="R14" s="553">
        <v>6374</v>
      </c>
      <c r="S14" s="554"/>
      <c r="T14" s="554"/>
      <c r="U14" s="554"/>
      <c r="V14" s="555"/>
      <c r="W14" s="459"/>
      <c r="X14" s="460"/>
      <c r="Y14" s="460"/>
      <c r="Z14" s="460"/>
      <c r="AA14" s="460"/>
      <c r="AB14" s="449"/>
      <c r="AC14" s="556">
        <v>24.8</v>
      </c>
      <c r="AD14" s="557"/>
      <c r="AE14" s="557"/>
      <c r="AF14" s="557"/>
      <c r="AG14" s="558"/>
      <c r="AH14" s="556">
        <v>25.2</v>
      </c>
      <c r="AI14" s="557"/>
      <c r="AJ14" s="557"/>
      <c r="AK14" s="557"/>
      <c r="AL14" s="559"/>
      <c r="AM14" s="498"/>
      <c r="AN14" s="499"/>
      <c r="AO14" s="499"/>
      <c r="AP14" s="499"/>
      <c r="AQ14" s="499"/>
      <c r="AR14" s="499"/>
      <c r="AS14" s="499"/>
      <c r="AT14" s="500"/>
      <c r="AU14" s="501"/>
      <c r="AV14" s="502"/>
      <c r="AW14" s="502"/>
      <c r="AX14" s="502"/>
      <c r="AY14" s="503"/>
      <c r="AZ14" s="504"/>
      <c r="BA14" s="504"/>
      <c r="BB14" s="504"/>
      <c r="BC14" s="504"/>
      <c r="BD14" s="504"/>
      <c r="BE14" s="504"/>
      <c r="BF14" s="504"/>
      <c r="BG14" s="504"/>
      <c r="BH14" s="504"/>
      <c r="BI14" s="504"/>
      <c r="BJ14" s="504"/>
      <c r="BK14" s="504"/>
      <c r="BL14" s="504"/>
      <c r="BM14" s="505"/>
      <c r="BN14" s="469"/>
      <c r="BO14" s="470"/>
      <c r="BP14" s="470"/>
      <c r="BQ14" s="470"/>
      <c r="BR14" s="470"/>
      <c r="BS14" s="470"/>
      <c r="BT14" s="470"/>
      <c r="BU14" s="471"/>
      <c r="BV14" s="469"/>
      <c r="BW14" s="470"/>
      <c r="BX14" s="470"/>
      <c r="BY14" s="470"/>
      <c r="BZ14" s="470"/>
      <c r="CA14" s="470"/>
      <c r="CB14" s="470"/>
      <c r="CC14" s="471"/>
      <c r="CD14" s="564" t="s">
        <v>149</v>
      </c>
      <c r="CE14" s="565"/>
      <c r="CF14" s="565"/>
      <c r="CG14" s="565"/>
      <c r="CH14" s="565"/>
      <c r="CI14" s="565"/>
      <c r="CJ14" s="565"/>
      <c r="CK14" s="565"/>
      <c r="CL14" s="565"/>
      <c r="CM14" s="565"/>
      <c r="CN14" s="565"/>
      <c r="CO14" s="565"/>
      <c r="CP14" s="565"/>
      <c r="CQ14" s="565"/>
      <c r="CR14" s="565"/>
      <c r="CS14" s="566"/>
      <c r="CT14" s="567" t="s">
        <v>150</v>
      </c>
      <c r="CU14" s="568"/>
      <c r="CV14" s="568"/>
      <c r="CW14" s="568"/>
      <c r="CX14" s="568"/>
      <c r="CY14" s="568"/>
      <c r="CZ14" s="568"/>
      <c r="DA14" s="569"/>
      <c r="DB14" s="567" t="s">
        <v>150</v>
      </c>
      <c r="DC14" s="568"/>
      <c r="DD14" s="568"/>
      <c r="DE14" s="568"/>
      <c r="DF14" s="568"/>
      <c r="DG14" s="568"/>
      <c r="DH14" s="568"/>
      <c r="DI14" s="569"/>
      <c r="DJ14" s="186"/>
      <c r="DK14" s="186"/>
      <c r="DL14" s="186"/>
      <c r="DM14" s="186"/>
      <c r="DN14" s="186"/>
      <c r="DO14" s="186"/>
    </row>
    <row r="15" spans="1:119" ht="18.75" customHeight="1" x14ac:dyDescent="0.15">
      <c r="A15" s="187"/>
      <c r="B15" s="532"/>
      <c r="C15" s="533"/>
      <c r="D15" s="533"/>
      <c r="E15" s="533"/>
      <c r="F15" s="533"/>
      <c r="G15" s="533"/>
      <c r="H15" s="533"/>
      <c r="I15" s="533"/>
      <c r="J15" s="533"/>
      <c r="K15" s="534"/>
      <c r="L15" s="197"/>
      <c r="M15" s="560" t="s">
        <v>142</v>
      </c>
      <c r="N15" s="561"/>
      <c r="O15" s="561"/>
      <c r="P15" s="561"/>
      <c r="Q15" s="562"/>
      <c r="R15" s="553">
        <v>6284</v>
      </c>
      <c r="S15" s="554"/>
      <c r="T15" s="554"/>
      <c r="U15" s="554"/>
      <c r="V15" s="555"/>
      <c r="W15" s="485" t="s">
        <v>151</v>
      </c>
      <c r="X15" s="486"/>
      <c r="Y15" s="486"/>
      <c r="Z15" s="486"/>
      <c r="AA15" s="486"/>
      <c r="AB15" s="476"/>
      <c r="AC15" s="520">
        <v>571</v>
      </c>
      <c r="AD15" s="521"/>
      <c r="AE15" s="521"/>
      <c r="AF15" s="521"/>
      <c r="AG15" s="563"/>
      <c r="AH15" s="520">
        <v>626</v>
      </c>
      <c r="AI15" s="521"/>
      <c r="AJ15" s="521"/>
      <c r="AK15" s="521"/>
      <c r="AL15" s="522"/>
      <c r="AM15" s="498"/>
      <c r="AN15" s="499"/>
      <c r="AO15" s="499"/>
      <c r="AP15" s="499"/>
      <c r="AQ15" s="499"/>
      <c r="AR15" s="499"/>
      <c r="AS15" s="499"/>
      <c r="AT15" s="500"/>
      <c r="AU15" s="501"/>
      <c r="AV15" s="502"/>
      <c r="AW15" s="502"/>
      <c r="AX15" s="502"/>
      <c r="AY15" s="429" t="s">
        <v>152</v>
      </c>
      <c r="AZ15" s="430"/>
      <c r="BA15" s="430"/>
      <c r="BB15" s="430"/>
      <c r="BC15" s="430"/>
      <c r="BD15" s="430"/>
      <c r="BE15" s="430"/>
      <c r="BF15" s="430"/>
      <c r="BG15" s="430"/>
      <c r="BH15" s="430"/>
      <c r="BI15" s="430"/>
      <c r="BJ15" s="430"/>
      <c r="BK15" s="430"/>
      <c r="BL15" s="430"/>
      <c r="BM15" s="431"/>
      <c r="BN15" s="432">
        <v>677236</v>
      </c>
      <c r="BO15" s="433"/>
      <c r="BP15" s="433"/>
      <c r="BQ15" s="433"/>
      <c r="BR15" s="433"/>
      <c r="BS15" s="433"/>
      <c r="BT15" s="433"/>
      <c r="BU15" s="434"/>
      <c r="BV15" s="432">
        <v>627914</v>
      </c>
      <c r="BW15" s="433"/>
      <c r="BX15" s="433"/>
      <c r="BY15" s="433"/>
      <c r="BZ15" s="433"/>
      <c r="CA15" s="433"/>
      <c r="CB15" s="433"/>
      <c r="CC15" s="434"/>
      <c r="CD15" s="570" t="s">
        <v>153</v>
      </c>
      <c r="CE15" s="571"/>
      <c r="CF15" s="571"/>
      <c r="CG15" s="571"/>
      <c r="CH15" s="571"/>
      <c r="CI15" s="571"/>
      <c r="CJ15" s="571"/>
      <c r="CK15" s="571"/>
      <c r="CL15" s="571"/>
      <c r="CM15" s="571"/>
      <c r="CN15" s="571"/>
      <c r="CO15" s="571"/>
      <c r="CP15" s="571"/>
      <c r="CQ15" s="571"/>
      <c r="CR15" s="571"/>
      <c r="CS15" s="57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2"/>
      <c r="C16" s="533"/>
      <c r="D16" s="533"/>
      <c r="E16" s="533"/>
      <c r="F16" s="533"/>
      <c r="G16" s="533"/>
      <c r="H16" s="533"/>
      <c r="I16" s="533"/>
      <c r="J16" s="533"/>
      <c r="K16" s="534"/>
      <c r="L16" s="550" t="s">
        <v>154</v>
      </c>
      <c r="M16" s="581"/>
      <c r="N16" s="581"/>
      <c r="O16" s="581"/>
      <c r="P16" s="581"/>
      <c r="Q16" s="582"/>
      <c r="R16" s="573" t="s">
        <v>155</v>
      </c>
      <c r="S16" s="574"/>
      <c r="T16" s="574"/>
      <c r="U16" s="574"/>
      <c r="V16" s="575"/>
      <c r="W16" s="459"/>
      <c r="X16" s="460"/>
      <c r="Y16" s="460"/>
      <c r="Z16" s="460"/>
      <c r="AA16" s="460"/>
      <c r="AB16" s="449"/>
      <c r="AC16" s="556">
        <v>18.100000000000001</v>
      </c>
      <c r="AD16" s="557"/>
      <c r="AE16" s="557"/>
      <c r="AF16" s="557"/>
      <c r="AG16" s="558"/>
      <c r="AH16" s="556">
        <v>19.5</v>
      </c>
      <c r="AI16" s="557"/>
      <c r="AJ16" s="557"/>
      <c r="AK16" s="557"/>
      <c r="AL16" s="559"/>
      <c r="AM16" s="498"/>
      <c r="AN16" s="499"/>
      <c r="AO16" s="499"/>
      <c r="AP16" s="499"/>
      <c r="AQ16" s="499"/>
      <c r="AR16" s="499"/>
      <c r="AS16" s="499"/>
      <c r="AT16" s="500"/>
      <c r="AU16" s="501"/>
      <c r="AV16" s="502"/>
      <c r="AW16" s="502"/>
      <c r="AX16" s="502"/>
      <c r="AY16" s="503" t="s">
        <v>156</v>
      </c>
      <c r="AZ16" s="504"/>
      <c r="BA16" s="504"/>
      <c r="BB16" s="504"/>
      <c r="BC16" s="504"/>
      <c r="BD16" s="504"/>
      <c r="BE16" s="504"/>
      <c r="BF16" s="504"/>
      <c r="BG16" s="504"/>
      <c r="BH16" s="504"/>
      <c r="BI16" s="504"/>
      <c r="BJ16" s="504"/>
      <c r="BK16" s="504"/>
      <c r="BL16" s="504"/>
      <c r="BM16" s="505"/>
      <c r="BN16" s="469">
        <v>2705211</v>
      </c>
      <c r="BO16" s="470"/>
      <c r="BP16" s="470"/>
      <c r="BQ16" s="470"/>
      <c r="BR16" s="470"/>
      <c r="BS16" s="470"/>
      <c r="BT16" s="470"/>
      <c r="BU16" s="471"/>
      <c r="BV16" s="469">
        <v>2575850</v>
      </c>
      <c r="BW16" s="470"/>
      <c r="BX16" s="470"/>
      <c r="BY16" s="470"/>
      <c r="BZ16" s="470"/>
      <c r="CA16" s="470"/>
      <c r="CB16" s="470"/>
      <c r="CC16" s="471"/>
      <c r="CD16" s="201"/>
      <c r="CE16" s="579"/>
      <c r="CF16" s="579"/>
      <c r="CG16" s="579"/>
      <c r="CH16" s="579"/>
      <c r="CI16" s="579"/>
      <c r="CJ16" s="579"/>
      <c r="CK16" s="579"/>
      <c r="CL16" s="579"/>
      <c r="CM16" s="579"/>
      <c r="CN16" s="579"/>
      <c r="CO16" s="579"/>
      <c r="CP16" s="579"/>
      <c r="CQ16" s="579"/>
      <c r="CR16" s="579"/>
      <c r="CS16" s="580"/>
      <c r="CT16" s="466"/>
      <c r="CU16" s="467"/>
      <c r="CV16" s="467"/>
      <c r="CW16" s="467"/>
      <c r="CX16" s="467"/>
      <c r="CY16" s="467"/>
      <c r="CZ16" s="467"/>
      <c r="DA16" s="468"/>
      <c r="DB16" s="466"/>
      <c r="DC16" s="467"/>
      <c r="DD16" s="467"/>
      <c r="DE16" s="467"/>
      <c r="DF16" s="467"/>
      <c r="DG16" s="467"/>
      <c r="DH16" s="467"/>
      <c r="DI16" s="468"/>
      <c r="DJ16" s="186"/>
      <c r="DK16" s="186"/>
      <c r="DL16" s="186"/>
      <c r="DM16" s="186"/>
      <c r="DN16" s="186"/>
      <c r="DO16" s="186"/>
    </row>
    <row r="17" spans="1:119" ht="18.75" customHeight="1" thickBot="1" x14ac:dyDescent="0.2">
      <c r="A17" s="187"/>
      <c r="B17" s="535"/>
      <c r="C17" s="536"/>
      <c r="D17" s="536"/>
      <c r="E17" s="536"/>
      <c r="F17" s="536"/>
      <c r="G17" s="536"/>
      <c r="H17" s="536"/>
      <c r="I17" s="536"/>
      <c r="J17" s="536"/>
      <c r="K17" s="537"/>
      <c r="L17" s="202"/>
      <c r="M17" s="576" t="s">
        <v>157</v>
      </c>
      <c r="N17" s="577"/>
      <c r="O17" s="577"/>
      <c r="P17" s="577"/>
      <c r="Q17" s="578"/>
      <c r="R17" s="573" t="s">
        <v>158</v>
      </c>
      <c r="S17" s="574"/>
      <c r="T17" s="574"/>
      <c r="U17" s="574"/>
      <c r="V17" s="575"/>
      <c r="W17" s="485" t="s">
        <v>159</v>
      </c>
      <c r="X17" s="486"/>
      <c r="Y17" s="486"/>
      <c r="Z17" s="486"/>
      <c r="AA17" s="486"/>
      <c r="AB17" s="476"/>
      <c r="AC17" s="520">
        <v>1797</v>
      </c>
      <c r="AD17" s="521"/>
      <c r="AE17" s="521"/>
      <c r="AF17" s="521"/>
      <c r="AG17" s="563"/>
      <c r="AH17" s="520">
        <v>1777</v>
      </c>
      <c r="AI17" s="521"/>
      <c r="AJ17" s="521"/>
      <c r="AK17" s="521"/>
      <c r="AL17" s="522"/>
      <c r="AM17" s="498"/>
      <c r="AN17" s="499"/>
      <c r="AO17" s="499"/>
      <c r="AP17" s="499"/>
      <c r="AQ17" s="499"/>
      <c r="AR17" s="499"/>
      <c r="AS17" s="499"/>
      <c r="AT17" s="500"/>
      <c r="AU17" s="501"/>
      <c r="AV17" s="502"/>
      <c r="AW17" s="502"/>
      <c r="AX17" s="502"/>
      <c r="AY17" s="503" t="s">
        <v>160</v>
      </c>
      <c r="AZ17" s="504"/>
      <c r="BA17" s="504"/>
      <c r="BB17" s="504"/>
      <c r="BC17" s="504"/>
      <c r="BD17" s="504"/>
      <c r="BE17" s="504"/>
      <c r="BF17" s="504"/>
      <c r="BG17" s="504"/>
      <c r="BH17" s="504"/>
      <c r="BI17" s="504"/>
      <c r="BJ17" s="504"/>
      <c r="BK17" s="504"/>
      <c r="BL17" s="504"/>
      <c r="BM17" s="505"/>
      <c r="BN17" s="469">
        <v>831673</v>
      </c>
      <c r="BO17" s="470"/>
      <c r="BP17" s="470"/>
      <c r="BQ17" s="470"/>
      <c r="BR17" s="470"/>
      <c r="BS17" s="470"/>
      <c r="BT17" s="470"/>
      <c r="BU17" s="471"/>
      <c r="BV17" s="469">
        <v>780059</v>
      </c>
      <c r="BW17" s="470"/>
      <c r="BX17" s="470"/>
      <c r="BY17" s="470"/>
      <c r="BZ17" s="470"/>
      <c r="CA17" s="470"/>
      <c r="CB17" s="470"/>
      <c r="CC17" s="471"/>
      <c r="CD17" s="201"/>
      <c r="CE17" s="579"/>
      <c r="CF17" s="579"/>
      <c r="CG17" s="579"/>
      <c r="CH17" s="579"/>
      <c r="CI17" s="579"/>
      <c r="CJ17" s="579"/>
      <c r="CK17" s="579"/>
      <c r="CL17" s="579"/>
      <c r="CM17" s="579"/>
      <c r="CN17" s="579"/>
      <c r="CO17" s="579"/>
      <c r="CP17" s="579"/>
      <c r="CQ17" s="579"/>
      <c r="CR17" s="579"/>
      <c r="CS17" s="580"/>
      <c r="CT17" s="466"/>
      <c r="CU17" s="467"/>
      <c r="CV17" s="467"/>
      <c r="CW17" s="467"/>
      <c r="CX17" s="467"/>
      <c r="CY17" s="467"/>
      <c r="CZ17" s="467"/>
      <c r="DA17" s="468"/>
      <c r="DB17" s="466"/>
      <c r="DC17" s="467"/>
      <c r="DD17" s="467"/>
      <c r="DE17" s="467"/>
      <c r="DF17" s="467"/>
      <c r="DG17" s="467"/>
      <c r="DH17" s="467"/>
      <c r="DI17" s="468"/>
      <c r="DJ17" s="186"/>
      <c r="DK17" s="186"/>
      <c r="DL17" s="186"/>
      <c r="DM17" s="186"/>
      <c r="DN17" s="186"/>
      <c r="DO17" s="186"/>
    </row>
    <row r="18" spans="1:119" ht="18.75" customHeight="1" thickBot="1" x14ac:dyDescent="0.2">
      <c r="A18" s="187"/>
      <c r="B18" s="583" t="s">
        <v>161</v>
      </c>
      <c r="C18" s="512"/>
      <c r="D18" s="512"/>
      <c r="E18" s="584"/>
      <c r="F18" s="584"/>
      <c r="G18" s="584"/>
      <c r="H18" s="584"/>
      <c r="I18" s="584"/>
      <c r="J18" s="584"/>
      <c r="K18" s="584"/>
      <c r="L18" s="585">
        <v>175.06</v>
      </c>
      <c r="M18" s="585"/>
      <c r="N18" s="585"/>
      <c r="O18" s="585"/>
      <c r="P18" s="585"/>
      <c r="Q18" s="585"/>
      <c r="R18" s="586"/>
      <c r="S18" s="586"/>
      <c r="T18" s="586"/>
      <c r="U18" s="586"/>
      <c r="V18" s="587"/>
      <c r="W18" s="487"/>
      <c r="X18" s="488"/>
      <c r="Y18" s="488"/>
      <c r="Z18" s="488"/>
      <c r="AA18" s="488"/>
      <c r="AB18" s="479"/>
      <c r="AC18" s="588">
        <v>57</v>
      </c>
      <c r="AD18" s="589"/>
      <c r="AE18" s="589"/>
      <c r="AF18" s="589"/>
      <c r="AG18" s="590"/>
      <c r="AH18" s="588">
        <v>55.3</v>
      </c>
      <c r="AI18" s="589"/>
      <c r="AJ18" s="589"/>
      <c r="AK18" s="589"/>
      <c r="AL18" s="591"/>
      <c r="AM18" s="498"/>
      <c r="AN18" s="499"/>
      <c r="AO18" s="499"/>
      <c r="AP18" s="499"/>
      <c r="AQ18" s="499"/>
      <c r="AR18" s="499"/>
      <c r="AS18" s="499"/>
      <c r="AT18" s="500"/>
      <c r="AU18" s="501"/>
      <c r="AV18" s="502"/>
      <c r="AW18" s="502"/>
      <c r="AX18" s="502"/>
      <c r="AY18" s="503" t="s">
        <v>162</v>
      </c>
      <c r="AZ18" s="504"/>
      <c r="BA18" s="504"/>
      <c r="BB18" s="504"/>
      <c r="BC18" s="504"/>
      <c r="BD18" s="504"/>
      <c r="BE18" s="504"/>
      <c r="BF18" s="504"/>
      <c r="BG18" s="504"/>
      <c r="BH18" s="504"/>
      <c r="BI18" s="504"/>
      <c r="BJ18" s="504"/>
      <c r="BK18" s="504"/>
      <c r="BL18" s="504"/>
      <c r="BM18" s="505"/>
      <c r="BN18" s="469">
        <v>2437626</v>
      </c>
      <c r="BO18" s="470"/>
      <c r="BP18" s="470"/>
      <c r="BQ18" s="470"/>
      <c r="BR18" s="470"/>
      <c r="BS18" s="470"/>
      <c r="BT18" s="470"/>
      <c r="BU18" s="471"/>
      <c r="BV18" s="469">
        <v>2489625</v>
      </c>
      <c r="BW18" s="470"/>
      <c r="BX18" s="470"/>
      <c r="BY18" s="470"/>
      <c r="BZ18" s="470"/>
      <c r="CA18" s="470"/>
      <c r="CB18" s="470"/>
      <c r="CC18" s="471"/>
      <c r="CD18" s="201"/>
      <c r="CE18" s="579"/>
      <c r="CF18" s="579"/>
      <c r="CG18" s="579"/>
      <c r="CH18" s="579"/>
      <c r="CI18" s="579"/>
      <c r="CJ18" s="579"/>
      <c r="CK18" s="579"/>
      <c r="CL18" s="579"/>
      <c r="CM18" s="579"/>
      <c r="CN18" s="579"/>
      <c r="CO18" s="579"/>
      <c r="CP18" s="579"/>
      <c r="CQ18" s="579"/>
      <c r="CR18" s="579"/>
      <c r="CS18" s="580"/>
      <c r="CT18" s="466"/>
      <c r="CU18" s="467"/>
      <c r="CV18" s="467"/>
      <c r="CW18" s="467"/>
      <c r="CX18" s="467"/>
      <c r="CY18" s="467"/>
      <c r="CZ18" s="467"/>
      <c r="DA18" s="468"/>
      <c r="DB18" s="466"/>
      <c r="DC18" s="467"/>
      <c r="DD18" s="467"/>
      <c r="DE18" s="467"/>
      <c r="DF18" s="467"/>
      <c r="DG18" s="467"/>
      <c r="DH18" s="467"/>
      <c r="DI18" s="468"/>
      <c r="DJ18" s="186"/>
      <c r="DK18" s="186"/>
      <c r="DL18" s="186"/>
      <c r="DM18" s="186"/>
      <c r="DN18" s="186"/>
      <c r="DO18" s="186"/>
    </row>
    <row r="19" spans="1:119" ht="18.75" customHeight="1" thickBot="1" x14ac:dyDescent="0.2">
      <c r="A19" s="187"/>
      <c r="B19" s="583" t="s">
        <v>163</v>
      </c>
      <c r="C19" s="512"/>
      <c r="D19" s="512"/>
      <c r="E19" s="584"/>
      <c r="F19" s="584"/>
      <c r="G19" s="584"/>
      <c r="H19" s="584"/>
      <c r="I19" s="584"/>
      <c r="J19" s="584"/>
      <c r="K19" s="584"/>
      <c r="L19" s="592">
        <v>33</v>
      </c>
      <c r="M19" s="592"/>
      <c r="N19" s="592"/>
      <c r="O19" s="592"/>
      <c r="P19" s="592"/>
      <c r="Q19" s="592"/>
      <c r="R19" s="593"/>
      <c r="S19" s="593"/>
      <c r="T19" s="593"/>
      <c r="U19" s="593"/>
      <c r="V19" s="594"/>
      <c r="W19" s="426"/>
      <c r="X19" s="427"/>
      <c r="Y19" s="427"/>
      <c r="Z19" s="427"/>
      <c r="AA19" s="427"/>
      <c r="AB19" s="427"/>
      <c r="AC19" s="601"/>
      <c r="AD19" s="601"/>
      <c r="AE19" s="601"/>
      <c r="AF19" s="601"/>
      <c r="AG19" s="601"/>
      <c r="AH19" s="601"/>
      <c r="AI19" s="601"/>
      <c r="AJ19" s="601"/>
      <c r="AK19" s="601"/>
      <c r="AL19" s="602"/>
      <c r="AM19" s="498"/>
      <c r="AN19" s="499"/>
      <c r="AO19" s="499"/>
      <c r="AP19" s="499"/>
      <c r="AQ19" s="499"/>
      <c r="AR19" s="499"/>
      <c r="AS19" s="499"/>
      <c r="AT19" s="500"/>
      <c r="AU19" s="501"/>
      <c r="AV19" s="502"/>
      <c r="AW19" s="502"/>
      <c r="AX19" s="502"/>
      <c r="AY19" s="503" t="s">
        <v>164</v>
      </c>
      <c r="AZ19" s="504"/>
      <c r="BA19" s="504"/>
      <c r="BB19" s="504"/>
      <c r="BC19" s="504"/>
      <c r="BD19" s="504"/>
      <c r="BE19" s="504"/>
      <c r="BF19" s="504"/>
      <c r="BG19" s="504"/>
      <c r="BH19" s="504"/>
      <c r="BI19" s="504"/>
      <c r="BJ19" s="504"/>
      <c r="BK19" s="504"/>
      <c r="BL19" s="504"/>
      <c r="BM19" s="505"/>
      <c r="BN19" s="469">
        <v>3740168</v>
      </c>
      <c r="BO19" s="470"/>
      <c r="BP19" s="470"/>
      <c r="BQ19" s="470"/>
      <c r="BR19" s="470"/>
      <c r="BS19" s="470"/>
      <c r="BT19" s="470"/>
      <c r="BU19" s="471"/>
      <c r="BV19" s="469">
        <v>3233322</v>
      </c>
      <c r="BW19" s="470"/>
      <c r="BX19" s="470"/>
      <c r="BY19" s="470"/>
      <c r="BZ19" s="470"/>
      <c r="CA19" s="470"/>
      <c r="CB19" s="470"/>
      <c r="CC19" s="471"/>
      <c r="CD19" s="201"/>
      <c r="CE19" s="579"/>
      <c r="CF19" s="579"/>
      <c r="CG19" s="579"/>
      <c r="CH19" s="579"/>
      <c r="CI19" s="579"/>
      <c r="CJ19" s="579"/>
      <c r="CK19" s="579"/>
      <c r="CL19" s="579"/>
      <c r="CM19" s="579"/>
      <c r="CN19" s="579"/>
      <c r="CO19" s="579"/>
      <c r="CP19" s="579"/>
      <c r="CQ19" s="579"/>
      <c r="CR19" s="579"/>
      <c r="CS19" s="580"/>
      <c r="CT19" s="466"/>
      <c r="CU19" s="467"/>
      <c r="CV19" s="467"/>
      <c r="CW19" s="467"/>
      <c r="CX19" s="467"/>
      <c r="CY19" s="467"/>
      <c r="CZ19" s="467"/>
      <c r="DA19" s="468"/>
      <c r="DB19" s="466"/>
      <c r="DC19" s="467"/>
      <c r="DD19" s="467"/>
      <c r="DE19" s="467"/>
      <c r="DF19" s="467"/>
      <c r="DG19" s="467"/>
      <c r="DH19" s="467"/>
      <c r="DI19" s="468"/>
      <c r="DJ19" s="186"/>
      <c r="DK19" s="186"/>
      <c r="DL19" s="186"/>
      <c r="DM19" s="186"/>
      <c r="DN19" s="186"/>
      <c r="DO19" s="186"/>
    </row>
    <row r="20" spans="1:119" ht="18.75" customHeight="1" thickBot="1" x14ac:dyDescent="0.2">
      <c r="A20" s="187"/>
      <c r="B20" s="583" t="s">
        <v>165</v>
      </c>
      <c r="C20" s="512"/>
      <c r="D20" s="512"/>
      <c r="E20" s="584"/>
      <c r="F20" s="584"/>
      <c r="G20" s="584"/>
      <c r="H20" s="584"/>
      <c r="I20" s="584"/>
      <c r="J20" s="584"/>
      <c r="K20" s="584"/>
      <c r="L20" s="592">
        <v>2408</v>
      </c>
      <c r="M20" s="592"/>
      <c r="N20" s="592"/>
      <c r="O20" s="592"/>
      <c r="P20" s="592"/>
      <c r="Q20" s="592"/>
      <c r="R20" s="593"/>
      <c r="S20" s="593"/>
      <c r="T20" s="593"/>
      <c r="U20" s="593"/>
      <c r="V20" s="594"/>
      <c r="W20" s="487"/>
      <c r="X20" s="488"/>
      <c r="Y20" s="488"/>
      <c r="Z20" s="488"/>
      <c r="AA20" s="488"/>
      <c r="AB20" s="488"/>
      <c r="AC20" s="595"/>
      <c r="AD20" s="595"/>
      <c r="AE20" s="595"/>
      <c r="AF20" s="595"/>
      <c r="AG20" s="595"/>
      <c r="AH20" s="595"/>
      <c r="AI20" s="595"/>
      <c r="AJ20" s="595"/>
      <c r="AK20" s="595"/>
      <c r="AL20" s="596"/>
      <c r="AM20" s="597"/>
      <c r="AN20" s="524"/>
      <c r="AO20" s="524"/>
      <c r="AP20" s="524"/>
      <c r="AQ20" s="524"/>
      <c r="AR20" s="524"/>
      <c r="AS20" s="524"/>
      <c r="AT20" s="525"/>
      <c r="AU20" s="598"/>
      <c r="AV20" s="599"/>
      <c r="AW20" s="599"/>
      <c r="AX20" s="600"/>
      <c r="AY20" s="503"/>
      <c r="AZ20" s="504"/>
      <c r="BA20" s="504"/>
      <c r="BB20" s="504"/>
      <c r="BC20" s="504"/>
      <c r="BD20" s="504"/>
      <c r="BE20" s="504"/>
      <c r="BF20" s="504"/>
      <c r="BG20" s="504"/>
      <c r="BH20" s="504"/>
      <c r="BI20" s="504"/>
      <c r="BJ20" s="504"/>
      <c r="BK20" s="504"/>
      <c r="BL20" s="504"/>
      <c r="BM20" s="505"/>
      <c r="BN20" s="469"/>
      <c r="BO20" s="470"/>
      <c r="BP20" s="470"/>
      <c r="BQ20" s="470"/>
      <c r="BR20" s="470"/>
      <c r="BS20" s="470"/>
      <c r="BT20" s="470"/>
      <c r="BU20" s="471"/>
      <c r="BV20" s="469"/>
      <c r="BW20" s="470"/>
      <c r="BX20" s="470"/>
      <c r="BY20" s="470"/>
      <c r="BZ20" s="470"/>
      <c r="CA20" s="470"/>
      <c r="CB20" s="470"/>
      <c r="CC20" s="471"/>
      <c r="CD20" s="201"/>
      <c r="CE20" s="579"/>
      <c r="CF20" s="579"/>
      <c r="CG20" s="579"/>
      <c r="CH20" s="579"/>
      <c r="CI20" s="579"/>
      <c r="CJ20" s="579"/>
      <c r="CK20" s="579"/>
      <c r="CL20" s="579"/>
      <c r="CM20" s="579"/>
      <c r="CN20" s="579"/>
      <c r="CO20" s="579"/>
      <c r="CP20" s="579"/>
      <c r="CQ20" s="579"/>
      <c r="CR20" s="579"/>
      <c r="CS20" s="580"/>
      <c r="CT20" s="466"/>
      <c r="CU20" s="467"/>
      <c r="CV20" s="467"/>
      <c r="CW20" s="467"/>
      <c r="CX20" s="467"/>
      <c r="CY20" s="467"/>
      <c r="CZ20" s="467"/>
      <c r="DA20" s="468"/>
      <c r="DB20" s="466"/>
      <c r="DC20" s="467"/>
      <c r="DD20" s="467"/>
      <c r="DE20" s="467"/>
      <c r="DF20" s="467"/>
      <c r="DG20" s="467"/>
      <c r="DH20" s="467"/>
      <c r="DI20" s="468"/>
      <c r="DJ20" s="186"/>
      <c r="DK20" s="186"/>
      <c r="DL20" s="186"/>
      <c r="DM20" s="186"/>
      <c r="DN20" s="186"/>
      <c r="DO20" s="186"/>
    </row>
    <row r="21" spans="1:119" ht="18.75" customHeight="1" x14ac:dyDescent="0.15">
      <c r="A21" s="187"/>
      <c r="B21" s="603" t="s">
        <v>166</v>
      </c>
      <c r="C21" s="604"/>
      <c r="D21" s="604"/>
      <c r="E21" s="604"/>
      <c r="F21" s="604"/>
      <c r="G21" s="604"/>
      <c r="H21" s="604"/>
      <c r="I21" s="604"/>
      <c r="J21" s="604"/>
      <c r="K21" s="604"/>
      <c r="L21" s="604"/>
      <c r="M21" s="604"/>
      <c r="N21" s="604"/>
      <c r="O21" s="604"/>
      <c r="P21" s="604"/>
      <c r="Q21" s="604"/>
      <c r="R21" s="604"/>
      <c r="S21" s="604"/>
      <c r="T21" s="604"/>
      <c r="U21" s="604"/>
      <c r="V21" s="604"/>
      <c r="W21" s="604"/>
      <c r="X21" s="604"/>
      <c r="Y21" s="604"/>
      <c r="Z21" s="604"/>
      <c r="AA21" s="604"/>
      <c r="AB21" s="604"/>
      <c r="AC21" s="604"/>
      <c r="AD21" s="604"/>
      <c r="AE21" s="604"/>
      <c r="AF21" s="604"/>
      <c r="AG21" s="604"/>
      <c r="AH21" s="604"/>
      <c r="AI21" s="604"/>
      <c r="AJ21" s="604"/>
      <c r="AK21" s="604"/>
      <c r="AL21" s="604"/>
      <c r="AM21" s="604"/>
      <c r="AN21" s="604"/>
      <c r="AO21" s="604"/>
      <c r="AP21" s="604"/>
      <c r="AQ21" s="604"/>
      <c r="AR21" s="604"/>
      <c r="AS21" s="604"/>
      <c r="AT21" s="604"/>
      <c r="AU21" s="604"/>
      <c r="AV21" s="604"/>
      <c r="AW21" s="604"/>
      <c r="AX21" s="605"/>
      <c r="AY21" s="503"/>
      <c r="AZ21" s="504"/>
      <c r="BA21" s="504"/>
      <c r="BB21" s="504"/>
      <c r="BC21" s="504"/>
      <c r="BD21" s="504"/>
      <c r="BE21" s="504"/>
      <c r="BF21" s="504"/>
      <c r="BG21" s="504"/>
      <c r="BH21" s="504"/>
      <c r="BI21" s="504"/>
      <c r="BJ21" s="504"/>
      <c r="BK21" s="504"/>
      <c r="BL21" s="504"/>
      <c r="BM21" s="505"/>
      <c r="BN21" s="469"/>
      <c r="BO21" s="470"/>
      <c r="BP21" s="470"/>
      <c r="BQ21" s="470"/>
      <c r="BR21" s="470"/>
      <c r="BS21" s="470"/>
      <c r="BT21" s="470"/>
      <c r="BU21" s="471"/>
      <c r="BV21" s="469"/>
      <c r="BW21" s="470"/>
      <c r="BX21" s="470"/>
      <c r="BY21" s="470"/>
      <c r="BZ21" s="470"/>
      <c r="CA21" s="470"/>
      <c r="CB21" s="470"/>
      <c r="CC21" s="471"/>
      <c r="CD21" s="201"/>
      <c r="CE21" s="579"/>
      <c r="CF21" s="579"/>
      <c r="CG21" s="579"/>
      <c r="CH21" s="579"/>
      <c r="CI21" s="579"/>
      <c r="CJ21" s="579"/>
      <c r="CK21" s="579"/>
      <c r="CL21" s="579"/>
      <c r="CM21" s="579"/>
      <c r="CN21" s="579"/>
      <c r="CO21" s="579"/>
      <c r="CP21" s="579"/>
      <c r="CQ21" s="579"/>
      <c r="CR21" s="579"/>
      <c r="CS21" s="580"/>
      <c r="CT21" s="466"/>
      <c r="CU21" s="467"/>
      <c r="CV21" s="467"/>
      <c r="CW21" s="467"/>
      <c r="CX21" s="467"/>
      <c r="CY21" s="467"/>
      <c r="CZ21" s="467"/>
      <c r="DA21" s="468"/>
      <c r="DB21" s="466"/>
      <c r="DC21" s="467"/>
      <c r="DD21" s="467"/>
      <c r="DE21" s="467"/>
      <c r="DF21" s="467"/>
      <c r="DG21" s="467"/>
      <c r="DH21" s="467"/>
      <c r="DI21" s="468"/>
      <c r="DJ21" s="186"/>
      <c r="DK21" s="186"/>
      <c r="DL21" s="186"/>
      <c r="DM21" s="186"/>
      <c r="DN21" s="186"/>
      <c r="DO21" s="186"/>
    </row>
    <row r="22" spans="1:119" ht="18.75" customHeight="1" thickBot="1" x14ac:dyDescent="0.2">
      <c r="A22" s="187"/>
      <c r="B22" s="606" t="s">
        <v>167</v>
      </c>
      <c r="C22" s="607"/>
      <c r="D22" s="608"/>
      <c r="E22" s="481" t="s">
        <v>1</v>
      </c>
      <c r="F22" s="486"/>
      <c r="G22" s="486"/>
      <c r="H22" s="486"/>
      <c r="I22" s="486"/>
      <c r="J22" s="486"/>
      <c r="K22" s="476"/>
      <c r="L22" s="481" t="s">
        <v>168</v>
      </c>
      <c r="M22" s="486"/>
      <c r="N22" s="486"/>
      <c r="O22" s="486"/>
      <c r="P22" s="476"/>
      <c r="Q22" s="615" t="s">
        <v>169</v>
      </c>
      <c r="R22" s="616"/>
      <c r="S22" s="616"/>
      <c r="T22" s="616"/>
      <c r="U22" s="616"/>
      <c r="V22" s="617"/>
      <c r="W22" s="621" t="s">
        <v>170</v>
      </c>
      <c r="X22" s="607"/>
      <c r="Y22" s="608"/>
      <c r="Z22" s="481" t="s">
        <v>1</v>
      </c>
      <c r="AA22" s="486"/>
      <c r="AB22" s="486"/>
      <c r="AC22" s="486"/>
      <c r="AD22" s="486"/>
      <c r="AE22" s="486"/>
      <c r="AF22" s="486"/>
      <c r="AG22" s="476"/>
      <c r="AH22" s="634" t="s">
        <v>171</v>
      </c>
      <c r="AI22" s="486"/>
      <c r="AJ22" s="486"/>
      <c r="AK22" s="486"/>
      <c r="AL22" s="476"/>
      <c r="AM22" s="634" t="s">
        <v>172</v>
      </c>
      <c r="AN22" s="635"/>
      <c r="AO22" s="635"/>
      <c r="AP22" s="635"/>
      <c r="AQ22" s="635"/>
      <c r="AR22" s="636"/>
      <c r="AS22" s="615" t="s">
        <v>169</v>
      </c>
      <c r="AT22" s="616"/>
      <c r="AU22" s="616"/>
      <c r="AV22" s="616"/>
      <c r="AW22" s="616"/>
      <c r="AX22" s="640"/>
      <c r="AY22" s="642"/>
      <c r="AZ22" s="643"/>
      <c r="BA22" s="643"/>
      <c r="BB22" s="643"/>
      <c r="BC22" s="643"/>
      <c r="BD22" s="643"/>
      <c r="BE22" s="643"/>
      <c r="BF22" s="643"/>
      <c r="BG22" s="643"/>
      <c r="BH22" s="643"/>
      <c r="BI22" s="643"/>
      <c r="BJ22" s="643"/>
      <c r="BK22" s="643"/>
      <c r="BL22" s="643"/>
      <c r="BM22" s="644"/>
      <c r="BN22" s="645"/>
      <c r="BO22" s="646"/>
      <c r="BP22" s="646"/>
      <c r="BQ22" s="646"/>
      <c r="BR22" s="646"/>
      <c r="BS22" s="646"/>
      <c r="BT22" s="646"/>
      <c r="BU22" s="647"/>
      <c r="BV22" s="645"/>
      <c r="BW22" s="646"/>
      <c r="BX22" s="646"/>
      <c r="BY22" s="646"/>
      <c r="BZ22" s="646"/>
      <c r="CA22" s="646"/>
      <c r="CB22" s="646"/>
      <c r="CC22" s="647"/>
      <c r="CD22" s="201"/>
      <c r="CE22" s="579"/>
      <c r="CF22" s="579"/>
      <c r="CG22" s="579"/>
      <c r="CH22" s="579"/>
      <c r="CI22" s="579"/>
      <c r="CJ22" s="579"/>
      <c r="CK22" s="579"/>
      <c r="CL22" s="579"/>
      <c r="CM22" s="579"/>
      <c r="CN22" s="579"/>
      <c r="CO22" s="579"/>
      <c r="CP22" s="579"/>
      <c r="CQ22" s="579"/>
      <c r="CR22" s="579"/>
      <c r="CS22" s="580"/>
      <c r="CT22" s="466"/>
      <c r="CU22" s="467"/>
      <c r="CV22" s="467"/>
      <c r="CW22" s="467"/>
      <c r="CX22" s="467"/>
      <c r="CY22" s="467"/>
      <c r="CZ22" s="467"/>
      <c r="DA22" s="468"/>
      <c r="DB22" s="466"/>
      <c r="DC22" s="467"/>
      <c r="DD22" s="467"/>
      <c r="DE22" s="467"/>
      <c r="DF22" s="467"/>
      <c r="DG22" s="467"/>
      <c r="DH22" s="467"/>
      <c r="DI22" s="468"/>
      <c r="DJ22" s="186"/>
      <c r="DK22" s="186"/>
      <c r="DL22" s="186"/>
      <c r="DM22" s="186"/>
      <c r="DN22" s="186"/>
      <c r="DO22" s="186"/>
    </row>
    <row r="23" spans="1:119" ht="18.75" customHeight="1" x14ac:dyDescent="0.15">
      <c r="A23" s="187"/>
      <c r="B23" s="609"/>
      <c r="C23" s="610"/>
      <c r="D23" s="611"/>
      <c r="E23" s="455"/>
      <c r="F23" s="460"/>
      <c r="G23" s="460"/>
      <c r="H23" s="460"/>
      <c r="I23" s="460"/>
      <c r="J23" s="460"/>
      <c r="K23" s="449"/>
      <c r="L23" s="455"/>
      <c r="M23" s="460"/>
      <c r="N23" s="460"/>
      <c r="O23" s="460"/>
      <c r="P23" s="449"/>
      <c r="Q23" s="618"/>
      <c r="R23" s="619"/>
      <c r="S23" s="619"/>
      <c r="T23" s="619"/>
      <c r="U23" s="619"/>
      <c r="V23" s="620"/>
      <c r="W23" s="622"/>
      <c r="X23" s="610"/>
      <c r="Y23" s="611"/>
      <c r="Z23" s="455"/>
      <c r="AA23" s="460"/>
      <c r="AB23" s="460"/>
      <c r="AC23" s="460"/>
      <c r="AD23" s="460"/>
      <c r="AE23" s="460"/>
      <c r="AF23" s="460"/>
      <c r="AG23" s="449"/>
      <c r="AH23" s="455"/>
      <c r="AI23" s="460"/>
      <c r="AJ23" s="460"/>
      <c r="AK23" s="460"/>
      <c r="AL23" s="449"/>
      <c r="AM23" s="637"/>
      <c r="AN23" s="638"/>
      <c r="AO23" s="638"/>
      <c r="AP23" s="638"/>
      <c r="AQ23" s="638"/>
      <c r="AR23" s="639"/>
      <c r="AS23" s="618"/>
      <c r="AT23" s="619"/>
      <c r="AU23" s="619"/>
      <c r="AV23" s="619"/>
      <c r="AW23" s="619"/>
      <c r="AX23" s="641"/>
      <c r="AY23" s="429" t="s">
        <v>173</v>
      </c>
      <c r="AZ23" s="430"/>
      <c r="BA23" s="430"/>
      <c r="BB23" s="430"/>
      <c r="BC23" s="430"/>
      <c r="BD23" s="430"/>
      <c r="BE23" s="430"/>
      <c r="BF23" s="430"/>
      <c r="BG23" s="430"/>
      <c r="BH23" s="430"/>
      <c r="BI23" s="430"/>
      <c r="BJ23" s="430"/>
      <c r="BK23" s="430"/>
      <c r="BL23" s="430"/>
      <c r="BM23" s="431"/>
      <c r="BN23" s="469">
        <v>5404225</v>
      </c>
      <c r="BO23" s="470"/>
      <c r="BP23" s="470"/>
      <c r="BQ23" s="470"/>
      <c r="BR23" s="470"/>
      <c r="BS23" s="470"/>
      <c r="BT23" s="470"/>
      <c r="BU23" s="471"/>
      <c r="BV23" s="469">
        <v>5039730</v>
      </c>
      <c r="BW23" s="470"/>
      <c r="BX23" s="470"/>
      <c r="BY23" s="470"/>
      <c r="BZ23" s="470"/>
      <c r="CA23" s="470"/>
      <c r="CB23" s="470"/>
      <c r="CC23" s="471"/>
      <c r="CD23" s="201"/>
      <c r="CE23" s="579"/>
      <c r="CF23" s="579"/>
      <c r="CG23" s="579"/>
      <c r="CH23" s="579"/>
      <c r="CI23" s="579"/>
      <c r="CJ23" s="579"/>
      <c r="CK23" s="579"/>
      <c r="CL23" s="579"/>
      <c r="CM23" s="579"/>
      <c r="CN23" s="579"/>
      <c r="CO23" s="579"/>
      <c r="CP23" s="579"/>
      <c r="CQ23" s="579"/>
      <c r="CR23" s="579"/>
      <c r="CS23" s="580"/>
      <c r="CT23" s="466"/>
      <c r="CU23" s="467"/>
      <c r="CV23" s="467"/>
      <c r="CW23" s="467"/>
      <c r="CX23" s="467"/>
      <c r="CY23" s="467"/>
      <c r="CZ23" s="467"/>
      <c r="DA23" s="468"/>
      <c r="DB23" s="466"/>
      <c r="DC23" s="467"/>
      <c r="DD23" s="467"/>
      <c r="DE23" s="467"/>
      <c r="DF23" s="467"/>
      <c r="DG23" s="467"/>
      <c r="DH23" s="467"/>
      <c r="DI23" s="468"/>
      <c r="DJ23" s="186"/>
      <c r="DK23" s="186"/>
      <c r="DL23" s="186"/>
      <c r="DM23" s="186"/>
      <c r="DN23" s="186"/>
      <c r="DO23" s="186"/>
    </row>
    <row r="24" spans="1:119" ht="18.75" customHeight="1" thickBot="1" x14ac:dyDescent="0.2">
      <c r="A24" s="187"/>
      <c r="B24" s="609"/>
      <c r="C24" s="610"/>
      <c r="D24" s="611"/>
      <c r="E24" s="519" t="s">
        <v>174</v>
      </c>
      <c r="F24" s="499"/>
      <c r="G24" s="499"/>
      <c r="H24" s="499"/>
      <c r="I24" s="499"/>
      <c r="J24" s="499"/>
      <c r="K24" s="500"/>
      <c r="L24" s="520">
        <v>1</v>
      </c>
      <c r="M24" s="521"/>
      <c r="N24" s="521"/>
      <c r="O24" s="521"/>
      <c r="P24" s="563"/>
      <c r="Q24" s="520">
        <v>7419</v>
      </c>
      <c r="R24" s="521"/>
      <c r="S24" s="521"/>
      <c r="T24" s="521"/>
      <c r="U24" s="521"/>
      <c r="V24" s="563"/>
      <c r="W24" s="622"/>
      <c r="X24" s="610"/>
      <c r="Y24" s="611"/>
      <c r="Z24" s="519" t="s">
        <v>175</v>
      </c>
      <c r="AA24" s="499"/>
      <c r="AB24" s="499"/>
      <c r="AC24" s="499"/>
      <c r="AD24" s="499"/>
      <c r="AE24" s="499"/>
      <c r="AF24" s="499"/>
      <c r="AG24" s="500"/>
      <c r="AH24" s="520">
        <v>76</v>
      </c>
      <c r="AI24" s="521"/>
      <c r="AJ24" s="521"/>
      <c r="AK24" s="521"/>
      <c r="AL24" s="563"/>
      <c r="AM24" s="520">
        <v>213332</v>
      </c>
      <c r="AN24" s="521"/>
      <c r="AO24" s="521"/>
      <c r="AP24" s="521"/>
      <c r="AQ24" s="521"/>
      <c r="AR24" s="563"/>
      <c r="AS24" s="520">
        <v>2807</v>
      </c>
      <c r="AT24" s="521"/>
      <c r="AU24" s="521"/>
      <c r="AV24" s="521"/>
      <c r="AW24" s="521"/>
      <c r="AX24" s="522"/>
      <c r="AY24" s="642" t="s">
        <v>176</v>
      </c>
      <c r="AZ24" s="643"/>
      <c r="BA24" s="643"/>
      <c r="BB24" s="643"/>
      <c r="BC24" s="643"/>
      <c r="BD24" s="643"/>
      <c r="BE24" s="643"/>
      <c r="BF24" s="643"/>
      <c r="BG24" s="643"/>
      <c r="BH24" s="643"/>
      <c r="BI24" s="643"/>
      <c r="BJ24" s="643"/>
      <c r="BK24" s="643"/>
      <c r="BL24" s="643"/>
      <c r="BM24" s="644"/>
      <c r="BN24" s="469">
        <v>5399735</v>
      </c>
      <c r="BO24" s="470"/>
      <c r="BP24" s="470"/>
      <c r="BQ24" s="470"/>
      <c r="BR24" s="470"/>
      <c r="BS24" s="470"/>
      <c r="BT24" s="470"/>
      <c r="BU24" s="471"/>
      <c r="BV24" s="469">
        <v>5038150</v>
      </c>
      <c r="BW24" s="470"/>
      <c r="BX24" s="470"/>
      <c r="BY24" s="470"/>
      <c r="BZ24" s="470"/>
      <c r="CA24" s="470"/>
      <c r="CB24" s="470"/>
      <c r="CC24" s="471"/>
      <c r="CD24" s="201"/>
      <c r="CE24" s="579"/>
      <c r="CF24" s="579"/>
      <c r="CG24" s="579"/>
      <c r="CH24" s="579"/>
      <c r="CI24" s="579"/>
      <c r="CJ24" s="579"/>
      <c r="CK24" s="579"/>
      <c r="CL24" s="579"/>
      <c r="CM24" s="579"/>
      <c r="CN24" s="579"/>
      <c r="CO24" s="579"/>
      <c r="CP24" s="579"/>
      <c r="CQ24" s="579"/>
      <c r="CR24" s="579"/>
      <c r="CS24" s="580"/>
      <c r="CT24" s="466"/>
      <c r="CU24" s="467"/>
      <c r="CV24" s="467"/>
      <c r="CW24" s="467"/>
      <c r="CX24" s="467"/>
      <c r="CY24" s="467"/>
      <c r="CZ24" s="467"/>
      <c r="DA24" s="468"/>
      <c r="DB24" s="466"/>
      <c r="DC24" s="467"/>
      <c r="DD24" s="467"/>
      <c r="DE24" s="467"/>
      <c r="DF24" s="467"/>
      <c r="DG24" s="467"/>
      <c r="DH24" s="467"/>
      <c r="DI24" s="468"/>
      <c r="DJ24" s="186"/>
      <c r="DK24" s="186"/>
      <c r="DL24" s="186"/>
      <c r="DM24" s="186"/>
      <c r="DN24" s="186"/>
      <c r="DO24" s="186"/>
    </row>
    <row r="25" spans="1:119" s="186" customFormat="1" ht="18.75" customHeight="1" x14ac:dyDescent="0.15">
      <c r="A25" s="187"/>
      <c r="B25" s="609"/>
      <c r="C25" s="610"/>
      <c r="D25" s="611"/>
      <c r="E25" s="519" t="s">
        <v>177</v>
      </c>
      <c r="F25" s="499"/>
      <c r="G25" s="499"/>
      <c r="H25" s="499"/>
      <c r="I25" s="499"/>
      <c r="J25" s="499"/>
      <c r="K25" s="500"/>
      <c r="L25" s="520">
        <v>1</v>
      </c>
      <c r="M25" s="521"/>
      <c r="N25" s="521"/>
      <c r="O25" s="521"/>
      <c r="P25" s="563"/>
      <c r="Q25" s="520">
        <v>5804</v>
      </c>
      <c r="R25" s="521"/>
      <c r="S25" s="521"/>
      <c r="T25" s="521"/>
      <c r="U25" s="521"/>
      <c r="V25" s="563"/>
      <c r="W25" s="622"/>
      <c r="X25" s="610"/>
      <c r="Y25" s="611"/>
      <c r="Z25" s="519" t="s">
        <v>178</v>
      </c>
      <c r="AA25" s="499"/>
      <c r="AB25" s="499"/>
      <c r="AC25" s="499"/>
      <c r="AD25" s="499"/>
      <c r="AE25" s="499"/>
      <c r="AF25" s="499"/>
      <c r="AG25" s="500"/>
      <c r="AH25" s="520" t="s">
        <v>131</v>
      </c>
      <c r="AI25" s="521"/>
      <c r="AJ25" s="521"/>
      <c r="AK25" s="521"/>
      <c r="AL25" s="563"/>
      <c r="AM25" s="520" t="s">
        <v>150</v>
      </c>
      <c r="AN25" s="521"/>
      <c r="AO25" s="521"/>
      <c r="AP25" s="521"/>
      <c r="AQ25" s="521"/>
      <c r="AR25" s="563"/>
      <c r="AS25" s="520" t="s">
        <v>141</v>
      </c>
      <c r="AT25" s="521"/>
      <c r="AU25" s="521"/>
      <c r="AV25" s="521"/>
      <c r="AW25" s="521"/>
      <c r="AX25" s="522"/>
      <c r="AY25" s="429" t="s">
        <v>179</v>
      </c>
      <c r="AZ25" s="430"/>
      <c r="BA25" s="430"/>
      <c r="BB25" s="430"/>
      <c r="BC25" s="430"/>
      <c r="BD25" s="430"/>
      <c r="BE25" s="430"/>
      <c r="BF25" s="430"/>
      <c r="BG25" s="430"/>
      <c r="BH25" s="430"/>
      <c r="BI25" s="430"/>
      <c r="BJ25" s="430"/>
      <c r="BK25" s="430"/>
      <c r="BL25" s="430"/>
      <c r="BM25" s="431"/>
      <c r="BN25" s="432">
        <v>657810</v>
      </c>
      <c r="BO25" s="433"/>
      <c r="BP25" s="433"/>
      <c r="BQ25" s="433"/>
      <c r="BR25" s="433"/>
      <c r="BS25" s="433"/>
      <c r="BT25" s="433"/>
      <c r="BU25" s="434"/>
      <c r="BV25" s="432">
        <v>844337</v>
      </c>
      <c r="BW25" s="433"/>
      <c r="BX25" s="433"/>
      <c r="BY25" s="433"/>
      <c r="BZ25" s="433"/>
      <c r="CA25" s="433"/>
      <c r="CB25" s="433"/>
      <c r="CC25" s="434"/>
      <c r="CD25" s="201"/>
      <c r="CE25" s="579"/>
      <c r="CF25" s="579"/>
      <c r="CG25" s="579"/>
      <c r="CH25" s="579"/>
      <c r="CI25" s="579"/>
      <c r="CJ25" s="579"/>
      <c r="CK25" s="579"/>
      <c r="CL25" s="579"/>
      <c r="CM25" s="579"/>
      <c r="CN25" s="579"/>
      <c r="CO25" s="579"/>
      <c r="CP25" s="579"/>
      <c r="CQ25" s="579"/>
      <c r="CR25" s="579"/>
      <c r="CS25" s="580"/>
      <c r="CT25" s="466"/>
      <c r="CU25" s="467"/>
      <c r="CV25" s="467"/>
      <c r="CW25" s="467"/>
      <c r="CX25" s="467"/>
      <c r="CY25" s="467"/>
      <c r="CZ25" s="467"/>
      <c r="DA25" s="468"/>
      <c r="DB25" s="466"/>
      <c r="DC25" s="467"/>
      <c r="DD25" s="467"/>
      <c r="DE25" s="467"/>
      <c r="DF25" s="467"/>
      <c r="DG25" s="467"/>
      <c r="DH25" s="467"/>
      <c r="DI25" s="468"/>
    </row>
    <row r="26" spans="1:119" s="186" customFormat="1" ht="18.75" customHeight="1" x14ac:dyDescent="0.15">
      <c r="A26" s="187"/>
      <c r="B26" s="609"/>
      <c r="C26" s="610"/>
      <c r="D26" s="611"/>
      <c r="E26" s="519" t="s">
        <v>180</v>
      </c>
      <c r="F26" s="499"/>
      <c r="G26" s="499"/>
      <c r="H26" s="499"/>
      <c r="I26" s="499"/>
      <c r="J26" s="499"/>
      <c r="K26" s="500"/>
      <c r="L26" s="520">
        <v>1</v>
      </c>
      <c r="M26" s="521"/>
      <c r="N26" s="521"/>
      <c r="O26" s="521"/>
      <c r="P26" s="563"/>
      <c r="Q26" s="520">
        <v>5272</v>
      </c>
      <c r="R26" s="521"/>
      <c r="S26" s="521"/>
      <c r="T26" s="521"/>
      <c r="U26" s="521"/>
      <c r="V26" s="563"/>
      <c r="W26" s="622"/>
      <c r="X26" s="610"/>
      <c r="Y26" s="611"/>
      <c r="Z26" s="519" t="s">
        <v>181</v>
      </c>
      <c r="AA26" s="632"/>
      <c r="AB26" s="632"/>
      <c r="AC26" s="632"/>
      <c r="AD26" s="632"/>
      <c r="AE26" s="632"/>
      <c r="AF26" s="632"/>
      <c r="AG26" s="633"/>
      <c r="AH26" s="520" t="s">
        <v>131</v>
      </c>
      <c r="AI26" s="521"/>
      <c r="AJ26" s="521"/>
      <c r="AK26" s="521"/>
      <c r="AL26" s="563"/>
      <c r="AM26" s="520" t="s">
        <v>131</v>
      </c>
      <c r="AN26" s="521"/>
      <c r="AO26" s="521"/>
      <c r="AP26" s="521"/>
      <c r="AQ26" s="521"/>
      <c r="AR26" s="563"/>
      <c r="AS26" s="520" t="s">
        <v>141</v>
      </c>
      <c r="AT26" s="521"/>
      <c r="AU26" s="521"/>
      <c r="AV26" s="521"/>
      <c r="AW26" s="521"/>
      <c r="AX26" s="522"/>
      <c r="AY26" s="472" t="s">
        <v>182</v>
      </c>
      <c r="AZ26" s="473"/>
      <c r="BA26" s="473"/>
      <c r="BB26" s="473"/>
      <c r="BC26" s="473"/>
      <c r="BD26" s="473"/>
      <c r="BE26" s="473"/>
      <c r="BF26" s="473"/>
      <c r="BG26" s="473"/>
      <c r="BH26" s="473"/>
      <c r="BI26" s="473"/>
      <c r="BJ26" s="473"/>
      <c r="BK26" s="473"/>
      <c r="BL26" s="473"/>
      <c r="BM26" s="474"/>
      <c r="BN26" s="469" t="s">
        <v>141</v>
      </c>
      <c r="BO26" s="470"/>
      <c r="BP26" s="470"/>
      <c r="BQ26" s="470"/>
      <c r="BR26" s="470"/>
      <c r="BS26" s="470"/>
      <c r="BT26" s="470"/>
      <c r="BU26" s="471"/>
      <c r="BV26" s="469" t="s">
        <v>141</v>
      </c>
      <c r="BW26" s="470"/>
      <c r="BX26" s="470"/>
      <c r="BY26" s="470"/>
      <c r="BZ26" s="470"/>
      <c r="CA26" s="470"/>
      <c r="CB26" s="470"/>
      <c r="CC26" s="471"/>
      <c r="CD26" s="201"/>
      <c r="CE26" s="579"/>
      <c r="CF26" s="579"/>
      <c r="CG26" s="579"/>
      <c r="CH26" s="579"/>
      <c r="CI26" s="579"/>
      <c r="CJ26" s="579"/>
      <c r="CK26" s="579"/>
      <c r="CL26" s="579"/>
      <c r="CM26" s="579"/>
      <c r="CN26" s="579"/>
      <c r="CO26" s="579"/>
      <c r="CP26" s="579"/>
      <c r="CQ26" s="579"/>
      <c r="CR26" s="579"/>
      <c r="CS26" s="580"/>
      <c r="CT26" s="466"/>
      <c r="CU26" s="467"/>
      <c r="CV26" s="467"/>
      <c r="CW26" s="467"/>
      <c r="CX26" s="467"/>
      <c r="CY26" s="467"/>
      <c r="CZ26" s="467"/>
      <c r="DA26" s="468"/>
      <c r="DB26" s="466"/>
      <c r="DC26" s="467"/>
      <c r="DD26" s="467"/>
      <c r="DE26" s="467"/>
      <c r="DF26" s="467"/>
      <c r="DG26" s="467"/>
      <c r="DH26" s="467"/>
      <c r="DI26" s="468"/>
    </row>
    <row r="27" spans="1:119" ht="18.75" customHeight="1" thickBot="1" x14ac:dyDescent="0.2">
      <c r="A27" s="187"/>
      <c r="B27" s="609"/>
      <c r="C27" s="610"/>
      <c r="D27" s="611"/>
      <c r="E27" s="519" t="s">
        <v>183</v>
      </c>
      <c r="F27" s="499"/>
      <c r="G27" s="499"/>
      <c r="H27" s="499"/>
      <c r="I27" s="499"/>
      <c r="J27" s="499"/>
      <c r="K27" s="500"/>
      <c r="L27" s="520">
        <v>1</v>
      </c>
      <c r="M27" s="521"/>
      <c r="N27" s="521"/>
      <c r="O27" s="521"/>
      <c r="P27" s="563"/>
      <c r="Q27" s="520">
        <v>2967</v>
      </c>
      <c r="R27" s="521"/>
      <c r="S27" s="521"/>
      <c r="T27" s="521"/>
      <c r="U27" s="521"/>
      <c r="V27" s="563"/>
      <c r="W27" s="622"/>
      <c r="X27" s="610"/>
      <c r="Y27" s="611"/>
      <c r="Z27" s="519" t="s">
        <v>184</v>
      </c>
      <c r="AA27" s="499"/>
      <c r="AB27" s="499"/>
      <c r="AC27" s="499"/>
      <c r="AD27" s="499"/>
      <c r="AE27" s="499"/>
      <c r="AF27" s="499"/>
      <c r="AG27" s="500"/>
      <c r="AH27" s="520" t="s">
        <v>131</v>
      </c>
      <c r="AI27" s="521"/>
      <c r="AJ27" s="521"/>
      <c r="AK27" s="521"/>
      <c r="AL27" s="563"/>
      <c r="AM27" s="520" t="s">
        <v>141</v>
      </c>
      <c r="AN27" s="521"/>
      <c r="AO27" s="521"/>
      <c r="AP27" s="521"/>
      <c r="AQ27" s="521"/>
      <c r="AR27" s="563"/>
      <c r="AS27" s="520" t="s">
        <v>131</v>
      </c>
      <c r="AT27" s="521"/>
      <c r="AU27" s="521"/>
      <c r="AV27" s="521"/>
      <c r="AW27" s="521"/>
      <c r="AX27" s="522"/>
      <c r="AY27" s="564" t="s">
        <v>185</v>
      </c>
      <c r="AZ27" s="565"/>
      <c r="BA27" s="565"/>
      <c r="BB27" s="565"/>
      <c r="BC27" s="565"/>
      <c r="BD27" s="565"/>
      <c r="BE27" s="565"/>
      <c r="BF27" s="565"/>
      <c r="BG27" s="565"/>
      <c r="BH27" s="565"/>
      <c r="BI27" s="565"/>
      <c r="BJ27" s="565"/>
      <c r="BK27" s="565"/>
      <c r="BL27" s="565"/>
      <c r="BM27" s="566"/>
      <c r="BN27" s="645" t="s">
        <v>141</v>
      </c>
      <c r="BO27" s="646"/>
      <c r="BP27" s="646"/>
      <c r="BQ27" s="646"/>
      <c r="BR27" s="646"/>
      <c r="BS27" s="646"/>
      <c r="BT27" s="646"/>
      <c r="BU27" s="647"/>
      <c r="BV27" s="645" t="s">
        <v>141</v>
      </c>
      <c r="BW27" s="646"/>
      <c r="BX27" s="646"/>
      <c r="BY27" s="646"/>
      <c r="BZ27" s="646"/>
      <c r="CA27" s="646"/>
      <c r="CB27" s="646"/>
      <c r="CC27" s="647"/>
      <c r="CD27" s="203"/>
      <c r="CE27" s="579"/>
      <c r="CF27" s="579"/>
      <c r="CG27" s="579"/>
      <c r="CH27" s="579"/>
      <c r="CI27" s="579"/>
      <c r="CJ27" s="579"/>
      <c r="CK27" s="579"/>
      <c r="CL27" s="579"/>
      <c r="CM27" s="579"/>
      <c r="CN27" s="579"/>
      <c r="CO27" s="579"/>
      <c r="CP27" s="579"/>
      <c r="CQ27" s="579"/>
      <c r="CR27" s="579"/>
      <c r="CS27" s="580"/>
      <c r="CT27" s="466"/>
      <c r="CU27" s="467"/>
      <c r="CV27" s="467"/>
      <c r="CW27" s="467"/>
      <c r="CX27" s="467"/>
      <c r="CY27" s="467"/>
      <c r="CZ27" s="467"/>
      <c r="DA27" s="468"/>
      <c r="DB27" s="466"/>
      <c r="DC27" s="467"/>
      <c r="DD27" s="467"/>
      <c r="DE27" s="467"/>
      <c r="DF27" s="467"/>
      <c r="DG27" s="467"/>
      <c r="DH27" s="467"/>
      <c r="DI27" s="468"/>
      <c r="DJ27" s="186"/>
      <c r="DK27" s="186"/>
      <c r="DL27" s="186"/>
      <c r="DM27" s="186"/>
      <c r="DN27" s="186"/>
      <c r="DO27" s="186"/>
    </row>
    <row r="28" spans="1:119" ht="18.75" customHeight="1" x14ac:dyDescent="0.15">
      <c r="A28" s="187"/>
      <c r="B28" s="609"/>
      <c r="C28" s="610"/>
      <c r="D28" s="611"/>
      <c r="E28" s="519" t="s">
        <v>186</v>
      </c>
      <c r="F28" s="499"/>
      <c r="G28" s="499"/>
      <c r="H28" s="499"/>
      <c r="I28" s="499"/>
      <c r="J28" s="499"/>
      <c r="K28" s="500"/>
      <c r="L28" s="520">
        <v>1</v>
      </c>
      <c r="M28" s="521"/>
      <c r="N28" s="521"/>
      <c r="O28" s="521"/>
      <c r="P28" s="563"/>
      <c r="Q28" s="520">
        <v>2448</v>
      </c>
      <c r="R28" s="521"/>
      <c r="S28" s="521"/>
      <c r="T28" s="521"/>
      <c r="U28" s="521"/>
      <c r="V28" s="563"/>
      <c r="W28" s="622"/>
      <c r="X28" s="610"/>
      <c r="Y28" s="611"/>
      <c r="Z28" s="519" t="s">
        <v>187</v>
      </c>
      <c r="AA28" s="499"/>
      <c r="AB28" s="499"/>
      <c r="AC28" s="499"/>
      <c r="AD28" s="499"/>
      <c r="AE28" s="499"/>
      <c r="AF28" s="499"/>
      <c r="AG28" s="500"/>
      <c r="AH28" s="520" t="s">
        <v>131</v>
      </c>
      <c r="AI28" s="521"/>
      <c r="AJ28" s="521"/>
      <c r="AK28" s="521"/>
      <c r="AL28" s="563"/>
      <c r="AM28" s="520" t="s">
        <v>131</v>
      </c>
      <c r="AN28" s="521"/>
      <c r="AO28" s="521"/>
      <c r="AP28" s="521"/>
      <c r="AQ28" s="521"/>
      <c r="AR28" s="563"/>
      <c r="AS28" s="520" t="s">
        <v>188</v>
      </c>
      <c r="AT28" s="521"/>
      <c r="AU28" s="521"/>
      <c r="AV28" s="521"/>
      <c r="AW28" s="521"/>
      <c r="AX28" s="522"/>
      <c r="AY28" s="648" t="s">
        <v>189</v>
      </c>
      <c r="AZ28" s="649"/>
      <c r="BA28" s="649"/>
      <c r="BB28" s="650"/>
      <c r="BC28" s="429" t="s">
        <v>48</v>
      </c>
      <c r="BD28" s="430"/>
      <c r="BE28" s="430"/>
      <c r="BF28" s="430"/>
      <c r="BG28" s="430"/>
      <c r="BH28" s="430"/>
      <c r="BI28" s="430"/>
      <c r="BJ28" s="430"/>
      <c r="BK28" s="430"/>
      <c r="BL28" s="430"/>
      <c r="BM28" s="431"/>
      <c r="BN28" s="432">
        <v>1657025</v>
      </c>
      <c r="BO28" s="433"/>
      <c r="BP28" s="433"/>
      <c r="BQ28" s="433"/>
      <c r="BR28" s="433"/>
      <c r="BS28" s="433"/>
      <c r="BT28" s="433"/>
      <c r="BU28" s="434"/>
      <c r="BV28" s="432">
        <v>1504745</v>
      </c>
      <c r="BW28" s="433"/>
      <c r="BX28" s="433"/>
      <c r="BY28" s="433"/>
      <c r="BZ28" s="433"/>
      <c r="CA28" s="433"/>
      <c r="CB28" s="433"/>
      <c r="CC28" s="434"/>
      <c r="CD28" s="201"/>
      <c r="CE28" s="579"/>
      <c r="CF28" s="579"/>
      <c r="CG28" s="579"/>
      <c r="CH28" s="579"/>
      <c r="CI28" s="579"/>
      <c r="CJ28" s="579"/>
      <c r="CK28" s="579"/>
      <c r="CL28" s="579"/>
      <c r="CM28" s="579"/>
      <c r="CN28" s="579"/>
      <c r="CO28" s="579"/>
      <c r="CP28" s="579"/>
      <c r="CQ28" s="579"/>
      <c r="CR28" s="579"/>
      <c r="CS28" s="580"/>
      <c r="CT28" s="466"/>
      <c r="CU28" s="467"/>
      <c r="CV28" s="467"/>
      <c r="CW28" s="467"/>
      <c r="CX28" s="467"/>
      <c r="CY28" s="467"/>
      <c r="CZ28" s="467"/>
      <c r="DA28" s="468"/>
      <c r="DB28" s="466"/>
      <c r="DC28" s="467"/>
      <c r="DD28" s="467"/>
      <c r="DE28" s="467"/>
      <c r="DF28" s="467"/>
      <c r="DG28" s="467"/>
      <c r="DH28" s="467"/>
      <c r="DI28" s="468"/>
      <c r="DJ28" s="186"/>
      <c r="DK28" s="186"/>
      <c r="DL28" s="186"/>
      <c r="DM28" s="186"/>
      <c r="DN28" s="186"/>
      <c r="DO28" s="186"/>
    </row>
    <row r="29" spans="1:119" ht="18.75" customHeight="1" x14ac:dyDescent="0.15">
      <c r="A29" s="187"/>
      <c r="B29" s="609"/>
      <c r="C29" s="610"/>
      <c r="D29" s="611"/>
      <c r="E29" s="519" t="s">
        <v>190</v>
      </c>
      <c r="F29" s="499"/>
      <c r="G29" s="499"/>
      <c r="H29" s="499"/>
      <c r="I29" s="499"/>
      <c r="J29" s="499"/>
      <c r="K29" s="500"/>
      <c r="L29" s="520">
        <v>8</v>
      </c>
      <c r="M29" s="521"/>
      <c r="N29" s="521"/>
      <c r="O29" s="521"/>
      <c r="P29" s="563"/>
      <c r="Q29" s="520">
        <v>2225</v>
      </c>
      <c r="R29" s="521"/>
      <c r="S29" s="521"/>
      <c r="T29" s="521"/>
      <c r="U29" s="521"/>
      <c r="V29" s="563"/>
      <c r="W29" s="623"/>
      <c r="X29" s="624"/>
      <c r="Y29" s="625"/>
      <c r="Z29" s="519" t="s">
        <v>191</v>
      </c>
      <c r="AA29" s="499"/>
      <c r="AB29" s="499"/>
      <c r="AC29" s="499"/>
      <c r="AD29" s="499"/>
      <c r="AE29" s="499"/>
      <c r="AF29" s="499"/>
      <c r="AG29" s="500"/>
      <c r="AH29" s="520">
        <v>76</v>
      </c>
      <c r="AI29" s="521"/>
      <c r="AJ29" s="521"/>
      <c r="AK29" s="521"/>
      <c r="AL29" s="563"/>
      <c r="AM29" s="520">
        <v>213332</v>
      </c>
      <c r="AN29" s="521"/>
      <c r="AO29" s="521"/>
      <c r="AP29" s="521"/>
      <c r="AQ29" s="521"/>
      <c r="AR29" s="563"/>
      <c r="AS29" s="520">
        <v>2807</v>
      </c>
      <c r="AT29" s="521"/>
      <c r="AU29" s="521"/>
      <c r="AV29" s="521"/>
      <c r="AW29" s="521"/>
      <c r="AX29" s="522"/>
      <c r="AY29" s="651"/>
      <c r="AZ29" s="652"/>
      <c r="BA29" s="652"/>
      <c r="BB29" s="653"/>
      <c r="BC29" s="503" t="s">
        <v>192</v>
      </c>
      <c r="BD29" s="504"/>
      <c r="BE29" s="504"/>
      <c r="BF29" s="504"/>
      <c r="BG29" s="504"/>
      <c r="BH29" s="504"/>
      <c r="BI29" s="504"/>
      <c r="BJ29" s="504"/>
      <c r="BK29" s="504"/>
      <c r="BL29" s="504"/>
      <c r="BM29" s="505"/>
      <c r="BN29" s="469">
        <v>10157</v>
      </c>
      <c r="BO29" s="470"/>
      <c r="BP29" s="470"/>
      <c r="BQ29" s="470"/>
      <c r="BR29" s="470"/>
      <c r="BS29" s="470"/>
      <c r="BT29" s="470"/>
      <c r="BU29" s="471"/>
      <c r="BV29" s="469">
        <v>10156</v>
      </c>
      <c r="BW29" s="470"/>
      <c r="BX29" s="470"/>
      <c r="BY29" s="470"/>
      <c r="BZ29" s="470"/>
      <c r="CA29" s="470"/>
      <c r="CB29" s="470"/>
      <c r="CC29" s="471"/>
      <c r="CD29" s="203"/>
      <c r="CE29" s="579"/>
      <c r="CF29" s="579"/>
      <c r="CG29" s="579"/>
      <c r="CH29" s="579"/>
      <c r="CI29" s="579"/>
      <c r="CJ29" s="579"/>
      <c r="CK29" s="579"/>
      <c r="CL29" s="579"/>
      <c r="CM29" s="579"/>
      <c r="CN29" s="579"/>
      <c r="CO29" s="579"/>
      <c r="CP29" s="579"/>
      <c r="CQ29" s="579"/>
      <c r="CR29" s="579"/>
      <c r="CS29" s="580"/>
      <c r="CT29" s="466"/>
      <c r="CU29" s="467"/>
      <c r="CV29" s="467"/>
      <c r="CW29" s="467"/>
      <c r="CX29" s="467"/>
      <c r="CY29" s="467"/>
      <c r="CZ29" s="467"/>
      <c r="DA29" s="468"/>
      <c r="DB29" s="466"/>
      <c r="DC29" s="467"/>
      <c r="DD29" s="467"/>
      <c r="DE29" s="467"/>
      <c r="DF29" s="467"/>
      <c r="DG29" s="467"/>
      <c r="DH29" s="467"/>
      <c r="DI29" s="468"/>
      <c r="DJ29" s="186"/>
      <c r="DK29" s="186"/>
      <c r="DL29" s="186"/>
      <c r="DM29" s="186"/>
      <c r="DN29" s="186"/>
      <c r="DO29" s="186"/>
    </row>
    <row r="30" spans="1:119" ht="18.75" customHeight="1" thickBot="1" x14ac:dyDescent="0.2">
      <c r="A30" s="187"/>
      <c r="B30" s="612"/>
      <c r="C30" s="613"/>
      <c r="D30" s="614"/>
      <c r="E30" s="523"/>
      <c r="F30" s="524"/>
      <c r="G30" s="524"/>
      <c r="H30" s="524"/>
      <c r="I30" s="524"/>
      <c r="J30" s="524"/>
      <c r="K30" s="525"/>
      <c r="L30" s="626"/>
      <c r="M30" s="627"/>
      <c r="N30" s="627"/>
      <c r="O30" s="627"/>
      <c r="P30" s="628"/>
      <c r="Q30" s="626"/>
      <c r="R30" s="627"/>
      <c r="S30" s="627"/>
      <c r="T30" s="627"/>
      <c r="U30" s="627"/>
      <c r="V30" s="628"/>
      <c r="W30" s="629" t="s">
        <v>193</v>
      </c>
      <c r="X30" s="630"/>
      <c r="Y30" s="630"/>
      <c r="Z30" s="630"/>
      <c r="AA30" s="630"/>
      <c r="AB30" s="630"/>
      <c r="AC30" s="630"/>
      <c r="AD30" s="630"/>
      <c r="AE30" s="630"/>
      <c r="AF30" s="630"/>
      <c r="AG30" s="631"/>
      <c r="AH30" s="588">
        <v>94.5</v>
      </c>
      <c r="AI30" s="589"/>
      <c r="AJ30" s="589"/>
      <c r="AK30" s="589"/>
      <c r="AL30" s="589"/>
      <c r="AM30" s="589"/>
      <c r="AN30" s="589"/>
      <c r="AO30" s="589"/>
      <c r="AP30" s="589"/>
      <c r="AQ30" s="589"/>
      <c r="AR30" s="589"/>
      <c r="AS30" s="589"/>
      <c r="AT30" s="589"/>
      <c r="AU30" s="589"/>
      <c r="AV30" s="589"/>
      <c r="AW30" s="589"/>
      <c r="AX30" s="591"/>
      <c r="AY30" s="654"/>
      <c r="AZ30" s="655"/>
      <c r="BA30" s="655"/>
      <c r="BB30" s="656"/>
      <c r="BC30" s="642" t="s">
        <v>50</v>
      </c>
      <c r="BD30" s="643"/>
      <c r="BE30" s="643"/>
      <c r="BF30" s="643"/>
      <c r="BG30" s="643"/>
      <c r="BH30" s="643"/>
      <c r="BI30" s="643"/>
      <c r="BJ30" s="643"/>
      <c r="BK30" s="643"/>
      <c r="BL30" s="643"/>
      <c r="BM30" s="644"/>
      <c r="BN30" s="645">
        <v>1505011</v>
      </c>
      <c r="BO30" s="646"/>
      <c r="BP30" s="646"/>
      <c r="BQ30" s="646"/>
      <c r="BR30" s="646"/>
      <c r="BS30" s="646"/>
      <c r="BT30" s="646"/>
      <c r="BU30" s="647"/>
      <c r="BV30" s="645">
        <v>1181684</v>
      </c>
      <c r="BW30" s="646"/>
      <c r="BX30" s="646"/>
      <c r="BY30" s="646"/>
      <c r="BZ30" s="646"/>
      <c r="CA30" s="646"/>
      <c r="CB30" s="646"/>
      <c r="CC30" s="64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194</v>
      </c>
      <c r="D32" s="214"/>
      <c r="E32" s="214"/>
      <c r="F32" s="211"/>
      <c r="G32" s="211"/>
      <c r="H32" s="211"/>
      <c r="I32" s="211"/>
      <c r="J32" s="211"/>
      <c r="K32" s="211"/>
      <c r="L32" s="211"/>
      <c r="M32" s="211"/>
      <c r="N32" s="211"/>
      <c r="O32" s="211"/>
      <c r="P32" s="211"/>
      <c r="Q32" s="211"/>
      <c r="R32" s="211"/>
      <c r="S32" s="211"/>
      <c r="T32" s="211"/>
      <c r="U32" s="211" t="s">
        <v>195</v>
      </c>
      <c r="V32" s="211"/>
      <c r="W32" s="211"/>
      <c r="X32" s="211"/>
      <c r="Y32" s="211"/>
      <c r="Z32" s="211"/>
      <c r="AA32" s="211"/>
      <c r="AB32" s="211"/>
      <c r="AC32" s="211"/>
      <c r="AD32" s="211"/>
      <c r="AE32" s="211"/>
      <c r="AF32" s="211"/>
      <c r="AG32" s="211"/>
      <c r="AH32" s="211"/>
      <c r="AI32" s="211"/>
      <c r="AJ32" s="211"/>
      <c r="AK32" s="211"/>
      <c r="AL32" s="211"/>
      <c r="AM32" s="215" t="s">
        <v>196</v>
      </c>
      <c r="AN32" s="211"/>
      <c r="AO32" s="211"/>
      <c r="AP32" s="211"/>
      <c r="AQ32" s="211"/>
      <c r="AR32" s="211"/>
      <c r="AS32" s="215"/>
      <c r="AT32" s="215"/>
      <c r="AU32" s="215"/>
      <c r="AV32" s="215"/>
      <c r="AW32" s="215"/>
      <c r="AX32" s="215"/>
      <c r="AY32" s="215"/>
      <c r="AZ32" s="215"/>
      <c r="BA32" s="215"/>
      <c r="BB32" s="211"/>
      <c r="BC32" s="215"/>
      <c r="BD32" s="211"/>
      <c r="BE32" s="215" t="s">
        <v>197</v>
      </c>
      <c r="BF32" s="211"/>
      <c r="BG32" s="211"/>
      <c r="BH32" s="211"/>
      <c r="BI32" s="211"/>
      <c r="BJ32" s="215"/>
      <c r="BK32" s="215"/>
      <c r="BL32" s="215"/>
      <c r="BM32" s="215"/>
      <c r="BN32" s="215"/>
      <c r="BO32" s="215"/>
      <c r="BP32" s="215"/>
      <c r="BQ32" s="215"/>
      <c r="BR32" s="211"/>
      <c r="BS32" s="211"/>
      <c r="BT32" s="211"/>
      <c r="BU32" s="211"/>
      <c r="BV32" s="211"/>
      <c r="BW32" s="211" t="s">
        <v>198</v>
      </c>
      <c r="BX32" s="211"/>
      <c r="BY32" s="211"/>
      <c r="BZ32" s="211"/>
      <c r="CA32" s="211"/>
      <c r="CB32" s="215"/>
      <c r="CC32" s="215"/>
      <c r="CD32" s="215"/>
      <c r="CE32" s="215"/>
      <c r="CF32" s="215"/>
      <c r="CG32" s="215"/>
      <c r="CH32" s="215"/>
      <c r="CI32" s="215"/>
      <c r="CJ32" s="215"/>
      <c r="CK32" s="215"/>
      <c r="CL32" s="215"/>
      <c r="CM32" s="215"/>
      <c r="CN32" s="215"/>
      <c r="CO32" s="215" t="s">
        <v>199</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3" t="s">
        <v>200</v>
      </c>
      <c r="D33" s="493"/>
      <c r="E33" s="458" t="s">
        <v>201</v>
      </c>
      <c r="F33" s="458"/>
      <c r="G33" s="458"/>
      <c r="H33" s="458"/>
      <c r="I33" s="458"/>
      <c r="J33" s="458"/>
      <c r="K33" s="458"/>
      <c r="L33" s="458"/>
      <c r="M33" s="458"/>
      <c r="N33" s="458"/>
      <c r="O33" s="458"/>
      <c r="P33" s="458"/>
      <c r="Q33" s="458"/>
      <c r="R33" s="458"/>
      <c r="S33" s="458"/>
      <c r="T33" s="216"/>
      <c r="U33" s="493" t="s">
        <v>202</v>
      </c>
      <c r="V33" s="493"/>
      <c r="W33" s="458" t="s">
        <v>203</v>
      </c>
      <c r="X33" s="458"/>
      <c r="Y33" s="458"/>
      <c r="Z33" s="458"/>
      <c r="AA33" s="458"/>
      <c r="AB33" s="458"/>
      <c r="AC33" s="458"/>
      <c r="AD33" s="458"/>
      <c r="AE33" s="458"/>
      <c r="AF33" s="458"/>
      <c r="AG33" s="458"/>
      <c r="AH33" s="458"/>
      <c r="AI33" s="458"/>
      <c r="AJ33" s="458"/>
      <c r="AK33" s="458"/>
      <c r="AL33" s="216"/>
      <c r="AM33" s="493" t="s">
        <v>200</v>
      </c>
      <c r="AN33" s="493"/>
      <c r="AO33" s="458" t="s">
        <v>203</v>
      </c>
      <c r="AP33" s="458"/>
      <c r="AQ33" s="458"/>
      <c r="AR33" s="458"/>
      <c r="AS33" s="458"/>
      <c r="AT33" s="458"/>
      <c r="AU33" s="458"/>
      <c r="AV33" s="458"/>
      <c r="AW33" s="458"/>
      <c r="AX33" s="458"/>
      <c r="AY33" s="458"/>
      <c r="AZ33" s="458"/>
      <c r="BA33" s="458"/>
      <c r="BB33" s="458"/>
      <c r="BC33" s="458"/>
      <c r="BD33" s="217"/>
      <c r="BE33" s="458" t="s">
        <v>204</v>
      </c>
      <c r="BF33" s="458"/>
      <c r="BG33" s="458" t="s">
        <v>205</v>
      </c>
      <c r="BH33" s="458"/>
      <c r="BI33" s="458"/>
      <c r="BJ33" s="458"/>
      <c r="BK33" s="458"/>
      <c r="BL33" s="458"/>
      <c r="BM33" s="458"/>
      <c r="BN33" s="458"/>
      <c r="BO33" s="458"/>
      <c r="BP33" s="458"/>
      <c r="BQ33" s="458"/>
      <c r="BR33" s="458"/>
      <c r="BS33" s="458"/>
      <c r="BT33" s="458"/>
      <c r="BU33" s="458"/>
      <c r="BV33" s="217"/>
      <c r="BW33" s="493" t="s">
        <v>204</v>
      </c>
      <c r="BX33" s="493"/>
      <c r="BY33" s="458" t="s">
        <v>206</v>
      </c>
      <c r="BZ33" s="458"/>
      <c r="CA33" s="458"/>
      <c r="CB33" s="458"/>
      <c r="CC33" s="458"/>
      <c r="CD33" s="458"/>
      <c r="CE33" s="458"/>
      <c r="CF33" s="458"/>
      <c r="CG33" s="458"/>
      <c r="CH33" s="458"/>
      <c r="CI33" s="458"/>
      <c r="CJ33" s="458"/>
      <c r="CK33" s="458"/>
      <c r="CL33" s="458"/>
      <c r="CM33" s="458"/>
      <c r="CN33" s="216"/>
      <c r="CO33" s="493" t="s">
        <v>202</v>
      </c>
      <c r="CP33" s="493"/>
      <c r="CQ33" s="458" t="s">
        <v>207</v>
      </c>
      <c r="CR33" s="458"/>
      <c r="CS33" s="458"/>
      <c r="CT33" s="458"/>
      <c r="CU33" s="458"/>
      <c r="CV33" s="458"/>
      <c r="CW33" s="458"/>
      <c r="CX33" s="458"/>
      <c r="CY33" s="458"/>
      <c r="CZ33" s="458"/>
      <c r="DA33" s="458"/>
      <c r="DB33" s="458"/>
      <c r="DC33" s="458"/>
      <c r="DD33" s="458"/>
      <c r="DE33" s="458"/>
      <c r="DF33" s="216"/>
      <c r="DG33" s="657" t="s">
        <v>208</v>
      </c>
      <c r="DH33" s="657"/>
      <c r="DI33" s="218"/>
      <c r="DJ33" s="186"/>
      <c r="DK33" s="186"/>
      <c r="DL33" s="186"/>
      <c r="DM33" s="186"/>
      <c r="DN33" s="186"/>
      <c r="DO33" s="186"/>
    </row>
    <row r="34" spans="1:119" ht="32.25" customHeight="1" x14ac:dyDescent="0.15">
      <c r="A34" s="187"/>
      <c r="B34" s="213"/>
      <c r="C34" s="658">
        <f>IF(E34="","",1)</f>
        <v>1</v>
      </c>
      <c r="D34" s="658"/>
      <c r="E34" s="659" t="str">
        <f>IF('各会計、関係団体の財政状況及び健全化判断比率'!B7="","",'各会計、関係団体の財政状況及び健全化判断比率'!B7)</f>
        <v>一般会計</v>
      </c>
      <c r="F34" s="659"/>
      <c r="G34" s="659"/>
      <c r="H34" s="659"/>
      <c r="I34" s="659"/>
      <c r="J34" s="659"/>
      <c r="K34" s="659"/>
      <c r="L34" s="659"/>
      <c r="M34" s="659"/>
      <c r="N34" s="659"/>
      <c r="O34" s="659"/>
      <c r="P34" s="659"/>
      <c r="Q34" s="659"/>
      <c r="R34" s="659"/>
      <c r="S34" s="659"/>
      <c r="T34" s="214"/>
      <c r="U34" s="658">
        <f>IF(W34="","",MAX(C34:D43)+1)</f>
        <v>4</v>
      </c>
      <c r="V34" s="658"/>
      <c r="W34" s="659" t="str">
        <f>IF('各会計、関係団体の財政状況及び健全化判断比率'!B28="","",'各会計、関係団体の財政状況及び健全化判断比率'!B28)</f>
        <v>国民健康保険事業特別会計</v>
      </c>
      <c r="X34" s="659"/>
      <c r="Y34" s="659"/>
      <c r="Z34" s="659"/>
      <c r="AA34" s="659"/>
      <c r="AB34" s="659"/>
      <c r="AC34" s="659"/>
      <c r="AD34" s="659"/>
      <c r="AE34" s="659"/>
      <c r="AF34" s="659"/>
      <c r="AG34" s="659"/>
      <c r="AH34" s="659"/>
      <c r="AI34" s="659"/>
      <c r="AJ34" s="659"/>
      <c r="AK34" s="659"/>
      <c r="AL34" s="214"/>
      <c r="AM34" s="658" t="str">
        <f>IF(AO34="","",MAX(C34:D43,U34:V43)+1)</f>
        <v/>
      </c>
      <c r="AN34" s="658"/>
      <c r="AO34" s="659"/>
      <c r="AP34" s="659"/>
      <c r="AQ34" s="659"/>
      <c r="AR34" s="659"/>
      <c r="AS34" s="659"/>
      <c r="AT34" s="659"/>
      <c r="AU34" s="659"/>
      <c r="AV34" s="659"/>
      <c r="AW34" s="659"/>
      <c r="AX34" s="659"/>
      <c r="AY34" s="659"/>
      <c r="AZ34" s="659"/>
      <c r="BA34" s="659"/>
      <c r="BB34" s="659"/>
      <c r="BC34" s="659"/>
      <c r="BD34" s="214"/>
      <c r="BE34" s="658">
        <f>IF(BG34="","",MAX(C34:D43,U34:V43,AM34:AN43)+1)</f>
        <v>7</v>
      </c>
      <c r="BF34" s="658"/>
      <c r="BG34" s="659" t="str">
        <f>IF('各会計、関係団体の財政状況及び健全化判断比率'!B31="","",'各会計、関係団体の財政状況及び健全化判断比率'!B31)</f>
        <v>簡易水道事業特別会計</v>
      </c>
      <c r="BH34" s="659"/>
      <c r="BI34" s="659"/>
      <c r="BJ34" s="659"/>
      <c r="BK34" s="659"/>
      <c r="BL34" s="659"/>
      <c r="BM34" s="659"/>
      <c r="BN34" s="659"/>
      <c r="BO34" s="659"/>
      <c r="BP34" s="659"/>
      <c r="BQ34" s="659"/>
      <c r="BR34" s="659"/>
      <c r="BS34" s="659"/>
      <c r="BT34" s="659"/>
      <c r="BU34" s="659"/>
      <c r="BV34" s="214"/>
      <c r="BW34" s="658">
        <f>IF(BY34="","",MAX(C34:D43,U34:V43,AM34:AN43,BE34:BF43)+1)</f>
        <v>8</v>
      </c>
      <c r="BX34" s="658"/>
      <c r="BY34" s="659" t="str">
        <f>IF('各会計、関係団体の財政状況及び健全化判断比率'!B68="","",'各会計、関係団体の財政状況及び健全化判断比率'!B68)</f>
        <v>熊本県市町村総合事務組合</v>
      </c>
      <c r="BZ34" s="659"/>
      <c r="CA34" s="659"/>
      <c r="CB34" s="659"/>
      <c r="CC34" s="659"/>
      <c r="CD34" s="659"/>
      <c r="CE34" s="659"/>
      <c r="CF34" s="659"/>
      <c r="CG34" s="659"/>
      <c r="CH34" s="659"/>
      <c r="CI34" s="659"/>
      <c r="CJ34" s="659"/>
      <c r="CK34" s="659"/>
      <c r="CL34" s="659"/>
      <c r="CM34" s="659"/>
      <c r="CN34" s="214"/>
      <c r="CO34" s="658" t="str">
        <f>IF(CQ34="","",MAX(C34:D43,U34:V43,AM34:AN43,BE34:BF43,BW34:BX43)+1)</f>
        <v/>
      </c>
      <c r="CP34" s="658"/>
      <c r="CQ34" s="659" t="str">
        <f>IF('各会計、関係団体の財政状況及び健全化判断比率'!BS7="","",'各会計、関係団体の財政状況及び健全化判断比率'!BS7)</f>
        <v/>
      </c>
      <c r="CR34" s="659"/>
      <c r="CS34" s="659"/>
      <c r="CT34" s="659"/>
      <c r="CU34" s="659"/>
      <c r="CV34" s="659"/>
      <c r="CW34" s="659"/>
      <c r="CX34" s="659"/>
      <c r="CY34" s="659"/>
      <c r="CZ34" s="659"/>
      <c r="DA34" s="659"/>
      <c r="DB34" s="659"/>
      <c r="DC34" s="659"/>
      <c r="DD34" s="659"/>
      <c r="DE34" s="659"/>
      <c r="DF34" s="211"/>
      <c r="DG34" s="660" t="str">
        <f>IF('各会計、関係団体の財政状況及び健全化判断比率'!BR7="","",'各会計、関係団体の財政状況及び健全化判断比率'!BR7)</f>
        <v/>
      </c>
      <c r="DH34" s="660"/>
      <c r="DI34" s="218"/>
      <c r="DJ34" s="186"/>
      <c r="DK34" s="186"/>
      <c r="DL34" s="186"/>
      <c r="DM34" s="186"/>
      <c r="DN34" s="186"/>
      <c r="DO34" s="186"/>
    </row>
    <row r="35" spans="1:119" ht="32.25" customHeight="1" x14ac:dyDescent="0.15">
      <c r="A35" s="187"/>
      <c r="B35" s="213"/>
      <c r="C35" s="658">
        <f>IF(E35="","",C34+1)</f>
        <v>2</v>
      </c>
      <c r="D35" s="658"/>
      <c r="E35" s="659" t="str">
        <f>IF('各会計、関係団体の財政状況及び健全化判断比率'!B8="","",'各会計、関係団体の財政状況及び健全化判断比率'!B8)</f>
        <v>農業用水供給事業特別会計</v>
      </c>
      <c r="F35" s="659"/>
      <c r="G35" s="659"/>
      <c r="H35" s="659"/>
      <c r="I35" s="659"/>
      <c r="J35" s="659"/>
      <c r="K35" s="659"/>
      <c r="L35" s="659"/>
      <c r="M35" s="659"/>
      <c r="N35" s="659"/>
      <c r="O35" s="659"/>
      <c r="P35" s="659"/>
      <c r="Q35" s="659"/>
      <c r="R35" s="659"/>
      <c r="S35" s="659"/>
      <c r="T35" s="214"/>
      <c r="U35" s="658">
        <f>IF(W35="","",U34+1)</f>
        <v>5</v>
      </c>
      <c r="V35" s="658"/>
      <c r="W35" s="659" t="str">
        <f>IF('各会計、関係団体の財政状況及び健全化判断比率'!B29="","",'各会計、関係団体の財政状況及び健全化判断比率'!B29)</f>
        <v>介護保険事業特別会計</v>
      </c>
      <c r="X35" s="659"/>
      <c r="Y35" s="659"/>
      <c r="Z35" s="659"/>
      <c r="AA35" s="659"/>
      <c r="AB35" s="659"/>
      <c r="AC35" s="659"/>
      <c r="AD35" s="659"/>
      <c r="AE35" s="659"/>
      <c r="AF35" s="659"/>
      <c r="AG35" s="659"/>
      <c r="AH35" s="659"/>
      <c r="AI35" s="659"/>
      <c r="AJ35" s="659"/>
      <c r="AK35" s="659"/>
      <c r="AL35" s="214"/>
      <c r="AM35" s="658" t="str">
        <f t="shared" ref="AM35:AM43" si="0">IF(AO35="","",AM34+1)</f>
        <v/>
      </c>
      <c r="AN35" s="658"/>
      <c r="AO35" s="659"/>
      <c r="AP35" s="659"/>
      <c r="AQ35" s="659"/>
      <c r="AR35" s="659"/>
      <c r="AS35" s="659"/>
      <c r="AT35" s="659"/>
      <c r="AU35" s="659"/>
      <c r="AV35" s="659"/>
      <c r="AW35" s="659"/>
      <c r="AX35" s="659"/>
      <c r="AY35" s="659"/>
      <c r="AZ35" s="659"/>
      <c r="BA35" s="659"/>
      <c r="BB35" s="659"/>
      <c r="BC35" s="659"/>
      <c r="BD35" s="214"/>
      <c r="BE35" s="658" t="str">
        <f t="shared" ref="BE35:BE43" si="1">IF(BG35="","",BE34+1)</f>
        <v/>
      </c>
      <c r="BF35" s="658"/>
      <c r="BG35" s="659"/>
      <c r="BH35" s="659"/>
      <c r="BI35" s="659"/>
      <c r="BJ35" s="659"/>
      <c r="BK35" s="659"/>
      <c r="BL35" s="659"/>
      <c r="BM35" s="659"/>
      <c r="BN35" s="659"/>
      <c r="BO35" s="659"/>
      <c r="BP35" s="659"/>
      <c r="BQ35" s="659"/>
      <c r="BR35" s="659"/>
      <c r="BS35" s="659"/>
      <c r="BT35" s="659"/>
      <c r="BU35" s="659"/>
      <c r="BV35" s="214"/>
      <c r="BW35" s="658">
        <f t="shared" ref="BW35:BW43" si="2">IF(BY35="","",BW34+1)</f>
        <v>9</v>
      </c>
      <c r="BX35" s="658"/>
      <c r="BY35" s="659" t="str">
        <f>IF('各会計、関係団体の財政状況及び健全化判断比率'!B69="","",'各会計、関係団体の財政状況及び健全化判断比率'!B69)</f>
        <v>阿蘇広域行政事務組合（一般会計）</v>
      </c>
      <c r="BZ35" s="659"/>
      <c r="CA35" s="659"/>
      <c r="CB35" s="659"/>
      <c r="CC35" s="659"/>
      <c r="CD35" s="659"/>
      <c r="CE35" s="659"/>
      <c r="CF35" s="659"/>
      <c r="CG35" s="659"/>
      <c r="CH35" s="659"/>
      <c r="CI35" s="659"/>
      <c r="CJ35" s="659"/>
      <c r="CK35" s="659"/>
      <c r="CL35" s="659"/>
      <c r="CM35" s="659"/>
      <c r="CN35" s="214"/>
      <c r="CO35" s="658" t="str">
        <f t="shared" ref="CO35:CO43" si="3">IF(CQ35="","",CO34+1)</f>
        <v/>
      </c>
      <c r="CP35" s="658"/>
      <c r="CQ35" s="659" t="str">
        <f>IF('各会計、関係団体の財政状況及び健全化判断比率'!BS8="","",'各会計、関係団体の財政状況及び健全化判断比率'!BS8)</f>
        <v/>
      </c>
      <c r="CR35" s="659"/>
      <c r="CS35" s="659"/>
      <c r="CT35" s="659"/>
      <c r="CU35" s="659"/>
      <c r="CV35" s="659"/>
      <c r="CW35" s="659"/>
      <c r="CX35" s="659"/>
      <c r="CY35" s="659"/>
      <c r="CZ35" s="659"/>
      <c r="DA35" s="659"/>
      <c r="DB35" s="659"/>
      <c r="DC35" s="659"/>
      <c r="DD35" s="659"/>
      <c r="DE35" s="659"/>
      <c r="DF35" s="211"/>
      <c r="DG35" s="660" t="str">
        <f>IF('各会計、関係団体の財政状況及び健全化判断比率'!BR8="","",'各会計、関係団体の財政状況及び健全化判断比率'!BR8)</f>
        <v/>
      </c>
      <c r="DH35" s="660"/>
      <c r="DI35" s="218"/>
      <c r="DJ35" s="186"/>
      <c r="DK35" s="186"/>
      <c r="DL35" s="186"/>
      <c r="DM35" s="186"/>
      <c r="DN35" s="186"/>
      <c r="DO35" s="186"/>
    </row>
    <row r="36" spans="1:119" ht="32.25" customHeight="1" x14ac:dyDescent="0.15">
      <c r="A36" s="187"/>
      <c r="B36" s="213"/>
      <c r="C36" s="658">
        <f>IF(E36="","",C35+1)</f>
        <v>3</v>
      </c>
      <c r="D36" s="658"/>
      <c r="E36" s="659" t="str">
        <f>IF('各会計、関係団体の財政状況及び健全化判断比率'!B9="","",'各会計、関係団体の財政状況及び健全化判断比率'!B9)</f>
        <v>鉄道経営対策事業基金特別会計</v>
      </c>
      <c r="F36" s="659"/>
      <c r="G36" s="659"/>
      <c r="H36" s="659"/>
      <c r="I36" s="659"/>
      <c r="J36" s="659"/>
      <c r="K36" s="659"/>
      <c r="L36" s="659"/>
      <c r="M36" s="659"/>
      <c r="N36" s="659"/>
      <c r="O36" s="659"/>
      <c r="P36" s="659"/>
      <c r="Q36" s="659"/>
      <c r="R36" s="659"/>
      <c r="S36" s="659"/>
      <c r="T36" s="214"/>
      <c r="U36" s="658">
        <f t="shared" ref="U36:U43" si="4">IF(W36="","",U35+1)</f>
        <v>6</v>
      </c>
      <c r="V36" s="658"/>
      <c r="W36" s="659" t="str">
        <f>IF('各会計、関係団体の財政状況及び健全化判断比率'!B30="","",'各会計、関係団体の財政状況及び健全化判断比率'!B30)</f>
        <v>後期高齢者医療特別会計</v>
      </c>
      <c r="X36" s="659"/>
      <c r="Y36" s="659"/>
      <c r="Z36" s="659"/>
      <c r="AA36" s="659"/>
      <c r="AB36" s="659"/>
      <c r="AC36" s="659"/>
      <c r="AD36" s="659"/>
      <c r="AE36" s="659"/>
      <c r="AF36" s="659"/>
      <c r="AG36" s="659"/>
      <c r="AH36" s="659"/>
      <c r="AI36" s="659"/>
      <c r="AJ36" s="659"/>
      <c r="AK36" s="659"/>
      <c r="AL36" s="214"/>
      <c r="AM36" s="658" t="str">
        <f t="shared" si="0"/>
        <v/>
      </c>
      <c r="AN36" s="658"/>
      <c r="AO36" s="659"/>
      <c r="AP36" s="659"/>
      <c r="AQ36" s="659"/>
      <c r="AR36" s="659"/>
      <c r="AS36" s="659"/>
      <c r="AT36" s="659"/>
      <c r="AU36" s="659"/>
      <c r="AV36" s="659"/>
      <c r="AW36" s="659"/>
      <c r="AX36" s="659"/>
      <c r="AY36" s="659"/>
      <c r="AZ36" s="659"/>
      <c r="BA36" s="659"/>
      <c r="BB36" s="659"/>
      <c r="BC36" s="659"/>
      <c r="BD36" s="214"/>
      <c r="BE36" s="658" t="str">
        <f t="shared" si="1"/>
        <v/>
      </c>
      <c r="BF36" s="658"/>
      <c r="BG36" s="659"/>
      <c r="BH36" s="659"/>
      <c r="BI36" s="659"/>
      <c r="BJ36" s="659"/>
      <c r="BK36" s="659"/>
      <c r="BL36" s="659"/>
      <c r="BM36" s="659"/>
      <c r="BN36" s="659"/>
      <c r="BO36" s="659"/>
      <c r="BP36" s="659"/>
      <c r="BQ36" s="659"/>
      <c r="BR36" s="659"/>
      <c r="BS36" s="659"/>
      <c r="BT36" s="659"/>
      <c r="BU36" s="659"/>
      <c r="BV36" s="214"/>
      <c r="BW36" s="658">
        <f t="shared" si="2"/>
        <v>10</v>
      </c>
      <c r="BX36" s="658"/>
      <c r="BY36" s="659" t="str">
        <f>IF('各会計、関係団体の財政状況及び健全化判断比率'!B70="","",'各会計、関係団体の財政状況及び健全化判断比率'!B70)</f>
        <v>阿蘇広域行政事務組合（養護老人ホーム湯の里荘特別会計）</v>
      </c>
      <c r="BZ36" s="659"/>
      <c r="CA36" s="659"/>
      <c r="CB36" s="659"/>
      <c r="CC36" s="659"/>
      <c r="CD36" s="659"/>
      <c r="CE36" s="659"/>
      <c r="CF36" s="659"/>
      <c r="CG36" s="659"/>
      <c r="CH36" s="659"/>
      <c r="CI36" s="659"/>
      <c r="CJ36" s="659"/>
      <c r="CK36" s="659"/>
      <c r="CL36" s="659"/>
      <c r="CM36" s="659"/>
      <c r="CN36" s="214"/>
      <c r="CO36" s="658" t="str">
        <f t="shared" si="3"/>
        <v/>
      </c>
      <c r="CP36" s="658"/>
      <c r="CQ36" s="659" t="str">
        <f>IF('各会計、関係団体の財政状況及び健全化判断比率'!BS9="","",'各会計、関係団体の財政状況及び健全化判断比率'!BS9)</f>
        <v/>
      </c>
      <c r="CR36" s="659"/>
      <c r="CS36" s="659"/>
      <c r="CT36" s="659"/>
      <c r="CU36" s="659"/>
      <c r="CV36" s="659"/>
      <c r="CW36" s="659"/>
      <c r="CX36" s="659"/>
      <c r="CY36" s="659"/>
      <c r="CZ36" s="659"/>
      <c r="DA36" s="659"/>
      <c r="DB36" s="659"/>
      <c r="DC36" s="659"/>
      <c r="DD36" s="659"/>
      <c r="DE36" s="659"/>
      <c r="DF36" s="211"/>
      <c r="DG36" s="660" t="str">
        <f>IF('各会計、関係団体の財政状況及び健全化判断比率'!BR9="","",'各会計、関係団体の財政状況及び健全化判断比率'!BR9)</f>
        <v/>
      </c>
      <c r="DH36" s="660"/>
      <c r="DI36" s="218"/>
      <c r="DJ36" s="186"/>
      <c r="DK36" s="186"/>
      <c r="DL36" s="186"/>
      <c r="DM36" s="186"/>
      <c r="DN36" s="186"/>
      <c r="DO36" s="186"/>
    </row>
    <row r="37" spans="1:119" ht="32.25" customHeight="1" x14ac:dyDescent="0.15">
      <c r="A37" s="187"/>
      <c r="B37" s="213"/>
      <c r="C37" s="658" t="str">
        <f>IF(E37="","",C36+1)</f>
        <v/>
      </c>
      <c r="D37" s="658"/>
      <c r="E37" s="659" t="str">
        <f>IF('各会計、関係団体の財政状況及び健全化判断比率'!B10="","",'各会計、関係団体の財政状況及び健全化判断比率'!B10)</f>
        <v/>
      </c>
      <c r="F37" s="659"/>
      <c r="G37" s="659"/>
      <c r="H37" s="659"/>
      <c r="I37" s="659"/>
      <c r="J37" s="659"/>
      <c r="K37" s="659"/>
      <c r="L37" s="659"/>
      <c r="M37" s="659"/>
      <c r="N37" s="659"/>
      <c r="O37" s="659"/>
      <c r="P37" s="659"/>
      <c r="Q37" s="659"/>
      <c r="R37" s="659"/>
      <c r="S37" s="659"/>
      <c r="T37" s="214"/>
      <c r="U37" s="658" t="str">
        <f t="shared" si="4"/>
        <v/>
      </c>
      <c r="V37" s="658"/>
      <c r="W37" s="659"/>
      <c r="X37" s="659"/>
      <c r="Y37" s="659"/>
      <c r="Z37" s="659"/>
      <c r="AA37" s="659"/>
      <c r="AB37" s="659"/>
      <c r="AC37" s="659"/>
      <c r="AD37" s="659"/>
      <c r="AE37" s="659"/>
      <c r="AF37" s="659"/>
      <c r="AG37" s="659"/>
      <c r="AH37" s="659"/>
      <c r="AI37" s="659"/>
      <c r="AJ37" s="659"/>
      <c r="AK37" s="659"/>
      <c r="AL37" s="214"/>
      <c r="AM37" s="658" t="str">
        <f t="shared" si="0"/>
        <v/>
      </c>
      <c r="AN37" s="658"/>
      <c r="AO37" s="659"/>
      <c r="AP37" s="659"/>
      <c r="AQ37" s="659"/>
      <c r="AR37" s="659"/>
      <c r="AS37" s="659"/>
      <c r="AT37" s="659"/>
      <c r="AU37" s="659"/>
      <c r="AV37" s="659"/>
      <c r="AW37" s="659"/>
      <c r="AX37" s="659"/>
      <c r="AY37" s="659"/>
      <c r="AZ37" s="659"/>
      <c r="BA37" s="659"/>
      <c r="BB37" s="659"/>
      <c r="BC37" s="659"/>
      <c r="BD37" s="214"/>
      <c r="BE37" s="658" t="str">
        <f t="shared" si="1"/>
        <v/>
      </c>
      <c r="BF37" s="658"/>
      <c r="BG37" s="659"/>
      <c r="BH37" s="659"/>
      <c r="BI37" s="659"/>
      <c r="BJ37" s="659"/>
      <c r="BK37" s="659"/>
      <c r="BL37" s="659"/>
      <c r="BM37" s="659"/>
      <c r="BN37" s="659"/>
      <c r="BO37" s="659"/>
      <c r="BP37" s="659"/>
      <c r="BQ37" s="659"/>
      <c r="BR37" s="659"/>
      <c r="BS37" s="659"/>
      <c r="BT37" s="659"/>
      <c r="BU37" s="659"/>
      <c r="BV37" s="214"/>
      <c r="BW37" s="658">
        <f t="shared" si="2"/>
        <v>11</v>
      </c>
      <c r="BX37" s="658"/>
      <c r="BY37" s="659" t="str">
        <f>IF('各会計、関係団体の財政状況及び健全化判断比率'!B71="","",'各会計、関係団体の財政状況及び健全化判断比率'!B71)</f>
        <v>熊本県後期高齢者医療広域連合（一般会計）</v>
      </c>
      <c r="BZ37" s="659"/>
      <c r="CA37" s="659"/>
      <c r="CB37" s="659"/>
      <c r="CC37" s="659"/>
      <c r="CD37" s="659"/>
      <c r="CE37" s="659"/>
      <c r="CF37" s="659"/>
      <c r="CG37" s="659"/>
      <c r="CH37" s="659"/>
      <c r="CI37" s="659"/>
      <c r="CJ37" s="659"/>
      <c r="CK37" s="659"/>
      <c r="CL37" s="659"/>
      <c r="CM37" s="659"/>
      <c r="CN37" s="214"/>
      <c r="CO37" s="658" t="str">
        <f t="shared" si="3"/>
        <v/>
      </c>
      <c r="CP37" s="658"/>
      <c r="CQ37" s="659" t="str">
        <f>IF('各会計、関係団体の財政状況及び健全化判断比率'!BS10="","",'各会計、関係団体の財政状況及び健全化判断比率'!BS10)</f>
        <v/>
      </c>
      <c r="CR37" s="659"/>
      <c r="CS37" s="659"/>
      <c r="CT37" s="659"/>
      <c r="CU37" s="659"/>
      <c r="CV37" s="659"/>
      <c r="CW37" s="659"/>
      <c r="CX37" s="659"/>
      <c r="CY37" s="659"/>
      <c r="CZ37" s="659"/>
      <c r="DA37" s="659"/>
      <c r="DB37" s="659"/>
      <c r="DC37" s="659"/>
      <c r="DD37" s="659"/>
      <c r="DE37" s="659"/>
      <c r="DF37" s="211"/>
      <c r="DG37" s="660" t="str">
        <f>IF('各会計、関係団体の財政状況及び健全化判断比率'!BR10="","",'各会計、関係団体の財政状況及び健全化判断比率'!BR10)</f>
        <v/>
      </c>
      <c r="DH37" s="660"/>
      <c r="DI37" s="218"/>
      <c r="DJ37" s="186"/>
      <c r="DK37" s="186"/>
      <c r="DL37" s="186"/>
      <c r="DM37" s="186"/>
      <c r="DN37" s="186"/>
      <c r="DO37" s="186"/>
    </row>
    <row r="38" spans="1:119" ht="32.25" customHeight="1" x14ac:dyDescent="0.15">
      <c r="A38" s="187"/>
      <c r="B38" s="213"/>
      <c r="C38" s="658" t="str">
        <f t="shared" ref="C38:C43" si="5">IF(E38="","",C37+1)</f>
        <v/>
      </c>
      <c r="D38" s="658"/>
      <c r="E38" s="659" t="str">
        <f>IF('各会計、関係団体の財政状況及び健全化判断比率'!B11="","",'各会計、関係団体の財政状況及び健全化判断比率'!B11)</f>
        <v/>
      </c>
      <c r="F38" s="659"/>
      <c r="G38" s="659"/>
      <c r="H38" s="659"/>
      <c r="I38" s="659"/>
      <c r="J38" s="659"/>
      <c r="K38" s="659"/>
      <c r="L38" s="659"/>
      <c r="M38" s="659"/>
      <c r="N38" s="659"/>
      <c r="O38" s="659"/>
      <c r="P38" s="659"/>
      <c r="Q38" s="659"/>
      <c r="R38" s="659"/>
      <c r="S38" s="659"/>
      <c r="T38" s="214"/>
      <c r="U38" s="658" t="str">
        <f t="shared" si="4"/>
        <v/>
      </c>
      <c r="V38" s="658"/>
      <c r="W38" s="659"/>
      <c r="X38" s="659"/>
      <c r="Y38" s="659"/>
      <c r="Z38" s="659"/>
      <c r="AA38" s="659"/>
      <c r="AB38" s="659"/>
      <c r="AC38" s="659"/>
      <c r="AD38" s="659"/>
      <c r="AE38" s="659"/>
      <c r="AF38" s="659"/>
      <c r="AG38" s="659"/>
      <c r="AH38" s="659"/>
      <c r="AI38" s="659"/>
      <c r="AJ38" s="659"/>
      <c r="AK38" s="659"/>
      <c r="AL38" s="214"/>
      <c r="AM38" s="658" t="str">
        <f t="shared" si="0"/>
        <v/>
      </c>
      <c r="AN38" s="658"/>
      <c r="AO38" s="659"/>
      <c r="AP38" s="659"/>
      <c r="AQ38" s="659"/>
      <c r="AR38" s="659"/>
      <c r="AS38" s="659"/>
      <c r="AT38" s="659"/>
      <c r="AU38" s="659"/>
      <c r="AV38" s="659"/>
      <c r="AW38" s="659"/>
      <c r="AX38" s="659"/>
      <c r="AY38" s="659"/>
      <c r="AZ38" s="659"/>
      <c r="BA38" s="659"/>
      <c r="BB38" s="659"/>
      <c r="BC38" s="659"/>
      <c r="BD38" s="214"/>
      <c r="BE38" s="658" t="str">
        <f t="shared" si="1"/>
        <v/>
      </c>
      <c r="BF38" s="658"/>
      <c r="BG38" s="659"/>
      <c r="BH38" s="659"/>
      <c r="BI38" s="659"/>
      <c r="BJ38" s="659"/>
      <c r="BK38" s="659"/>
      <c r="BL38" s="659"/>
      <c r="BM38" s="659"/>
      <c r="BN38" s="659"/>
      <c r="BO38" s="659"/>
      <c r="BP38" s="659"/>
      <c r="BQ38" s="659"/>
      <c r="BR38" s="659"/>
      <c r="BS38" s="659"/>
      <c r="BT38" s="659"/>
      <c r="BU38" s="659"/>
      <c r="BV38" s="214"/>
      <c r="BW38" s="658">
        <f t="shared" si="2"/>
        <v>12</v>
      </c>
      <c r="BX38" s="658"/>
      <c r="BY38" s="659" t="str">
        <f>IF('各会計、関係団体の財政状況及び健全化判断比率'!B72="","",'各会計、関係団体の財政状況及び健全化判断比率'!B72)</f>
        <v>熊本県後期高齢者医療広域連合（後期高齢者医療特別会計）</v>
      </c>
      <c r="BZ38" s="659"/>
      <c r="CA38" s="659"/>
      <c r="CB38" s="659"/>
      <c r="CC38" s="659"/>
      <c r="CD38" s="659"/>
      <c r="CE38" s="659"/>
      <c r="CF38" s="659"/>
      <c r="CG38" s="659"/>
      <c r="CH38" s="659"/>
      <c r="CI38" s="659"/>
      <c r="CJ38" s="659"/>
      <c r="CK38" s="659"/>
      <c r="CL38" s="659"/>
      <c r="CM38" s="659"/>
      <c r="CN38" s="214"/>
      <c r="CO38" s="658" t="str">
        <f t="shared" si="3"/>
        <v/>
      </c>
      <c r="CP38" s="658"/>
      <c r="CQ38" s="659" t="str">
        <f>IF('各会計、関係団体の財政状況及び健全化判断比率'!BS11="","",'各会計、関係団体の財政状況及び健全化判断比率'!BS11)</f>
        <v/>
      </c>
      <c r="CR38" s="659"/>
      <c r="CS38" s="659"/>
      <c r="CT38" s="659"/>
      <c r="CU38" s="659"/>
      <c r="CV38" s="659"/>
      <c r="CW38" s="659"/>
      <c r="CX38" s="659"/>
      <c r="CY38" s="659"/>
      <c r="CZ38" s="659"/>
      <c r="DA38" s="659"/>
      <c r="DB38" s="659"/>
      <c r="DC38" s="659"/>
      <c r="DD38" s="659"/>
      <c r="DE38" s="659"/>
      <c r="DF38" s="211"/>
      <c r="DG38" s="660" t="str">
        <f>IF('各会計、関係団体の財政状況及び健全化判断比率'!BR11="","",'各会計、関係団体の財政状況及び健全化判断比率'!BR11)</f>
        <v/>
      </c>
      <c r="DH38" s="660"/>
      <c r="DI38" s="218"/>
      <c r="DJ38" s="186"/>
      <c r="DK38" s="186"/>
      <c r="DL38" s="186"/>
      <c r="DM38" s="186"/>
      <c r="DN38" s="186"/>
      <c r="DO38" s="186"/>
    </row>
    <row r="39" spans="1:119" ht="32.25" customHeight="1" x14ac:dyDescent="0.15">
      <c r="A39" s="187"/>
      <c r="B39" s="213"/>
      <c r="C39" s="658" t="str">
        <f t="shared" si="5"/>
        <v/>
      </c>
      <c r="D39" s="658"/>
      <c r="E39" s="659" t="str">
        <f>IF('各会計、関係団体の財政状況及び健全化判断比率'!B12="","",'各会計、関係団体の財政状況及び健全化判断比率'!B12)</f>
        <v/>
      </c>
      <c r="F39" s="659"/>
      <c r="G39" s="659"/>
      <c r="H39" s="659"/>
      <c r="I39" s="659"/>
      <c r="J39" s="659"/>
      <c r="K39" s="659"/>
      <c r="L39" s="659"/>
      <c r="M39" s="659"/>
      <c r="N39" s="659"/>
      <c r="O39" s="659"/>
      <c r="P39" s="659"/>
      <c r="Q39" s="659"/>
      <c r="R39" s="659"/>
      <c r="S39" s="659"/>
      <c r="T39" s="214"/>
      <c r="U39" s="658" t="str">
        <f t="shared" si="4"/>
        <v/>
      </c>
      <c r="V39" s="658"/>
      <c r="W39" s="659"/>
      <c r="X39" s="659"/>
      <c r="Y39" s="659"/>
      <c r="Z39" s="659"/>
      <c r="AA39" s="659"/>
      <c r="AB39" s="659"/>
      <c r="AC39" s="659"/>
      <c r="AD39" s="659"/>
      <c r="AE39" s="659"/>
      <c r="AF39" s="659"/>
      <c r="AG39" s="659"/>
      <c r="AH39" s="659"/>
      <c r="AI39" s="659"/>
      <c r="AJ39" s="659"/>
      <c r="AK39" s="659"/>
      <c r="AL39" s="214"/>
      <c r="AM39" s="658" t="str">
        <f t="shared" si="0"/>
        <v/>
      </c>
      <c r="AN39" s="658"/>
      <c r="AO39" s="659"/>
      <c r="AP39" s="659"/>
      <c r="AQ39" s="659"/>
      <c r="AR39" s="659"/>
      <c r="AS39" s="659"/>
      <c r="AT39" s="659"/>
      <c r="AU39" s="659"/>
      <c r="AV39" s="659"/>
      <c r="AW39" s="659"/>
      <c r="AX39" s="659"/>
      <c r="AY39" s="659"/>
      <c r="AZ39" s="659"/>
      <c r="BA39" s="659"/>
      <c r="BB39" s="659"/>
      <c r="BC39" s="659"/>
      <c r="BD39" s="214"/>
      <c r="BE39" s="658" t="str">
        <f t="shared" si="1"/>
        <v/>
      </c>
      <c r="BF39" s="658"/>
      <c r="BG39" s="659"/>
      <c r="BH39" s="659"/>
      <c r="BI39" s="659"/>
      <c r="BJ39" s="659"/>
      <c r="BK39" s="659"/>
      <c r="BL39" s="659"/>
      <c r="BM39" s="659"/>
      <c r="BN39" s="659"/>
      <c r="BO39" s="659"/>
      <c r="BP39" s="659"/>
      <c r="BQ39" s="659"/>
      <c r="BR39" s="659"/>
      <c r="BS39" s="659"/>
      <c r="BT39" s="659"/>
      <c r="BU39" s="659"/>
      <c r="BV39" s="214"/>
      <c r="BW39" s="658" t="str">
        <f t="shared" si="2"/>
        <v/>
      </c>
      <c r="BX39" s="658"/>
      <c r="BY39" s="659" t="str">
        <f>IF('各会計、関係団体の財政状況及び健全化判断比率'!B73="","",'各会計、関係団体の財政状況及び健全化判断比率'!B73)</f>
        <v/>
      </c>
      <c r="BZ39" s="659"/>
      <c r="CA39" s="659"/>
      <c r="CB39" s="659"/>
      <c r="CC39" s="659"/>
      <c r="CD39" s="659"/>
      <c r="CE39" s="659"/>
      <c r="CF39" s="659"/>
      <c r="CG39" s="659"/>
      <c r="CH39" s="659"/>
      <c r="CI39" s="659"/>
      <c r="CJ39" s="659"/>
      <c r="CK39" s="659"/>
      <c r="CL39" s="659"/>
      <c r="CM39" s="659"/>
      <c r="CN39" s="214"/>
      <c r="CO39" s="658" t="str">
        <f t="shared" si="3"/>
        <v/>
      </c>
      <c r="CP39" s="658"/>
      <c r="CQ39" s="659" t="str">
        <f>IF('各会計、関係団体の財政状況及び健全化判断比率'!BS12="","",'各会計、関係団体の財政状況及び健全化判断比率'!BS12)</f>
        <v/>
      </c>
      <c r="CR39" s="659"/>
      <c r="CS39" s="659"/>
      <c r="CT39" s="659"/>
      <c r="CU39" s="659"/>
      <c r="CV39" s="659"/>
      <c r="CW39" s="659"/>
      <c r="CX39" s="659"/>
      <c r="CY39" s="659"/>
      <c r="CZ39" s="659"/>
      <c r="DA39" s="659"/>
      <c r="DB39" s="659"/>
      <c r="DC39" s="659"/>
      <c r="DD39" s="659"/>
      <c r="DE39" s="659"/>
      <c r="DF39" s="211"/>
      <c r="DG39" s="660" t="str">
        <f>IF('各会計、関係団体の財政状況及び健全化判断比率'!BR12="","",'各会計、関係団体の財政状況及び健全化判断比率'!BR12)</f>
        <v/>
      </c>
      <c r="DH39" s="660"/>
      <c r="DI39" s="218"/>
      <c r="DJ39" s="186"/>
      <c r="DK39" s="186"/>
      <c r="DL39" s="186"/>
      <c r="DM39" s="186"/>
      <c r="DN39" s="186"/>
      <c r="DO39" s="186"/>
    </row>
    <row r="40" spans="1:119" ht="32.25" customHeight="1" x14ac:dyDescent="0.15">
      <c r="A40" s="187"/>
      <c r="B40" s="213"/>
      <c r="C40" s="658" t="str">
        <f t="shared" si="5"/>
        <v/>
      </c>
      <c r="D40" s="658"/>
      <c r="E40" s="659" t="str">
        <f>IF('各会計、関係団体の財政状況及び健全化判断比率'!B13="","",'各会計、関係団体の財政状況及び健全化判断比率'!B13)</f>
        <v/>
      </c>
      <c r="F40" s="659"/>
      <c r="G40" s="659"/>
      <c r="H40" s="659"/>
      <c r="I40" s="659"/>
      <c r="J40" s="659"/>
      <c r="K40" s="659"/>
      <c r="L40" s="659"/>
      <c r="M40" s="659"/>
      <c r="N40" s="659"/>
      <c r="O40" s="659"/>
      <c r="P40" s="659"/>
      <c r="Q40" s="659"/>
      <c r="R40" s="659"/>
      <c r="S40" s="659"/>
      <c r="T40" s="214"/>
      <c r="U40" s="658" t="str">
        <f t="shared" si="4"/>
        <v/>
      </c>
      <c r="V40" s="658"/>
      <c r="W40" s="659"/>
      <c r="X40" s="659"/>
      <c r="Y40" s="659"/>
      <c r="Z40" s="659"/>
      <c r="AA40" s="659"/>
      <c r="AB40" s="659"/>
      <c r="AC40" s="659"/>
      <c r="AD40" s="659"/>
      <c r="AE40" s="659"/>
      <c r="AF40" s="659"/>
      <c r="AG40" s="659"/>
      <c r="AH40" s="659"/>
      <c r="AI40" s="659"/>
      <c r="AJ40" s="659"/>
      <c r="AK40" s="659"/>
      <c r="AL40" s="214"/>
      <c r="AM40" s="658" t="str">
        <f t="shared" si="0"/>
        <v/>
      </c>
      <c r="AN40" s="658"/>
      <c r="AO40" s="659"/>
      <c r="AP40" s="659"/>
      <c r="AQ40" s="659"/>
      <c r="AR40" s="659"/>
      <c r="AS40" s="659"/>
      <c r="AT40" s="659"/>
      <c r="AU40" s="659"/>
      <c r="AV40" s="659"/>
      <c r="AW40" s="659"/>
      <c r="AX40" s="659"/>
      <c r="AY40" s="659"/>
      <c r="AZ40" s="659"/>
      <c r="BA40" s="659"/>
      <c r="BB40" s="659"/>
      <c r="BC40" s="659"/>
      <c r="BD40" s="214"/>
      <c r="BE40" s="658" t="str">
        <f t="shared" si="1"/>
        <v/>
      </c>
      <c r="BF40" s="658"/>
      <c r="BG40" s="659"/>
      <c r="BH40" s="659"/>
      <c r="BI40" s="659"/>
      <c r="BJ40" s="659"/>
      <c r="BK40" s="659"/>
      <c r="BL40" s="659"/>
      <c r="BM40" s="659"/>
      <c r="BN40" s="659"/>
      <c r="BO40" s="659"/>
      <c r="BP40" s="659"/>
      <c r="BQ40" s="659"/>
      <c r="BR40" s="659"/>
      <c r="BS40" s="659"/>
      <c r="BT40" s="659"/>
      <c r="BU40" s="659"/>
      <c r="BV40" s="214"/>
      <c r="BW40" s="658" t="str">
        <f t="shared" si="2"/>
        <v/>
      </c>
      <c r="BX40" s="658"/>
      <c r="BY40" s="659" t="str">
        <f>IF('各会計、関係団体の財政状況及び健全化判断比率'!B74="","",'各会計、関係団体の財政状況及び健全化判断比率'!B74)</f>
        <v/>
      </c>
      <c r="BZ40" s="659"/>
      <c r="CA40" s="659"/>
      <c r="CB40" s="659"/>
      <c r="CC40" s="659"/>
      <c r="CD40" s="659"/>
      <c r="CE40" s="659"/>
      <c r="CF40" s="659"/>
      <c r="CG40" s="659"/>
      <c r="CH40" s="659"/>
      <c r="CI40" s="659"/>
      <c r="CJ40" s="659"/>
      <c r="CK40" s="659"/>
      <c r="CL40" s="659"/>
      <c r="CM40" s="659"/>
      <c r="CN40" s="214"/>
      <c r="CO40" s="658" t="str">
        <f t="shared" si="3"/>
        <v/>
      </c>
      <c r="CP40" s="658"/>
      <c r="CQ40" s="659" t="str">
        <f>IF('各会計、関係団体の財政状況及び健全化判断比率'!BS13="","",'各会計、関係団体の財政状況及び健全化判断比率'!BS13)</f>
        <v/>
      </c>
      <c r="CR40" s="659"/>
      <c r="CS40" s="659"/>
      <c r="CT40" s="659"/>
      <c r="CU40" s="659"/>
      <c r="CV40" s="659"/>
      <c r="CW40" s="659"/>
      <c r="CX40" s="659"/>
      <c r="CY40" s="659"/>
      <c r="CZ40" s="659"/>
      <c r="DA40" s="659"/>
      <c r="DB40" s="659"/>
      <c r="DC40" s="659"/>
      <c r="DD40" s="659"/>
      <c r="DE40" s="659"/>
      <c r="DF40" s="211"/>
      <c r="DG40" s="660" t="str">
        <f>IF('各会計、関係団体の財政状況及び健全化判断比率'!BR13="","",'各会計、関係団体の財政状況及び健全化判断比率'!BR13)</f>
        <v/>
      </c>
      <c r="DH40" s="660"/>
      <c r="DI40" s="218"/>
      <c r="DJ40" s="186"/>
      <c r="DK40" s="186"/>
      <c r="DL40" s="186"/>
      <c r="DM40" s="186"/>
      <c r="DN40" s="186"/>
      <c r="DO40" s="186"/>
    </row>
    <row r="41" spans="1:119" ht="32.25" customHeight="1" x14ac:dyDescent="0.15">
      <c r="A41" s="187"/>
      <c r="B41" s="213"/>
      <c r="C41" s="658" t="str">
        <f t="shared" si="5"/>
        <v/>
      </c>
      <c r="D41" s="658"/>
      <c r="E41" s="659" t="str">
        <f>IF('各会計、関係団体の財政状況及び健全化判断比率'!B14="","",'各会計、関係団体の財政状況及び健全化判断比率'!B14)</f>
        <v/>
      </c>
      <c r="F41" s="659"/>
      <c r="G41" s="659"/>
      <c r="H41" s="659"/>
      <c r="I41" s="659"/>
      <c r="J41" s="659"/>
      <c r="K41" s="659"/>
      <c r="L41" s="659"/>
      <c r="M41" s="659"/>
      <c r="N41" s="659"/>
      <c r="O41" s="659"/>
      <c r="P41" s="659"/>
      <c r="Q41" s="659"/>
      <c r="R41" s="659"/>
      <c r="S41" s="659"/>
      <c r="T41" s="214"/>
      <c r="U41" s="658" t="str">
        <f t="shared" si="4"/>
        <v/>
      </c>
      <c r="V41" s="658"/>
      <c r="W41" s="659"/>
      <c r="X41" s="659"/>
      <c r="Y41" s="659"/>
      <c r="Z41" s="659"/>
      <c r="AA41" s="659"/>
      <c r="AB41" s="659"/>
      <c r="AC41" s="659"/>
      <c r="AD41" s="659"/>
      <c r="AE41" s="659"/>
      <c r="AF41" s="659"/>
      <c r="AG41" s="659"/>
      <c r="AH41" s="659"/>
      <c r="AI41" s="659"/>
      <c r="AJ41" s="659"/>
      <c r="AK41" s="659"/>
      <c r="AL41" s="214"/>
      <c r="AM41" s="658" t="str">
        <f t="shared" si="0"/>
        <v/>
      </c>
      <c r="AN41" s="658"/>
      <c r="AO41" s="659"/>
      <c r="AP41" s="659"/>
      <c r="AQ41" s="659"/>
      <c r="AR41" s="659"/>
      <c r="AS41" s="659"/>
      <c r="AT41" s="659"/>
      <c r="AU41" s="659"/>
      <c r="AV41" s="659"/>
      <c r="AW41" s="659"/>
      <c r="AX41" s="659"/>
      <c r="AY41" s="659"/>
      <c r="AZ41" s="659"/>
      <c r="BA41" s="659"/>
      <c r="BB41" s="659"/>
      <c r="BC41" s="659"/>
      <c r="BD41" s="214"/>
      <c r="BE41" s="658" t="str">
        <f t="shared" si="1"/>
        <v/>
      </c>
      <c r="BF41" s="658"/>
      <c r="BG41" s="659"/>
      <c r="BH41" s="659"/>
      <c r="BI41" s="659"/>
      <c r="BJ41" s="659"/>
      <c r="BK41" s="659"/>
      <c r="BL41" s="659"/>
      <c r="BM41" s="659"/>
      <c r="BN41" s="659"/>
      <c r="BO41" s="659"/>
      <c r="BP41" s="659"/>
      <c r="BQ41" s="659"/>
      <c r="BR41" s="659"/>
      <c r="BS41" s="659"/>
      <c r="BT41" s="659"/>
      <c r="BU41" s="659"/>
      <c r="BV41" s="214"/>
      <c r="BW41" s="658" t="str">
        <f t="shared" si="2"/>
        <v/>
      </c>
      <c r="BX41" s="658"/>
      <c r="BY41" s="659" t="str">
        <f>IF('各会計、関係団体の財政状況及び健全化判断比率'!B75="","",'各会計、関係団体の財政状況及び健全化判断比率'!B75)</f>
        <v/>
      </c>
      <c r="BZ41" s="659"/>
      <c r="CA41" s="659"/>
      <c r="CB41" s="659"/>
      <c r="CC41" s="659"/>
      <c r="CD41" s="659"/>
      <c r="CE41" s="659"/>
      <c r="CF41" s="659"/>
      <c r="CG41" s="659"/>
      <c r="CH41" s="659"/>
      <c r="CI41" s="659"/>
      <c r="CJ41" s="659"/>
      <c r="CK41" s="659"/>
      <c r="CL41" s="659"/>
      <c r="CM41" s="659"/>
      <c r="CN41" s="214"/>
      <c r="CO41" s="658" t="str">
        <f t="shared" si="3"/>
        <v/>
      </c>
      <c r="CP41" s="658"/>
      <c r="CQ41" s="659" t="str">
        <f>IF('各会計、関係団体の財政状況及び健全化判断比率'!BS14="","",'各会計、関係団体の財政状況及び健全化判断比率'!BS14)</f>
        <v/>
      </c>
      <c r="CR41" s="659"/>
      <c r="CS41" s="659"/>
      <c r="CT41" s="659"/>
      <c r="CU41" s="659"/>
      <c r="CV41" s="659"/>
      <c r="CW41" s="659"/>
      <c r="CX41" s="659"/>
      <c r="CY41" s="659"/>
      <c r="CZ41" s="659"/>
      <c r="DA41" s="659"/>
      <c r="DB41" s="659"/>
      <c r="DC41" s="659"/>
      <c r="DD41" s="659"/>
      <c r="DE41" s="659"/>
      <c r="DF41" s="211"/>
      <c r="DG41" s="660" t="str">
        <f>IF('各会計、関係団体の財政状況及び健全化判断比率'!BR14="","",'各会計、関係団体の財政状況及び健全化判断比率'!BR14)</f>
        <v/>
      </c>
      <c r="DH41" s="660"/>
      <c r="DI41" s="218"/>
      <c r="DJ41" s="186"/>
      <c r="DK41" s="186"/>
      <c r="DL41" s="186"/>
      <c r="DM41" s="186"/>
      <c r="DN41" s="186"/>
      <c r="DO41" s="186"/>
    </row>
    <row r="42" spans="1:119" ht="32.25" customHeight="1" x14ac:dyDescent="0.15">
      <c r="A42" s="186"/>
      <c r="B42" s="213"/>
      <c r="C42" s="658" t="str">
        <f t="shared" si="5"/>
        <v/>
      </c>
      <c r="D42" s="658"/>
      <c r="E42" s="659" t="str">
        <f>IF('各会計、関係団体の財政状況及び健全化判断比率'!B15="","",'各会計、関係団体の財政状況及び健全化判断比率'!B15)</f>
        <v/>
      </c>
      <c r="F42" s="659"/>
      <c r="G42" s="659"/>
      <c r="H42" s="659"/>
      <c r="I42" s="659"/>
      <c r="J42" s="659"/>
      <c r="K42" s="659"/>
      <c r="L42" s="659"/>
      <c r="M42" s="659"/>
      <c r="N42" s="659"/>
      <c r="O42" s="659"/>
      <c r="P42" s="659"/>
      <c r="Q42" s="659"/>
      <c r="R42" s="659"/>
      <c r="S42" s="659"/>
      <c r="T42" s="214"/>
      <c r="U42" s="658" t="str">
        <f t="shared" si="4"/>
        <v/>
      </c>
      <c r="V42" s="658"/>
      <c r="W42" s="659"/>
      <c r="X42" s="659"/>
      <c r="Y42" s="659"/>
      <c r="Z42" s="659"/>
      <c r="AA42" s="659"/>
      <c r="AB42" s="659"/>
      <c r="AC42" s="659"/>
      <c r="AD42" s="659"/>
      <c r="AE42" s="659"/>
      <c r="AF42" s="659"/>
      <c r="AG42" s="659"/>
      <c r="AH42" s="659"/>
      <c r="AI42" s="659"/>
      <c r="AJ42" s="659"/>
      <c r="AK42" s="659"/>
      <c r="AL42" s="214"/>
      <c r="AM42" s="658" t="str">
        <f t="shared" si="0"/>
        <v/>
      </c>
      <c r="AN42" s="658"/>
      <c r="AO42" s="659"/>
      <c r="AP42" s="659"/>
      <c r="AQ42" s="659"/>
      <c r="AR42" s="659"/>
      <c r="AS42" s="659"/>
      <c r="AT42" s="659"/>
      <c r="AU42" s="659"/>
      <c r="AV42" s="659"/>
      <c r="AW42" s="659"/>
      <c r="AX42" s="659"/>
      <c r="AY42" s="659"/>
      <c r="AZ42" s="659"/>
      <c r="BA42" s="659"/>
      <c r="BB42" s="659"/>
      <c r="BC42" s="659"/>
      <c r="BD42" s="214"/>
      <c r="BE42" s="658" t="str">
        <f t="shared" si="1"/>
        <v/>
      </c>
      <c r="BF42" s="658"/>
      <c r="BG42" s="659"/>
      <c r="BH42" s="659"/>
      <c r="BI42" s="659"/>
      <c r="BJ42" s="659"/>
      <c r="BK42" s="659"/>
      <c r="BL42" s="659"/>
      <c r="BM42" s="659"/>
      <c r="BN42" s="659"/>
      <c r="BO42" s="659"/>
      <c r="BP42" s="659"/>
      <c r="BQ42" s="659"/>
      <c r="BR42" s="659"/>
      <c r="BS42" s="659"/>
      <c r="BT42" s="659"/>
      <c r="BU42" s="659"/>
      <c r="BV42" s="214"/>
      <c r="BW42" s="658" t="str">
        <f t="shared" si="2"/>
        <v/>
      </c>
      <c r="BX42" s="658"/>
      <c r="BY42" s="659" t="str">
        <f>IF('各会計、関係団体の財政状況及び健全化判断比率'!B76="","",'各会計、関係団体の財政状況及び健全化判断比率'!B76)</f>
        <v/>
      </c>
      <c r="BZ42" s="659"/>
      <c r="CA42" s="659"/>
      <c r="CB42" s="659"/>
      <c r="CC42" s="659"/>
      <c r="CD42" s="659"/>
      <c r="CE42" s="659"/>
      <c r="CF42" s="659"/>
      <c r="CG42" s="659"/>
      <c r="CH42" s="659"/>
      <c r="CI42" s="659"/>
      <c r="CJ42" s="659"/>
      <c r="CK42" s="659"/>
      <c r="CL42" s="659"/>
      <c r="CM42" s="659"/>
      <c r="CN42" s="214"/>
      <c r="CO42" s="658" t="str">
        <f t="shared" si="3"/>
        <v/>
      </c>
      <c r="CP42" s="658"/>
      <c r="CQ42" s="659" t="str">
        <f>IF('各会計、関係団体の財政状況及び健全化判断比率'!BS15="","",'各会計、関係団体の財政状況及び健全化判断比率'!BS15)</f>
        <v/>
      </c>
      <c r="CR42" s="659"/>
      <c r="CS42" s="659"/>
      <c r="CT42" s="659"/>
      <c r="CU42" s="659"/>
      <c r="CV42" s="659"/>
      <c r="CW42" s="659"/>
      <c r="CX42" s="659"/>
      <c r="CY42" s="659"/>
      <c r="CZ42" s="659"/>
      <c r="DA42" s="659"/>
      <c r="DB42" s="659"/>
      <c r="DC42" s="659"/>
      <c r="DD42" s="659"/>
      <c r="DE42" s="659"/>
      <c r="DF42" s="211"/>
      <c r="DG42" s="660" t="str">
        <f>IF('各会計、関係団体の財政状況及び健全化判断比率'!BR15="","",'各会計、関係団体の財政状況及び健全化判断比率'!BR15)</f>
        <v/>
      </c>
      <c r="DH42" s="660"/>
      <c r="DI42" s="218"/>
      <c r="DJ42" s="186"/>
      <c r="DK42" s="186"/>
      <c r="DL42" s="186"/>
      <c r="DM42" s="186"/>
      <c r="DN42" s="186"/>
      <c r="DO42" s="186"/>
    </row>
    <row r="43" spans="1:119" ht="32.25" customHeight="1" x14ac:dyDescent="0.15">
      <c r="A43" s="186"/>
      <c r="B43" s="213"/>
      <c r="C43" s="658" t="str">
        <f t="shared" si="5"/>
        <v/>
      </c>
      <c r="D43" s="658"/>
      <c r="E43" s="659" t="str">
        <f>IF('各会計、関係団体の財政状況及び健全化判断比率'!B16="","",'各会計、関係団体の財政状況及び健全化判断比率'!B16)</f>
        <v/>
      </c>
      <c r="F43" s="659"/>
      <c r="G43" s="659"/>
      <c r="H43" s="659"/>
      <c r="I43" s="659"/>
      <c r="J43" s="659"/>
      <c r="K43" s="659"/>
      <c r="L43" s="659"/>
      <c r="M43" s="659"/>
      <c r="N43" s="659"/>
      <c r="O43" s="659"/>
      <c r="P43" s="659"/>
      <c r="Q43" s="659"/>
      <c r="R43" s="659"/>
      <c r="S43" s="659"/>
      <c r="T43" s="214"/>
      <c r="U43" s="658" t="str">
        <f t="shared" si="4"/>
        <v/>
      </c>
      <c r="V43" s="658"/>
      <c r="W43" s="659"/>
      <c r="X43" s="659"/>
      <c r="Y43" s="659"/>
      <c r="Z43" s="659"/>
      <c r="AA43" s="659"/>
      <c r="AB43" s="659"/>
      <c r="AC43" s="659"/>
      <c r="AD43" s="659"/>
      <c r="AE43" s="659"/>
      <c r="AF43" s="659"/>
      <c r="AG43" s="659"/>
      <c r="AH43" s="659"/>
      <c r="AI43" s="659"/>
      <c r="AJ43" s="659"/>
      <c r="AK43" s="659"/>
      <c r="AL43" s="214"/>
      <c r="AM43" s="658" t="str">
        <f t="shared" si="0"/>
        <v/>
      </c>
      <c r="AN43" s="658"/>
      <c r="AO43" s="659"/>
      <c r="AP43" s="659"/>
      <c r="AQ43" s="659"/>
      <c r="AR43" s="659"/>
      <c r="AS43" s="659"/>
      <c r="AT43" s="659"/>
      <c r="AU43" s="659"/>
      <c r="AV43" s="659"/>
      <c r="AW43" s="659"/>
      <c r="AX43" s="659"/>
      <c r="AY43" s="659"/>
      <c r="AZ43" s="659"/>
      <c r="BA43" s="659"/>
      <c r="BB43" s="659"/>
      <c r="BC43" s="659"/>
      <c r="BD43" s="214"/>
      <c r="BE43" s="658" t="str">
        <f t="shared" si="1"/>
        <v/>
      </c>
      <c r="BF43" s="658"/>
      <c r="BG43" s="659"/>
      <c r="BH43" s="659"/>
      <c r="BI43" s="659"/>
      <c r="BJ43" s="659"/>
      <c r="BK43" s="659"/>
      <c r="BL43" s="659"/>
      <c r="BM43" s="659"/>
      <c r="BN43" s="659"/>
      <c r="BO43" s="659"/>
      <c r="BP43" s="659"/>
      <c r="BQ43" s="659"/>
      <c r="BR43" s="659"/>
      <c r="BS43" s="659"/>
      <c r="BT43" s="659"/>
      <c r="BU43" s="659"/>
      <c r="BV43" s="214"/>
      <c r="BW43" s="658" t="str">
        <f t="shared" si="2"/>
        <v/>
      </c>
      <c r="BX43" s="658"/>
      <c r="BY43" s="659" t="str">
        <f>IF('各会計、関係団体の財政状況及び健全化判断比率'!B77="","",'各会計、関係団体の財政状況及び健全化判断比率'!B77)</f>
        <v/>
      </c>
      <c r="BZ43" s="659"/>
      <c r="CA43" s="659"/>
      <c r="CB43" s="659"/>
      <c r="CC43" s="659"/>
      <c r="CD43" s="659"/>
      <c r="CE43" s="659"/>
      <c r="CF43" s="659"/>
      <c r="CG43" s="659"/>
      <c r="CH43" s="659"/>
      <c r="CI43" s="659"/>
      <c r="CJ43" s="659"/>
      <c r="CK43" s="659"/>
      <c r="CL43" s="659"/>
      <c r="CM43" s="659"/>
      <c r="CN43" s="214"/>
      <c r="CO43" s="658" t="str">
        <f t="shared" si="3"/>
        <v/>
      </c>
      <c r="CP43" s="658"/>
      <c r="CQ43" s="659" t="str">
        <f>IF('各会計、関係団体の財政状況及び健全化判断比率'!BS16="","",'各会計、関係団体の財政状況及び健全化判断比率'!BS16)</f>
        <v/>
      </c>
      <c r="CR43" s="659"/>
      <c r="CS43" s="659"/>
      <c r="CT43" s="659"/>
      <c r="CU43" s="659"/>
      <c r="CV43" s="659"/>
      <c r="CW43" s="659"/>
      <c r="CX43" s="659"/>
      <c r="CY43" s="659"/>
      <c r="CZ43" s="659"/>
      <c r="DA43" s="659"/>
      <c r="DB43" s="659"/>
      <c r="DC43" s="659"/>
      <c r="DD43" s="659"/>
      <c r="DE43" s="659"/>
      <c r="DF43" s="211"/>
      <c r="DG43" s="660" t="str">
        <f>IF('各会計、関係団体の財政状況及び健全化判断比率'!BR16="","",'各会計、関係団体の財政状況及び健全化判断比率'!BR16)</f>
        <v/>
      </c>
      <c r="DH43" s="66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209</v>
      </c>
      <c r="C46" s="186"/>
      <c r="D46" s="186"/>
      <c r="E46" s="186" t="s">
        <v>210</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211</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212</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213</v>
      </c>
    </row>
    <row r="50" spans="5:5" x14ac:dyDescent="0.15">
      <c r="E50" s="188" t="s">
        <v>214</v>
      </c>
    </row>
    <row r="51" spans="5:5" x14ac:dyDescent="0.15">
      <c r="E51" s="188" t="s">
        <v>215</v>
      </c>
    </row>
    <row r="52" spans="5:5" x14ac:dyDescent="0.15">
      <c r="E52" s="188" t="s">
        <v>216</v>
      </c>
    </row>
    <row r="53" spans="5:5" x14ac:dyDescent="0.15"/>
    <row r="54" spans="5:5" x14ac:dyDescent="0.15"/>
    <row r="55" spans="5:5" x14ac:dyDescent="0.15"/>
    <row r="56" spans="5:5" x14ac:dyDescent="0.15"/>
  </sheetData>
  <sheetProtection algorithmName="SHA-512" hashValue="a0miml7D8MQvSzynbgCDrqQtizm14Wdic0xll5sBJGsZf1fcz0n0R1ROqdV9lJGbTeT1qp6A6LCMu1V7kn8ahg==" saltValue="kbN7a6jl2OY4RqaF99Juc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tabColor rgb="FFFFFF00"/>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572</v>
      </c>
      <c r="G33" s="29" t="s">
        <v>573</v>
      </c>
      <c r="H33" s="29" t="s">
        <v>574</v>
      </c>
      <c r="I33" s="29" t="s">
        <v>575</v>
      </c>
      <c r="J33" s="30" t="s">
        <v>576</v>
      </c>
      <c r="K33" s="22"/>
      <c r="L33" s="22"/>
      <c r="M33" s="22"/>
      <c r="N33" s="22"/>
      <c r="O33" s="22"/>
      <c r="P33" s="22"/>
    </row>
    <row r="34" spans="1:16" ht="39" customHeight="1" x14ac:dyDescent="0.15">
      <c r="A34" s="22"/>
      <c r="B34" s="31"/>
      <c r="C34" s="1250" t="s">
        <v>579</v>
      </c>
      <c r="D34" s="1250"/>
      <c r="E34" s="1251"/>
      <c r="F34" s="32">
        <v>0</v>
      </c>
      <c r="G34" s="33">
        <v>0</v>
      </c>
      <c r="H34" s="33">
        <v>0</v>
      </c>
      <c r="I34" s="33">
        <v>0</v>
      </c>
      <c r="J34" s="34" t="s">
        <v>580</v>
      </c>
      <c r="K34" s="22"/>
      <c r="L34" s="22"/>
      <c r="M34" s="22"/>
      <c r="N34" s="22"/>
      <c r="O34" s="22"/>
      <c r="P34" s="22"/>
    </row>
    <row r="35" spans="1:16" ht="39" customHeight="1" x14ac:dyDescent="0.15">
      <c r="A35" s="22"/>
      <c r="B35" s="35"/>
      <c r="C35" s="1244" t="s">
        <v>581</v>
      </c>
      <c r="D35" s="1245"/>
      <c r="E35" s="1246"/>
      <c r="F35" s="36">
        <v>3.03</v>
      </c>
      <c r="G35" s="37">
        <v>6.45</v>
      </c>
      <c r="H35" s="37">
        <v>5.93</v>
      </c>
      <c r="I35" s="37">
        <v>6.35</v>
      </c>
      <c r="J35" s="38">
        <v>5</v>
      </c>
      <c r="K35" s="22"/>
      <c r="L35" s="22"/>
      <c r="M35" s="22"/>
      <c r="N35" s="22"/>
      <c r="O35" s="22"/>
      <c r="P35" s="22"/>
    </row>
    <row r="36" spans="1:16" ht="39" customHeight="1" x14ac:dyDescent="0.15">
      <c r="A36" s="22"/>
      <c r="B36" s="35"/>
      <c r="C36" s="1244" t="s">
        <v>582</v>
      </c>
      <c r="D36" s="1245"/>
      <c r="E36" s="1246"/>
      <c r="F36" s="36">
        <v>0.68</v>
      </c>
      <c r="G36" s="37">
        <v>1.43</v>
      </c>
      <c r="H36" s="37">
        <v>2.27</v>
      </c>
      <c r="I36" s="37">
        <v>1.93</v>
      </c>
      <c r="J36" s="38">
        <v>2.64</v>
      </c>
      <c r="K36" s="22"/>
      <c r="L36" s="22"/>
      <c r="M36" s="22"/>
      <c r="N36" s="22"/>
      <c r="O36" s="22"/>
      <c r="P36" s="22"/>
    </row>
    <row r="37" spans="1:16" ht="39" customHeight="1" x14ac:dyDescent="0.15">
      <c r="A37" s="22"/>
      <c r="B37" s="35"/>
      <c r="C37" s="1244" t="s">
        <v>583</v>
      </c>
      <c r="D37" s="1245"/>
      <c r="E37" s="1246"/>
      <c r="F37" s="36">
        <v>2.5099999999999998</v>
      </c>
      <c r="G37" s="37">
        <v>0.23</v>
      </c>
      <c r="H37" s="37">
        <v>0.96</v>
      </c>
      <c r="I37" s="37">
        <v>1.03</v>
      </c>
      <c r="J37" s="38">
        <v>0.77</v>
      </c>
      <c r="K37" s="22"/>
      <c r="L37" s="22"/>
      <c r="M37" s="22"/>
      <c r="N37" s="22"/>
      <c r="O37" s="22"/>
      <c r="P37" s="22"/>
    </row>
    <row r="38" spans="1:16" ht="39" customHeight="1" x14ac:dyDescent="0.15">
      <c r="A38" s="22"/>
      <c r="B38" s="35"/>
      <c r="C38" s="1244" t="s">
        <v>584</v>
      </c>
      <c r="D38" s="1245"/>
      <c r="E38" s="1246"/>
      <c r="F38" s="36">
        <v>0.19</v>
      </c>
      <c r="G38" s="37">
        <v>0.12</v>
      </c>
      <c r="H38" s="37">
        <v>0</v>
      </c>
      <c r="I38" s="37">
        <v>0.08</v>
      </c>
      <c r="J38" s="38">
        <v>0.16</v>
      </c>
      <c r="K38" s="22"/>
      <c r="L38" s="22"/>
      <c r="M38" s="22"/>
      <c r="N38" s="22"/>
      <c r="O38" s="22"/>
      <c r="P38" s="22"/>
    </row>
    <row r="39" spans="1:16" ht="39" customHeight="1" x14ac:dyDescent="0.15">
      <c r="A39" s="22"/>
      <c r="B39" s="35"/>
      <c r="C39" s="1244" t="s">
        <v>585</v>
      </c>
      <c r="D39" s="1245"/>
      <c r="E39" s="1246"/>
      <c r="F39" s="36">
        <v>0.87</v>
      </c>
      <c r="G39" s="37">
        <v>0.62</v>
      </c>
      <c r="H39" s="37">
        <v>0.4</v>
      </c>
      <c r="I39" s="37">
        <v>0.56000000000000005</v>
      </c>
      <c r="J39" s="38">
        <v>0.14000000000000001</v>
      </c>
      <c r="K39" s="22"/>
      <c r="L39" s="22"/>
      <c r="M39" s="22"/>
      <c r="N39" s="22"/>
      <c r="O39" s="22"/>
      <c r="P39" s="22"/>
    </row>
    <row r="40" spans="1:16" ht="39" customHeight="1" x14ac:dyDescent="0.15">
      <c r="A40" s="22"/>
      <c r="B40" s="35"/>
      <c r="C40" s="1244" t="s">
        <v>586</v>
      </c>
      <c r="D40" s="1245"/>
      <c r="E40" s="1246"/>
      <c r="F40" s="36">
        <v>0.12</v>
      </c>
      <c r="G40" s="37">
        <v>0.1</v>
      </c>
      <c r="H40" s="37">
        <v>0.12</v>
      </c>
      <c r="I40" s="37">
        <v>0.13</v>
      </c>
      <c r="J40" s="38">
        <v>0.02</v>
      </c>
      <c r="K40" s="22"/>
      <c r="L40" s="22"/>
      <c r="M40" s="22"/>
      <c r="N40" s="22"/>
      <c r="O40" s="22"/>
      <c r="P40" s="22"/>
    </row>
    <row r="41" spans="1:16" ht="39" customHeight="1" x14ac:dyDescent="0.15">
      <c r="A41" s="22"/>
      <c r="B41" s="35"/>
      <c r="C41" s="1244"/>
      <c r="D41" s="1245"/>
      <c r="E41" s="1246"/>
      <c r="F41" s="36"/>
      <c r="G41" s="37"/>
      <c r="H41" s="37"/>
      <c r="I41" s="37"/>
      <c r="J41" s="38"/>
      <c r="K41" s="22"/>
      <c r="L41" s="22"/>
      <c r="M41" s="22"/>
      <c r="N41" s="22"/>
      <c r="O41" s="22"/>
      <c r="P41" s="22"/>
    </row>
    <row r="42" spans="1:16" ht="39" customHeight="1" x14ac:dyDescent="0.15">
      <c r="A42" s="22"/>
      <c r="B42" s="39"/>
      <c r="C42" s="1244" t="s">
        <v>587</v>
      </c>
      <c r="D42" s="1245"/>
      <c r="E42" s="1246"/>
      <c r="F42" s="36" t="s">
        <v>530</v>
      </c>
      <c r="G42" s="37" t="s">
        <v>530</v>
      </c>
      <c r="H42" s="37" t="s">
        <v>530</v>
      </c>
      <c r="I42" s="37" t="s">
        <v>530</v>
      </c>
      <c r="J42" s="38" t="s">
        <v>530</v>
      </c>
      <c r="K42" s="22"/>
      <c r="L42" s="22"/>
      <c r="M42" s="22"/>
      <c r="N42" s="22"/>
      <c r="O42" s="22"/>
      <c r="P42" s="22"/>
    </row>
    <row r="43" spans="1:16" ht="39" customHeight="1" thickBot="1" x14ac:dyDescent="0.2">
      <c r="A43" s="22"/>
      <c r="B43" s="40"/>
      <c r="C43" s="1247" t="s">
        <v>588</v>
      </c>
      <c r="D43" s="1248"/>
      <c r="E43" s="1249"/>
      <c r="F43" s="41" t="s">
        <v>530</v>
      </c>
      <c r="G43" s="42" t="s">
        <v>530</v>
      </c>
      <c r="H43" s="42" t="s">
        <v>530</v>
      </c>
      <c r="I43" s="42" t="s">
        <v>530</v>
      </c>
      <c r="J43" s="43" t="s">
        <v>530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b8AnWs1hGdDkxWH7XW2FZ0E20EVUmrzypBAoLClAwwK97NluwUqrPceKWUnZpTSVKe2ma09we1Rv0AHM/BjIhQ==" saltValue="OEG1iBMwxoszYbeRt9VPF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tabColor rgb="FFFFFF00"/>
    <pageSetUpPr fitToPage="1"/>
  </sheetPr>
  <dimension ref="A1:U62"/>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572</v>
      </c>
      <c r="L44" s="56" t="s">
        <v>573</v>
      </c>
      <c r="M44" s="56" t="s">
        <v>574</v>
      </c>
      <c r="N44" s="56" t="s">
        <v>575</v>
      </c>
      <c r="O44" s="57" t="s">
        <v>576</v>
      </c>
      <c r="P44" s="48"/>
      <c r="Q44" s="48"/>
      <c r="R44" s="48"/>
      <c r="S44" s="48"/>
      <c r="T44" s="48"/>
      <c r="U44" s="48"/>
    </row>
    <row r="45" spans="1:21" ht="30.75" customHeight="1" x14ac:dyDescent="0.15">
      <c r="A45" s="48"/>
      <c r="B45" s="1252" t="s">
        <v>11</v>
      </c>
      <c r="C45" s="1253"/>
      <c r="D45" s="58"/>
      <c r="E45" s="1258" t="s">
        <v>12</v>
      </c>
      <c r="F45" s="1258"/>
      <c r="G45" s="1258"/>
      <c r="H45" s="1258"/>
      <c r="I45" s="1258"/>
      <c r="J45" s="1259"/>
      <c r="K45" s="59">
        <v>507</v>
      </c>
      <c r="L45" s="60">
        <v>494</v>
      </c>
      <c r="M45" s="60">
        <v>473</v>
      </c>
      <c r="N45" s="60">
        <v>494</v>
      </c>
      <c r="O45" s="61">
        <v>486</v>
      </c>
      <c r="P45" s="48"/>
      <c r="Q45" s="48"/>
      <c r="R45" s="48"/>
      <c r="S45" s="48"/>
      <c r="T45" s="48"/>
      <c r="U45" s="48"/>
    </row>
    <row r="46" spans="1:21" ht="30.75" customHeight="1" x14ac:dyDescent="0.15">
      <c r="A46" s="48"/>
      <c r="B46" s="1254"/>
      <c r="C46" s="1255"/>
      <c r="D46" s="62"/>
      <c r="E46" s="1260" t="s">
        <v>13</v>
      </c>
      <c r="F46" s="1260"/>
      <c r="G46" s="1260"/>
      <c r="H46" s="1260"/>
      <c r="I46" s="1260"/>
      <c r="J46" s="1261"/>
      <c r="K46" s="63" t="s">
        <v>530</v>
      </c>
      <c r="L46" s="64" t="s">
        <v>530</v>
      </c>
      <c r="M46" s="64" t="s">
        <v>530</v>
      </c>
      <c r="N46" s="64" t="s">
        <v>530</v>
      </c>
      <c r="O46" s="65" t="s">
        <v>530</v>
      </c>
      <c r="P46" s="48"/>
      <c r="Q46" s="48"/>
      <c r="R46" s="48"/>
      <c r="S46" s="48"/>
      <c r="T46" s="48"/>
      <c r="U46" s="48"/>
    </row>
    <row r="47" spans="1:21" ht="30.75" customHeight="1" x14ac:dyDescent="0.15">
      <c r="A47" s="48"/>
      <c r="B47" s="1254"/>
      <c r="C47" s="1255"/>
      <c r="D47" s="62"/>
      <c r="E47" s="1260" t="s">
        <v>14</v>
      </c>
      <c r="F47" s="1260"/>
      <c r="G47" s="1260"/>
      <c r="H47" s="1260"/>
      <c r="I47" s="1260"/>
      <c r="J47" s="1261"/>
      <c r="K47" s="63" t="s">
        <v>530</v>
      </c>
      <c r="L47" s="64" t="s">
        <v>530</v>
      </c>
      <c r="M47" s="64" t="s">
        <v>530</v>
      </c>
      <c r="N47" s="64" t="s">
        <v>530</v>
      </c>
      <c r="O47" s="65" t="s">
        <v>530</v>
      </c>
      <c r="P47" s="48"/>
      <c r="Q47" s="48"/>
      <c r="R47" s="48"/>
      <c r="S47" s="48"/>
      <c r="T47" s="48"/>
      <c r="U47" s="48"/>
    </row>
    <row r="48" spans="1:21" ht="30.75" customHeight="1" x14ac:dyDescent="0.15">
      <c r="A48" s="48"/>
      <c r="B48" s="1254"/>
      <c r="C48" s="1255"/>
      <c r="D48" s="62"/>
      <c r="E48" s="1260" t="s">
        <v>15</v>
      </c>
      <c r="F48" s="1260"/>
      <c r="G48" s="1260"/>
      <c r="H48" s="1260"/>
      <c r="I48" s="1260"/>
      <c r="J48" s="1261"/>
      <c r="K48" s="63">
        <v>34</v>
      </c>
      <c r="L48" s="64">
        <v>34</v>
      </c>
      <c r="M48" s="64">
        <v>31</v>
      </c>
      <c r="N48" s="64">
        <v>31</v>
      </c>
      <c r="O48" s="65">
        <v>28</v>
      </c>
      <c r="P48" s="48"/>
      <c r="Q48" s="48"/>
      <c r="R48" s="48"/>
      <c r="S48" s="48"/>
      <c r="T48" s="48"/>
      <c r="U48" s="48"/>
    </row>
    <row r="49" spans="1:21" ht="30.75" customHeight="1" x14ac:dyDescent="0.15">
      <c r="A49" s="48"/>
      <c r="B49" s="1254"/>
      <c r="C49" s="1255"/>
      <c r="D49" s="62"/>
      <c r="E49" s="1260" t="s">
        <v>16</v>
      </c>
      <c r="F49" s="1260"/>
      <c r="G49" s="1260"/>
      <c r="H49" s="1260"/>
      <c r="I49" s="1260"/>
      <c r="J49" s="1261"/>
      <c r="K49" s="63">
        <v>47</v>
      </c>
      <c r="L49" s="64">
        <v>45</v>
      </c>
      <c r="M49" s="64">
        <v>29</v>
      </c>
      <c r="N49" s="64">
        <v>28</v>
      </c>
      <c r="O49" s="65">
        <v>57</v>
      </c>
      <c r="P49" s="48"/>
      <c r="Q49" s="48"/>
      <c r="R49" s="48"/>
      <c r="S49" s="48"/>
      <c r="T49" s="48"/>
      <c r="U49" s="48"/>
    </row>
    <row r="50" spans="1:21" ht="30.75" customHeight="1" x14ac:dyDescent="0.15">
      <c r="A50" s="48"/>
      <c r="B50" s="1254"/>
      <c r="C50" s="1255"/>
      <c r="D50" s="62"/>
      <c r="E50" s="1260" t="s">
        <v>17</v>
      </c>
      <c r="F50" s="1260"/>
      <c r="G50" s="1260"/>
      <c r="H50" s="1260"/>
      <c r="I50" s="1260"/>
      <c r="J50" s="1261"/>
      <c r="K50" s="63" t="s">
        <v>530</v>
      </c>
      <c r="L50" s="64" t="s">
        <v>530</v>
      </c>
      <c r="M50" s="64" t="s">
        <v>530</v>
      </c>
      <c r="N50" s="64" t="s">
        <v>530</v>
      </c>
      <c r="O50" s="65" t="s">
        <v>530</v>
      </c>
      <c r="P50" s="48"/>
      <c r="Q50" s="48"/>
      <c r="R50" s="48"/>
      <c r="S50" s="48"/>
      <c r="T50" s="48"/>
      <c r="U50" s="48"/>
    </row>
    <row r="51" spans="1:21" ht="30.75" customHeight="1" x14ac:dyDescent="0.15">
      <c r="A51" s="48"/>
      <c r="B51" s="1256"/>
      <c r="C51" s="1257"/>
      <c r="D51" s="66"/>
      <c r="E51" s="1260" t="s">
        <v>18</v>
      </c>
      <c r="F51" s="1260"/>
      <c r="G51" s="1260"/>
      <c r="H51" s="1260"/>
      <c r="I51" s="1260"/>
      <c r="J51" s="1261"/>
      <c r="K51" s="63">
        <v>0</v>
      </c>
      <c r="L51" s="64">
        <v>0</v>
      </c>
      <c r="M51" s="64">
        <v>0</v>
      </c>
      <c r="N51" s="64">
        <v>0</v>
      </c>
      <c r="O51" s="65" t="s">
        <v>530</v>
      </c>
      <c r="P51" s="48"/>
      <c r="Q51" s="48"/>
      <c r="R51" s="48"/>
      <c r="S51" s="48"/>
      <c r="T51" s="48"/>
      <c r="U51" s="48"/>
    </row>
    <row r="52" spans="1:21" ht="30.75" customHeight="1" x14ac:dyDescent="0.15">
      <c r="A52" s="48"/>
      <c r="B52" s="1262" t="s">
        <v>19</v>
      </c>
      <c r="C52" s="1263"/>
      <c r="D52" s="66"/>
      <c r="E52" s="1260" t="s">
        <v>20</v>
      </c>
      <c r="F52" s="1260"/>
      <c r="G52" s="1260"/>
      <c r="H52" s="1260"/>
      <c r="I52" s="1260"/>
      <c r="J52" s="1261"/>
      <c r="K52" s="63">
        <v>439</v>
      </c>
      <c r="L52" s="64">
        <v>433</v>
      </c>
      <c r="M52" s="64">
        <v>402</v>
      </c>
      <c r="N52" s="64">
        <v>410</v>
      </c>
      <c r="O52" s="65">
        <v>416</v>
      </c>
      <c r="P52" s="48"/>
      <c r="Q52" s="48"/>
      <c r="R52" s="48"/>
      <c r="S52" s="48"/>
      <c r="T52" s="48"/>
      <c r="U52" s="48"/>
    </row>
    <row r="53" spans="1:21" ht="30.75" customHeight="1" thickBot="1" x14ac:dyDescent="0.2">
      <c r="A53" s="48"/>
      <c r="B53" s="1264" t="s">
        <v>21</v>
      </c>
      <c r="C53" s="1265"/>
      <c r="D53" s="67"/>
      <c r="E53" s="1266" t="s">
        <v>22</v>
      </c>
      <c r="F53" s="1266"/>
      <c r="G53" s="1266"/>
      <c r="H53" s="1266"/>
      <c r="I53" s="1266"/>
      <c r="J53" s="1267"/>
      <c r="K53" s="68">
        <v>149</v>
      </c>
      <c r="L53" s="69">
        <v>140</v>
      </c>
      <c r="M53" s="69">
        <v>131</v>
      </c>
      <c r="N53" s="69">
        <v>143</v>
      </c>
      <c r="O53" s="70">
        <v>155</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589</v>
      </c>
      <c r="P55" s="48"/>
      <c r="Q55" s="48"/>
      <c r="R55" s="48"/>
      <c r="S55" s="48"/>
      <c r="T55" s="48"/>
      <c r="U55" s="48"/>
    </row>
    <row r="56" spans="1:21" ht="31.5" customHeight="1" thickBot="1" x14ac:dyDescent="0.2">
      <c r="A56" s="48"/>
      <c r="B56" s="76"/>
      <c r="C56" s="77"/>
      <c r="D56" s="77"/>
      <c r="E56" s="78"/>
      <c r="F56" s="78"/>
      <c r="G56" s="78"/>
      <c r="H56" s="78"/>
      <c r="I56" s="78"/>
      <c r="J56" s="79" t="s">
        <v>2</v>
      </c>
      <c r="K56" s="80" t="s">
        <v>590</v>
      </c>
      <c r="L56" s="81" t="s">
        <v>591</v>
      </c>
      <c r="M56" s="81" t="s">
        <v>592</v>
      </c>
      <c r="N56" s="81" t="s">
        <v>593</v>
      </c>
      <c r="O56" s="82" t="s">
        <v>594</v>
      </c>
      <c r="P56" s="48"/>
      <c r="Q56" s="48"/>
      <c r="R56" s="48"/>
      <c r="S56" s="48"/>
      <c r="T56" s="48"/>
      <c r="U56" s="48"/>
    </row>
    <row r="57" spans="1:21" ht="31.5" customHeight="1" x14ac:dyDescent="0.15">
      <c r="B57" s="1268" t="s">
        <v>25</v>
      </c>
      <c r="C57" s="1269"/>
      <c r="D57" s="1272" t="s">
        <v>26</v>
      </c>
      <c r="E57" s="1273"/>
      <c r="F57" s="1273"/>
      <c r="G57" s="1273"/>
      <c r="H57" s="1273"/>
      <c r="I57" s="1273"/>
      <c r="J57" s="1274"/>
      <c r="K57" s="83"/>
      <c r="L57" s="84"/>
      <c r="M57" s="84"/>
      <c r="N57" s="84"/>
      <c r="O57" s="85"/>
    </row>
    <row r="58" spans="1:21" ht="31.5" customHeight="1" thickBot="1" x14ac:dyDescent="0.2">
      <c r="B58" s="1270"/>
      <c r="C58" s="1271"/>
      <c r="D58" s="1275" t="s">
        <v>27</v>
      </c>
      <c r="E58" s="1276"/>
      <c r="F58" s="1276"/>
      <c r="G58" s="1276"/>
      <c r="H58" s="1276"/>
      <c r="I58" s="1276"/>
      <c r="J58" s="1277"/>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zr9MMapUB27gY9ENMpCc5BETVqrbunYJH+LD7fMyUXb+ODzJccfq5HZyEACBs7xf93GbSqHBl+bQXCVinTLubw==" saltValue="urPvG1g459gJkffcYY7EL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tabColor rgb="FFFFFF00"/>
    <pageSetUpPr fitToPage="1"/>
  </sheetPr>
  <dimension ref="B1:M86"/>
  <sheetViews>
    <sheetView showGridLines="0" zoomScale="70" zoomScaleNormal="7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572</v>
      </c>
      <c r="J40" s="100" t="s">
        <v>573</v>
      </c>
      <c r="K40" s="100" t="s">
        <v>574</v>
      </c>
      <c r="L40" s="100" t="s">
        <v>575</v>
      </c>
      <c r="M40" s="101" t="s">
        <v>576</v>
      </c>
    </row>
    <row r="41" spans="2:13" ht="27.75" customHeight="1" x14ac:dyDescent="0.15">
      <c r="B41" s="1278" t="s">
        <v>30</v>
      </c>
      <c r="C41" s="1279"/>
      <c r="D41" s="102"/>
      <c r="E41" s="1284" t="s">
        <v>31</v>
      </c>
      <c r="F41" s="1284"/>
      <c r="G41" s="1284"/>
      <c r="H41" s="1285"/>
      <c r="I41" s="103">
        <v>4635</v>
      </c>
      <c r="J41" s="104">
        <v>4586</v>
      </c>
      <c r="K41" s="104">
        <v>4570</v>
      </c>
      <c r="L41" s="104">
        <v>5040</v>
      </c>
      <c r="M41" s="105">
        <v>5404</v>
      </c>
    </row>
    <row r="42" spans="2:13" ht="27.75" customHeight="1" x14ac:dyDescent="0.15">
      <c r="B42" s="1280"/>
      <c r="C42" s="1281"/>
      <c r="D42" s="106"/>
      <c r="E42" s="1286" t="s">
        <v>32</v>
      </c>
      <c r="F42" s="1286"/>
      <c r="G42" s="1286"/>
      <c r="H42" s="1287"/>
      <c r="I42" s="107" t="s">
        <v>530</v>
      </c>
      <c r="J42" s="108" t="s">
        <v>530</v>
      </c>
      <c r="K42" s="108" t="s">
        <v>530</v>
      </c>
      <c r="L42" s="108" t="s">
        <v>530</v>
      </c>
      <c r="M42" s="109" t="s">
        <v>530</v>
      </c>
    </row>
    <row r="43" spans="2:13" ht="27.75" customHeight="1" x14ac:dyDescent="0.15">
      <c r="B43" s="1280"/>
      <c r="C43" s="1281"/>
      <c r="D43" s="106"/>
      <c r="E43" s="1286" t="s">
        <v>33</v>
      </c>
      <c r="F43" s="1286"/>
      <c r="G43" s="1286"/>
      <c r="H43" s="1287"/>
      <c r="I43" s="107">
        <v>622</v>
      </c>
      <c r="J43" s="108">
        <v>577</v>
      </c>
      <c r="K43" s="108">
        <v>596</v>
      </c>
      <c r="L43" s="108">
        <v>570</v>
      </c>
      <c r="M43" s="109">
        <v>580</v>
      </c>
    </row>
    <row r="44" spans="2:13" ht="27.75" customHeight="1" x14ac:dyDescent="0.15">
      <c r="B44" s="1280"/>
      <c r="C44" s="1281"/>
      <c r="D44" s="106"/>
      <c r="E44" s="1286" t="s">
        <v>34</v>
      </c>
      <c r="F44" s="1286"/>
      <c r="G44" s="1286"/>
      <c r="H44" s="1287"/>
      <c r="I44" s="107">
        <v>237</v>
      </c>
      <c r="J44" s="108">
        <v>254</v>
      </c>
      <c r="K44" s="108">
        <v>243</v>
      </c>
      <c r="L44" s="108">
        <v>232</v>
      </c>
      <c r="M44" s="109">
        <v>198</v>
      </c>
    </row>
    <row r="45" spans="2:13" ht="27.75" customHeight="1" x14ac:dyDescent="0.15">
      <c r="B45" s="1280"/>
      <c r="C45" s="1281"/>
      <c r="D45" s="106"/>
      <c r="E45" s="1286" t="s">
        <v>35</v>
      </c>
      <c r="F45" s="1286"/>
      <c r="G45" s="1286"/>
      <c r="H45" s="1287"/>
      <c r="I45" s="107">
        <v>730</v>
      </c>
      <c r="J45" s="108">
        <v>623</v>
      </c>
      <c r="K45" s="108">
        <v>598</v>
      </c>
      <c r="L45" s="108">
        <v>566</v>
      </c>
      <c r="M45" s="109">
        <v>528</v>
      </c>
    </row>
    <row r="46" spans="2:13" ht="27.75" customHeight="1" x14ac:dyDescent="0.15">
      <c r="B46" s="1280"/>
      <c r="C46" s="1281"/>
      <c r="D46" s="110"/>
      <c r="E46" s="1286" t="s">
        <v>36</v>
      </c>
      <c r="F46" s="1286"/>
      <c r="G46" s="1286"/>
      <c r="H46" s="1287"/>
      <c r="I46" s="107" t="s">
        <v>530</v>
      </c>
      <c r="J46" s="108" t="s">
        <v>530</v>
      </c>
      <c r="K46" s="108" t="s">
        <v>530</v>
      </c>
      <c r="L46" s="108" t="s">
        <v>530</v>
      </c>
      <c r="M46" s="109" t="s">
        <v>530</v>
      </c>
    </row>
    <row r="47" spans="2:13" ht="27.75" customHeight="1" x14ac:dyDescent="0.15">
      <c r="B47" s="1280"/>
      <c r="C47" s="1281"/>
      <c r="D47" s="111"/>
      <c r="E47" s="1288" t="s">
        <v>37</v>
      </c>
      <c r="F47" s="1289"/>
      <c r="G47" s="1289"/>
      <c r="H47" s="1290"/>
      <c r="I47" s="107" t="s">
        <v>530</v>
      </c>
      <c r="J47" s="108" t="s">
        <v>530</v>
      </c>
      <c r="K47" s="108" t="s">
        <v>530</v>
      </c>
      <c r="L47" s="108" t="s">
        <v>530</v>
      </c>
      <c r="M47" s="109" t="s">
        <v>530</v>
      </c>
    </row>
    <row r="48" spans="2:13" ht="27.75" customHeight="1" x14ac:dyDescent="0.15">
      <c r="B48" s="1280"/>
      <c r="C48" s="1281"/>
      <c r="D48" s="106"/>
      <c r="E48" s="1286" t="s">
        <v>38</v>
      </c>
      <c r="F48" s="1286"/>
      <c r="G48" s="1286"/>
      <c r="H48" s="1287"/>
      <c r="I48" s="107" t="s">
        <v>530</v>
      </c>
      <c r="J48" s="108" t="s">
        <v>530</v>
      </c>
      <c r="K48" s="108" t="s">
        <v>530</v>
      </c>
      <c r="L48" s="108" t="s">
        <v>530</v>
      </c>
      <c r="M48" s="109" t="s">
        <v>530</v>
      </c>
    </row>
    <row r="49" spans="2:13" ht="27.75" customHeight="1" x14ac:dyDescent="0.15">
      <c r="B49" s="1282"/>
      <c r="C49" s="1283"/>
      <c r="D49" s="106"/>
      <c r="E49" s="1286" t="s">
        <v>39</v>
      </c>
      <c r="F49" s="1286"/>
      <c r="G49" s="1286"/>
      <c r="H49" s="1287"/>
      <c r="I49" s="107" t="s">
        <v>530</v>
      </c>
      <c r="J49" s="108" t="s">
        <v>530</v>
      </c>
      <c r="K49" s="108" t="s">
        <v>530</v>
      </c>
      <c r="L49" s="108" t="s">
        <v>530</v>
      </c>
      <c r="M49" s="109" t="s">
        <v>530</v>
      </c>
    </row>
    <row r="50" spans="2:13" ht="27.75" customHeight="1" x14ac:dyDescent="0.15">
      <c r="B50" s="1291" t="s">
        <v>40</v>
      </c>
      <c r="C50" s="1292"/>
      <c r="D50" s="112"/>
      <c r="E50" s="1286" t="s">
        <v>41</v>
      </c>
      <c r="F50" s="1286"/>
      <c r="G50" s="1286"/>
      <c r="H50" s="1287"/>
      <c r="I50" s="107">
        <v>3248</v>
      </c>
      <c r="J50" s="108">
        <v>2681</v>
      </c>
      <c r="K50" s="108">
        <v>2581</v>
      </c>
      <c r="L50" s="108">
        <v>2698</v>
      </c>
      <c r="M50" s="109">
        <v>3173</v>
      </c>
    </row>
    <row r="51" spans="2:13" ht="27.75" customHeight="1" x14ac:dyDescent="0.15">
      <c r="B51" s="1280"/>
      <c r="C51" s="1281"/>
      <c r="D51" s="106"/>
      <c r="E51" s="1286" t="s">
        <v>42</v>
      </c>
      <c r="F51" s="1286"/>
      <c r="G51" s="1286"/>
      <c r="H51" s="1287"/>
      <c r="I51" s="107">
        <v>116</v>
      </c>
      <c r="J51" s="108">
        <v>99</v>
      </c>
      <c r="K51" s="108">
        <v>83</v>
      </c>
      <c r="L51" s="108">
        <v>61</v>
      </c>
      <c r="M51" s="109">
        <v>39</v>
      </c>
    </row>
    <row r="52" spans="2:13" ht="27.75" customHeight="1" x14ac:dyDescent="0.15">
      <c r="B52" s="1282"/>
      <c r="C52" s="1283"/>
      <c r="D52" s="106"/>
      <c r="E52" s="1286" t="s">
        <v>43</v>
      </c>
      <c r="F52" s="1286"/>
      <c r="G52" s="1286"/>
      <c r="H52" s="1287"/>
      <c r="I52" s="107">
        <v>3813</v>
      </c>
      <c r="J52" s="108">
        <v>3752</v>
      </c>
      <c r="K52" s="108">
        <v>3860</v>
      </c>
      <c r="L52" s="108">
        <v>4168</v>
      </c>
      <c r="M52" s="109">
        <v>4383</v>
      </c>
    </row>
    <row r="53" spans="2:13" ht="27.75" customHeight="1" thickBot="1" x14ac:dyDescent="0.2">
      <c r="B53" s="1293" t="s">
        <v>44</v>
      </c>
      <c r="C53" s="1294"/>
      <c r="D53" s="113"/>
      <c r="E53" s="1295" t="s">
        <v>45</v>
      </c>
      <c r="F53" s="1295"/>
      <c r="G53" s="1295"/>
      <c r="H53" s="1296"/>
      <c r="I53" s="114">
        <v>-953</v>
      </c>
      <c r="J53" s="115">
        <v>-493</v>
      </c>
      <c r="K53" s="115">
        <v>-518</v>
      </c>
      <c r="L53" s="115">
        <v>-519</v>
      </c>
      <c r="M53" s="116">
        <v>-884</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oZTORjeZfkOlrQDjyZNI4p0l6jlbJuLnNpVm74mdOZEaLLukc8X5jl/NLcm4gUk9O8aBIqCqxeexAv3h9S2O6g==" saltValue="D9Ls4HRcUAVOO/gaQXsJR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1:W64"/>
  <sheetViews>
    <sheetView showGridLines="0" zoomScale="70" zoomScaleNormal="70" zoomScaleSheetLayoutView="100" workbookViewId="0">
      <selection activeCell="H59" sqref="H59"/>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574</v>
      </c>
      <c r="G54" s="125" t="s">
        <v>575</v>
      </c>
      <c r="H54" s="126" t="s">
        <v>576</v>
      </c>
    </row>
    <row r="55" spans="2:8" ht="52.5" customHeight="1" x14ac:dyDescent="0.15">
      <c r="B55" s="127"/>
      <c r="C55" s="1305" t="s">
        <v>48</v>
      </c>
      <c r="D55" s="1305"/>
      <c r="E55" s="1306"/>
      <c r="F55" s="128">
        <v>1401</v>
      </c>
      <c r="G55" s="128">
        <v>1505</v>
      </c>
      <c r="H55" s="129">
        <v>1657</v>
      </c>
    </row>
    <row r="56" spans="2:8" ht="52.5" customHeight="1" x14ac:dyDescent="0.15">
      <c r="B56" s="130"/>
      <c r="C56" s="1307" t="s">
        <v>49</v>
      </c>
      <c r="D56" s="1307"/>
      <c r="E56" s="1308"/>
      <c r="F56" s="131">
        <v>10</v>
      </c>
      <c r="G56" s="131">
        <v>10</v>
      </c>
      <c r="H56" s="132">
        <v>10</v>
      </c>
    </row>
    <row r="57" spans="2:8" ht="53.25" customHeight="1" x14ac:dyDescent="0.15">
      <c r="B57" s="130"/>
      <c r="C57" s="1309" t="s">
        <v>50</v>
      </c>
      <c r="D57" s="1309"/>
      <c r="E57" s="1310"/>
      <c r="F57" s="133">
        <v>1169</v>
      </c>
      <c r="G57" s="133">
        <v>1182</v>
      </c>
      <c r="H57" s="134">
        <v>1505</v>
      </c>
    </row>
    <row r="58" spans="2:8" ht="45.75" customHeight="1" x14ac:dyDescent="0.15">
      <c r="B58" s="135"/>
      <c r="C58" s="1297" t="s">
        <v>51</v>
      </c>
      <c r="D58" s="1298"/>
      <c r="E58" s="1299"/>
      <c r="F58" s="136"/>
      <c r="G58" s="136"/>
      <c r="H58" s="137"/>
    </row>
    <row r="59" spans="2:8" ht="45.75" customHeight="1" x14ac:dyDescent="0.15">
      <c r="B59" s="135"/>
      <c r="C59" s="1297" t="s">
        <v>51</v>
      </c>
      <c r="D59" s="1298"/>
      <c r="E59" s="1299"/>
      <c r="F59" s="136"/>
      <c r="G59" s="136"/>
      <c r="H59" s="137"/>
    </row>
    <row r="60" spans="2:8" ht="45.75" customHeight="1" x14ac:dyDescent="0.15">
      <c r="B60" s="135"/>
      <c r="C60" s="1297" t="s">
        <v>52</v>
      </c>
      <c r="D60" s="1298"/>
      <c r="E60" s="1299"/>
      <c r="F60" s="136"/>
      <c r="G60" s="136"/>
      <c r="H60" s="137"/>
    </row>
    <row r="61" spans="2:8" ht="45.75" customHeight="1" x14ac:dyDescent="0.15">
      <c r="B61" s="135"/>
      <c r="C61" s="1297" t="s">
        <v>51</v>
      </c>
      <c r="D61" s="1298"/>
      <c r="E61" s="1299"/>
      <c r="F61" s="136"/>
      <c r="G61" s="136"/>
      <c r="H61" s="137"/>
    </row>
    <row r="62" spans="2:8" ht="45.75" customHeight="1" thickBot="1" x14ac:dyDescent="0.2">
      <c r="B62" s="138"/>
      <c r="C62" s="1300" t="s">
        <v>52</v>
      </c>
      <c r="D62" s="1301"/>
      <c r="E62" s="1302"/>
      <c r="F62" s="139"/>
      <c r="G62" s="139"/>
      <c r="H62" s="140"/>
    </row>
    <row r="63" spans="2:8" ht="52.5" customHeight="1" thickBot="1" x14ac:dyDescent="0.2">
      <c r="B63" s="141"/>
      <c r="C63" s="1303" t="s">
        <v>53</v>
      </c>
      <c r="D63" s="1303"/>
      <c r="E63" s="1304"/>
      <c r="F63" s="142">
        <v>2580</v>
      </c>
      <c r="G63" s="142">
        <v>2697</v>
      </c>
      <c r="H63" s="143">
        <v>3172</v>
      </c>
    </row>
    <row r="64" spans="2:8" ht="15" customHeight="1" x14ac:dyDescent="0.15"/>
  </sheetData>
  <sheetProtection algorithmName="SHA-512" hashValue="DeRfV48cs/yPEdiLEhgDXK32YIpcI5LwofGwrIysKS/+7kycxei5bY7KJ5K8ks9MUHDLm9uP/WJo9xVwhc7p8A==" saltValue="EnDE7MfSh4y7dsc09yKGQ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opLeftCell="O64" zoomScale="70" zoomScaleNormal="70" zoomScaleSheetLayoutView="55" workbookViewId="0">
      <selection activeCell="BV63" sqref="BV63"/>
    </sheetView>
  </sheetViews>
  <sheetFormatPr defaultColWidth="0" defaultRowHeight="13.5" customHeight="1" zeroHeight="1" x14ac:dyDescent="0.15"/>
  <cols>
    <col min="1" max="1" width="6.375" style="390" customWidth="1"/>
    <col min="2" max="107" width="2.5" style="390" customWidth="1"/>
    <col min="108" max="108" width="6.125" style="398" customWidth="1"/>
    <col min="109" max="109" width="5.875" style="397" customWidth="1"/>
    <col min="110" max="110" width="19.125" style="390" hidden="1"/>
    <col min="111" max="115" width="12.625" style="390" hidden="1"/>
    <col min="116" max="349" width="8.625" style="390" hidden="1"/>
    <col min="350" max="355" width="14.875" style="390" hidden="1"/>
    <col min="356" max="357" width="15.875" style="390" hidden="1"/>
    <col min="358" max="363" width="16.125" style="390" hidden="1"/>
    <col min="364" max="364" width="6.125" style="390" hidden="1"/>
    <col min="365" max="365" width="3" style="390" hidden="1"/>
    <col min="366" max="605" width="8.625" style="390" hidden="1"/>
    <col min="606" max="611" width="14.875" style="390" hidden="1"/>
    <col min="612" max="613" width="15.875" style="390" hidden="1"/>
    <col min="614" max="619" width="16.125" style="390" hidden="1"/>
    <col min="620" max="620" width="6.125" style="390" hidden="1"/>
    <col min="621" max="621" width="3" style="390" hidden="1"/>
    <col min="622" max="861" width="8.625" style="390" hidden="1"/>
    <col min="862" max="867" width="14.875" style="390" hidden="1"/>
    <col min="868" max="869" width="15.875" style="390" hidden="1"/>
    <col min="870" max="875" width="16.125" style="390" hidden="1"/>
    <col min="876" max="876" width="6.125" style="390" hidden="1"/>
    <col min="877" max="877" width="3" style="390" hidden="1"/>
    <col min="878" max="1117" width="8.625" style="390" hidden="1"/>
    <col min="1118" max="1123" width="14.875" style="390" hidden="1"/>
    <col min="1124" max="1125" width="15.875" style="390" hidden="1"/>
    <col min="1126" max="1131" width="16.125" style="390" hidden="1"/>
    <col min="1132" max="1132" width="6.125" style="390" hidden="1"/>
    <col min="1133" max="1133" width="3" style="390" hidden="1"/>
    <col min="1134" max="1373" width="8.625" style="390" hidden="1"/>
    <col min="1374" max="1379" width="14.875" style="390" hidden="1"/>
    <col min="1380" max="1381" width="15.875" style="390" hidden="1"/>
    <col min="1382" max="1387" width="16.125" style="390" hidden="1"/>
    <col min="1388" max="1388" width="6.125" style="390" hidden="1"/>
    <col min="1389" max="1389" width="3" style="390" hidden="1"/>
    <col min="1390" max="1629" width="8.625" style="390" hidden="1"/>
    <col min="1630" max="1635" width="14.875" style="390" hidden="1"/>
    <col min="1636" max="1637" width="15.875" style="390" hidden="1"/>
    <col min="1638" max="1643" width="16.125" style="390" hidden="1"/>
    <col min="1644" max="1644" width="6.125" style="390" hidden="1"/>
    <col min="1645" max="1645" width="3" style="390" hidden="1"/>
    <col min="1646" max="1885" width="8.625" style="390" hidden="1"/>
    <col min="1886" max="1891" width="14.875" style="390" hidden="1"/>
    <col min="1892" max="1893" width="15.875" style="390" hidden="1"/>
    <col min="1894" max="1899" width="16.125" style="390" hidden="1"/>
    <col min="1900" max="1900" width="6.125" style="390" hidden="1"/>
    <col min="1901" max="1901" width="3" style="390" hidden="1"/>
    <col min="1902" max="2141" width="8.625" style="390" hidden="1"/>
    <col min="2142" max="2147" width="14.875" style="390" hidden="1"/>
    <col min="2148" max="2149" width="15.875" style="390" hidden="1"/>
    <col min="2150" max="2155" width="16.125" style="390" hidden="1"/>
    <col min="2156" max="2156" width="6.125" style="390" hidden="1"/>
    <col min="2157" max="2157" width="3" style="390" hidden="1"/>
    <col min="2158" max="2397" width="8.625" style="390" hidden="1"/>
    <col min="2398" max="2403" width="14.875" style="390" hidden="1"/>
    <col min="2404" max="2405" width="15.875" style="390" hidden="1"/>
    <col min="2406" max="2411" width="16.125" style="390" hidden="1"/>
    <col min="2412" max="2412" width="6.125" style="390" hidden="1"/>
    <col min="2413" max="2413" width="3" style="390" hidden="1"/>
    <col min="2414" max="2653" width="8.625" style="390" hidden="1"/>
    <col min="2654" max="2659" width="14.875" style="390" hidden="1"/>
    <col min="2660" max="2661" width="15.875" style="390" hidden="1"/>
    <col min="2662" max="2667" width="16.125" style="390" hidden="1"/>
    <col min="2668" max="2668" width="6.125" style="390" hidden="1"/>
    <col min="2669" max="2669" width="3" style="390" hidden="1"/>
    <col min="2670" max="2909" width="8.625" style="390" hidden="1"/>
    <col min="2910" max="2915" width="14.875" style="390" hidden="1"/>
    <col min="2916" max="2917" width="15.875" style="390" hidden="1"/>
    <col min="2918" max="2923" width="16.125" style="390" hidden="1"/>
    <col min="2924" max="2924" width="6.125" style="390" hidden="1"/>
    <col min="2925" max="2925" width="3" style="390" hidden="1"/>
    <col min="2926" max="3165" width="8.625" style="390" hidden="1"/>
    <col min="3166" max="3171" width="14.875" style="390" hidden="1"/>
    <col min="3172" max="3173" width="15.875" style="390" hidden="1"/>
    <col min="3174" max="3179" width="16.125" style="390" hidden="1"/>
    <col min="3180" max="3180" width="6.125" style="390" hidden="1"/>
    <col min="3181" max="3181" width="3" style="390" hidden="1"/>
    <col min="3182" max="3421" width="8.625" style="390" hidden="1"/>
    <col min="3422" max="3427" width="14.875" style="390" hidden="1"/>
    <col min="3428" max="3429" width="15.875" style="390" hidden="1"/>
    <col min="3430" max="3435" width="16.125" style="390" hidden="1"/>
    <col min="3436" max="3436" width="6.125" style="390" hidden="1"/>
    <col min="3437" max="3437" width="3" style="390" hidden="1"/>
    <col min="3438" max="3677" width="8.625" style="390" hidden="1"/>
    <col min="3678" max="3683" width="14.875" style="390" hidden="1"/>
    <col min="3684" max="3685" width="15.875" style="390" hidden="1"/>
    <col min="3686" max="3691" width="16.125" style="390" hidden="1"/>
    <col min="3692" max="3692" width="6.125" style="390" hidden="1"/>
    <col min="3693" max="3693" width="3" style="390" hidden="1"/>
    <col min="3694" max="3933" width="8.625" style="390" hidden="1"/>
    <col min="3934" max="3939" width="14.875" style="390" hidden="1"/>
    <col min="3940" max="3941" width="15.875" style="390" hidden="1"/>
    <col min="3942" max="3947" width="16.125" style="390" hidden="1"/>
    <col min="3948" max="3948" width="6.125" style="390" hidden="1"/>
    <col min="3949" max="3949" width="3" style="390" hidden="1"/>
    <col min="3950" max="4189" width="8.625" style="390" hidden="1"/>
    <col min="4190" max="4195" width="14.875" style="390" hidden="1"/>
    <col min="4196" max="4197" width="15.875" style="390" hidden="1"/>
    <col min="4198" max="4203" width="16.125" style="390" hidden="1"/>
    <col min="4204" max="4204" width="6.125" style="390" hidden="1"/>
    <col min="4205" max="4205" width="3" style="390" hidden="1"/>
    <col min="4206" max="4445" width="8.625" style="390" hidden="1"/>
    <col min="4446" max="4451" width="14.875" style="390" hidden="1"/>
    <col min="4452" max="4453" width="15.875" style="390" hidden="1"/>
    <col min="4454" max="4459" width="16.125" style="390" hidden="1"/>
    <col min="4460" max="4460" width="6.125" style="390" hidden="1"/>
    <col min="4461" max="4461" width="3" style="390" hidden="1"/>
    <col min="4462" max="4701" width="8.625" style="390" hidden="1"/>
    <col min="4702" max="4707" width="14.875" style="390" hidden="1"/>
    <col min="4708" max="4709" width="15.875" style="390" hidden="1"/>
    <col min="4710" max="4715" width="16.125" style="390" hidden="1"/>
    <col min="4716" max="4716" width="6.125" style="390" hidden="1"/>
    <col min="4717" max="4717" width="3" style="390" hidden="1"/>
    <col min="4718" max="4957" width="8.625" style="390" hidden="1"/>
    <col min="4958" max="4963" width="14.875" style="390" hidden="1"/>
    <col min="4964" max="4965" width="15.875" style="390" hidden="1"/>
    <col min="4966" max="4971" width="16.125" style="390" hidden="1"/>
    <col min="4972" max="4972" width="6.125" style="390" hidden="1"/>
    <col min="4973" max="4973" width="3" style="390" hidden="1"/>
    <col min="4974" max="5213" width="8.625" style="390" hidden="1"/>
    <col min="5214" max="5219" width="14.875" style="390" hidden="1"/>
    <col min="5220" max="5221" width="15.875" style="390" hidden="1"/>
    <col min="5222" max="5227" width="16.125" style="390" hidden="1"/>
    <col min="5228" max="5228" width="6.125" style="390" hidden="1"/>
    <col min="5229" max="5229" width="3" style="390" hidden="1"/>
    <col min="5230" max="5469" width="8.625" style="390" hidden="1"/>
    <col min="5470" max="5475" width="14.875" style="390" hidden="1"/>
    <col min="5476" max="5477" width="15.875" style="390" hidden="1"/>
    <col min="5478" max="5483" width="16.125" style="390" hidden="1"/>
    <col min="5484" max="5484" width="6.125" style="390" hidden="1"/>
    <col min="5485" max="5485" width="3" style="390" hidden="1"/>
    <col min="5486" max="5725" width="8.625" style="390" hidden="1"/>
    <col min="5726" max="5731" width="14.875" style="390" hidden="1"/>
    <col min="5732" max="5733" width="15.875" style="390" hidden="1"/>
    <col min="5734" max="5739" width="16.125" style="390" hidden="1"/>
    <col min="5740" max="5740" width="6.125" style="390" hidden="1"/>
    <col min="5741" max="5741" width="3" style="390" hidden="1"/>
    <col min="5742" max="5981" width="8.625" style="390" hidden="1"/>
    <col min="5982" max="5987" width="14.875" style="390" hidden="1"/>
    <col min="5988" max="5989" width="15.875" style="390" hidden="1"/>
    <col min="5990" max="5995" width="16.125" style="390" hidden="1"/>
    <col min="5996" max="5996" width="6.125" style="390" hidden="1"/>
    <col min="5997" max="5997" width="3" style="390" hidden="1"/>
    <col min="5998" max="6237" width="8.625" style="390" hidden="1"/>
    <col min="6238" max="6243" width="14.875" style="390" hidden="1"/>
    <col min="6244" max="6245" width="15.875" style="390" hidden="1"/>
    <col min="6246" max="6251" width="16.125" style="390" hidden="1"/>
    <col min="6252" max="6252" width="6.125" style="390" hidden="1"/>
    <col min="6253" max="6253" width="3" style="390" hidden="1"/>
    <col min="6254" max="6493" width="8.625" style="390" hidden="1"/>
    <col min="6494" max="6499" width="14.875" style="390" hidden="1"/>
    <col min="6500" max="6501" width="15.875" style="390" hidden="1"/>
    <col min="6502" max="6507" width="16.125" style="390" hidden="1"/>
    <col min="6508" max="6508" width="6.125" style="390" hidden="1"/>
    <col min="6509" max="6509" width="3" style="390" hidden="1"/>
    <col min="6510" max="6749" width="8.625" style="390" hidden="1"/>
    <col min="6750" max="6755" width="14.875" style="390" hidden="1"/>
    <col min="6756" max="6757" width="15.875" style="390" hidden="1"/>
    <col min="6758" max="6763" width="16.125" style="390" hidden="1"/>
    <col min="6764" max="6764" width="6.125" style="390" hidden="1"/>
    <col min="6765" max="6765" width="3" style="390" hidden="1"/>
    <col min="6766" max="7005" width="8.625" style="390" hidden="1"/>
    <col min="7006" max="7011" width="14.875" style="390" hidden="1"/>
    <col min="7012" max="7013" width="15.875" style="390" hidden="1"/>
    <col min="7014" max="7019" width="16.125" style="390" hidden="1"/>
    <col min="7020" max="7020" width="6.125" style="390" hidden="1"/>
    <col min="7021" max="7021" width="3" style="390" hidden="1"/>
    <col min="7022" max="7261" width="8.625" style="390" hidden="1"/>
    <col min="7262" max="7267" width="14.875" style="390" hidden="1"/>
    <col min="7268" max="7269" width="15.875" style="390" hidden="1"/>
    <col min="7270" max="7275" width="16.125" style="390" hidden="1"/>
    <col min="7276" max="7276" width="6.125" style="390" hidden="1"/>
    <col min="7277" max="7277" width="3" style="390" hidden="1"/>
    <col min="7278" max="7517" width="8.625" style="390" hidden="1"/>
    <col min="7518" max="7523" width="14.875" style="390" hidden="1"/>
    <col min="7524" max="7525" width="15.875" style="390" hidden="1"/>
    <col min="7526" max="7531" width="16.125" style="390" hidden="1"/>
    <col min="7532" max="7532" width="6.125" style="390" hidden="1"/>
    <col min="7533" max="7533" width="3" style="390" hidden="1"/>
    <col min="7534" max="7773" width="8.625" style="390" hidden="1"/>
    <col min="7774" max="7779" width="14.875" style="390" hidden="1"/>
    <col min="7780" max="7781" width="15.875" style="390" hidden="1"/>
    <col min="7782" max="7787" width="16.125" style="390" hidden="1"/>
    <col min="7788" max="7788" width="6.125" style="390" hidden="1"/>
    <col min="7789" max="7789" width="3" style="390" hidden="1"/>
    <col min="7790" max="8029" width="8.625" style="390" hidden="1"/>
    <col min="8030" max="8035" width="14.875" style="390" hidden="1"/>
    <col min="8036" max="8037" width="15.875" style="390" hidden="1"/>
    <col min="8038" max="8043" width="16.125" style="390" hidden="1"/>
    <col min="8044" max="8044" width="6.125" style="390" hidden="1"/>
    <col min="8045" max="8045" width="3" style="390" hidden="1"/>
    <col min="8046" max="8285" width="8.625" style="390" hidden="1"/>
    <col min="8286" max="8291" width="14.875" style="390" hidden="1"/>
    <col min="8292" max="8293" width="15.875" style="390" hidden="1"/>
    <col min="8294" max="8299" width="16.125" style="390" hidden="1"/>
    <col min="8300" max="8300" width="6.125" style="390" hidden="1"/>
    <col min="8301" max="8301" width="3" style="390" hidden="1"/>
    <col min="8302" max="8541" width="8.625" style="390" hidden="1"/>
    <col min="8542" max="8547" width="14.875" style="390" hidden="1"/>
    <col min="8548" max="8549" width="15.875" style="390" hidden="1"/>
    <col min="8550" max="8555" width="16.125" style="390" hidden="1"/>
    <col min="8556" max="8556" width="6.125" style="390" hidden="1"/>
    <col min="8557" max="8557" width="3" style="390" hidden="1"/>
    <col min="8558" max="8797" width="8.625" style="390" hidden="1"/>
    <col min="8798" max="8803" width="14.875" style="390" hidden="1"/>
    <col min="8804" max="8805" width="15.875" style="390" hidden="1"/>
    <col min="8806" max="8811" width="16.125" style="390" hidden="1"/>
    <col min="8812" max="8812" width="6.125" style="390" hidden="1"/>
    <col min="8813" max="8813" width="3" style="390" hidden="1"/>
    <col min="8814" max="9053" width="8.625" style="390" hidden="1"/>
    <col min="9054" max="9059" width="14.875" style="390" hidden="1"/>
    <col min="9060" max="9061" width="15.875" style="390" hidden="1"/>
    <col min="9062" max="9067" width="16.125" style="390" hidden="1"/>
    <col min="9068" max="9068" width="6.125" style="390" hidden="1"/>
    <col min="9069" max="9069" width="3" style="390" hidden="1"/>
    <col min="9070" max="9309" width="8.625" style="390" hidden="1"/>
    <col min="9310" max="9315" width="14.875" style="390" hidden="1"/>
    <col min="9316" max="9317" width="15.875" style="390" hidden="1"/>
    <col min="9318" max="9323" width="16.125" style="390" hidden="1"/>
    <col min="9324" max="9324" width="6.125" style="390" hidden="1"/>
    <col min="9325" max="9325" width="3" style="390" hidden="1"/>
    <col min="9326" max="9565" width="8.625" style="390" hidden="1"/>
    <col min="9566" max="9571" width="14.875" style="390" hidden="1"/>
    <col min="9572" max="9573" width="15.875" style="390" hidden="1"/>
    <col min="9574" max="9579" width="16.125" style="390" hidden="1"/>
    <col min="9580" max="9580" width="6.125" style="390" hidden="1"/>
    <col min="9581" max="9581" width="3" style="390" hidden="1"/>
    <col min="9582" max="9821" width="8.625" style="390" hidden="1"/>
    <col min="9822" max="9827" width="14.875" style="390" hidden="1"/>
    <col min="9828" max="9829" width="15.875" style="390" hidden="1"/>
    <col min="9830" max="9835" width="16.125" style="390" hidden="1"/>
    <col min="9836" max="9836" width="6.125" style="390" hidden="1"/>
    <col min="9837" max="9837" width="3" style="390" hidden="1"/>
    <col min="9838" max="10077" width="8.625" style="390" hidden="1"/>
    <col min="10078" max="10083" width="14.875" style="390" hidden="1"/>
    <col min="10084" max="10085" width="15.875" style="390" hidden="1"/>
    <col min="10086" max="10091" width="16.125" style="390" hidden="1"/>
    <col min="10092" max="10092" width="6.125" style="390" hidden="1"/>
    <col min="10093" max="10093" width="3" style="390" hidden="1"/>
    <col min="10094" max="10333" width="8.625" style="390" hidden="1"/>
    <col min="10334" max="10339" width="14.875" style="390" hidden="1"/>
    <col min="10340" max="10341" width="15.875" style="390" hidden="1"/>
    <col min="10342" max="10347" width="16.125" style="390" hidden="1"/>
    <col min="10348" max="10348" width="6.125" style="390" hidden="1"/>
    <col min="10349" max="10349" width="3" style="390" hidden="1"/>
    <col min="10350" max="10589" width="8.625" style="390" hidden="1"/>
    <col min="10590" max="10595" width="14.875" style="390" hidden="1"/>
    <col min="10596" max="10597" width="15.875" style="390" hidden="1"/>
    <col min="10598" max="10603" width="16.125" style="390" hidden="1"/>
    <col min="10604" max="10604" width="6.125" style="390" hidden="1"/>
    <col min="10605" max="10605" width="3" style="390" hidden="1"/>
    <col min="10606" max="10845" width="8.625" style="390" hidden="1"/>
    <col min="10846" max="10851" width="14.875" style="390" hidden="1"/>
    <col min="10852" max="10853" width="15.875" style="390" hidden="1"/>
    <col min="10854" max="10859" width="16.125" style="390" hidden="1"/>
    <col min="10860" max="10860" width="6.125" style="390" hidden="1"/>
    <col min="10861" max="10861" width="3" style="390" hidden="1"/>
    <col min="10862" max="11101" width="8.625" style="390" hidden="1"/>
    <col min="11102" max="11107" width="14.875" style="390" hidden="1"/>
    <col min="11108" max="11109" width="15.875" style="390" hidden="1"/>
    <col min="11110" max="11115" width="16.125" style="390" hidden="1"/>
    <col min="11116" max="11116" width="6.125" style="390" hidden="1"/>
    <col min="11117" max="11117" width="3" style="390" hidden="1"/>
    <col min="11118" max="11357" width="8.625" style="390" hidden="1"/>
    <col min="11358" max="11363" width="14.875" style="390" hidden="1"/>
    <col min="11364" max="11365" width="15.875" style="390" hidden="1"/>
    <col min="11366" max="11371" width="16.125" style="390" hidden="1"/>
    <col min="11372" max="11372" width="6.125" style="390" hidden="1"/>
    <col min="11373" max="11373" width="3" style="390" hidden="1"/>
    <col min="11374" max="11613" width="8.625" style="390" hidden="1"/>
    <col min="11614" max="11619" width="14.875" style="390" hidden="1"/>
    <col min="11620" max="11621" width="15.875" style="390" hidden="1"/>
    <col min="11622" max="11627" width="16.125" style="390" hidden="1"/>
    <col min="11628" max="11628" width="6.125" style="390" hidden="1"/>
    <col min="11629" max="11629" width="3" style="390" hidden="1"/>
    <col min="11630" max="11869" width="8.625" style="390" hidden="1"/>
    <col min="11870" max="11875" width="14.875" style="390" hidden="1"/>
    <col min="11876" max="11877" width="15.875" style="390" hidden="1"/>
    <col min="11878" max="11883" width="16.125" style="390" hidden="1"/>
    <col min="11884" max="11884" width="6.125" style="390" hidden="1"/>
    <col min="11885" max="11885" width="3" style="390" hidden="1"/>
    <col min="11886" max="12125" width="8.625" style="390" hidden="1"/>
    <col min="12126" max="12131" width="14.875" style="390" hidden="1"/>
    <col min="12132" max="12133" width="15.875" style="390" hidden="1"/>
    <col min="12134" max="12139" width="16.125" style="390" hidden="1"/>
    <col min="12140" max="12140" width="6.125" style="390" hidden="1"/>
    <col min="12141" max="12141" width="3" style="390" hidden="1"/>
    <col min="12142" max="12381" width="8.625" style="390" hidden="1"/>
    <col min="12382" max="12387" width="14.875" style="390" hidden="1"/>
    <col min="12388" max="12389" width="15.875" style="390" hidden="1"/>
    <col min="12390" max="12395" width="16.125" style="390" hidden="1"/>
    <col min="12396" max="12396" width="6.125" style="390" hidden="1"/>
    <col min="12397" max="12397" width="3" style="390" hidden="1"/>
    <col min="12398" max="12637" width="8.625" style="390" hidden="1"/>
    <col min="12638" max="12643" width="14.875" style="390" hidden="1"/>
    <col min="12644" max="12645" width="15.875" style="390" hidden="1"/>
    <col min="12646" max="12651" width="16.125" style="390" hidden="1"/>
    <col min="12652" max="12652" width="6.125" style="390" hidden="1"/>
    <col min="12653" max="12653" width="3" style="390" hidden="1"/>
    <col min="12654" max="12893" width="8.625" style="390" hidden="1"/>
    <col min="12894" max="12899" width="14.875" style="390" hidden="1"/>
    <col min="12900" max="12901" width="15.875" style="390" hidden="1"/>
    <col min="12902" max="12907" width="16.125" style="390" hidden="1"/>
    <col min="12908" max="12908" width="6.125" style="390" hidden="1"/>
    <col min="12909" max="12909" width="3" style="390" hidden="1"/>
    <col min="12910" max="13149" width="8.625" style="390" hidden="1"/>
    <col min="13150" max="13155" width="14.875" style="390" hidden="1"/>
    <col min="13156" max="13157" width="15.875" style="390" hidden="1"/>
    <col min="13158" max="13163" width="16.125" style="390" hidden="1"/>
    <col min="13164" max="13164" width="6.125" style="390" hidden="1"/>
    <col min="13165" max="13165" width="3" style="390" hidden="1"/>
    <col min="13166" max="13405" width="8.625" style="390" hidden="1"/>
    <col min="13406" max="13411" width="14.875" style="390" hidden="1"/>
    <col min="13412" max="13413" width="15.875" style="390" hidden="1"/>
    <col min="13414" max="13419" width="16.125" style="390" hidden="1"/>
    <col min="13420" max="13420" width="6.125" style="390" hidden="1"/>
    <col min="13421" max="13421" width="3" style="390" hidden="1"/>
    <col min="13422" max="13661" width="8.625" style="390" hidden="1"/>
    <col min="13662" max="13667" width="14.875" style="390" hidden="1"/>
    <col min="13668" max="13669" width="15.875" style="390" hidden="1"/>
    <col min="13670" max="13675" width="16.125" style="390" hidden="1"/>
    <col min="13676" max="13676" width="6.125" style="390" hidden="1"/>
    <col min="13677" max="13677" width="3" style="390" hidden="1"/>
    <col min="13678" max="13917" width="8.625" style="390" hidden="1"/>
    <col min="13918" max="13923" width="14.875" style="390" hidden="1"/>
    <col min="13924" max="13925" width="15.875" style="390" hidden="1"/>
    <col min="13926" max="13931" width="16.125" style="390" hidden="1"/>
    <col min="13932" max="13932" width="6.125" style="390" hidden="1"/>
    <col min="13933" max="13933" width="3" style="390" hidden="1"/>
    <col min="13934" max="14173" width="8.625" style="390" hidden="1"/>
    <col min="14174" max="14179" width="14.875" style="390" hidden="1"/>
    <col min="14180" max="14181" width="15.875" style="390" hidden="1"/>
    <col min="14182" max="14187" width="16.125" style="390" hidden="1"/>
    <col min="14188" max="14188" width="6.125" style="390" hidden="1"/>
    <col min="14189" max="14189" width="3" style="390" hidden="1"/>
    <col min="14190" max="14429" width="8.625" style="390" hidden="1"/>
    <col min="14430" max="14435" width="14.875" style="390" hidden="1"/>
    <col min="14436" max="14437" width="15.875" style="390" hidden="1"/>
    <col min="14438" max="14443" width="16.125" style="390" hidden="1"/>
    <col min="14444" max="14444" width="6.125" style="390" hidden="1"/>
    <col min="14445" max="14445" width="3" style="390" hidden="1"/>
    <col min="14446" max="14685" width="8.625" style="390" hidden="1"/>
    <col min="14686" max="14691" width="14.875" style="390" hidden="1"/>
    <col min="14692" max="14693" width="15.875" style="390" hidden="1"/>
    <col min="14694" max="14699" width="16.125" style="390" hidden="1"/>
    <col min="14700" max="14700" width="6.125" style="390" hidden="1"/>
    <col min="14701" max="14701" width="3" style="390" hidden="1"/>
    <col min="14702" max="14941" width="8.625" style="390" hidden="1"/>
    <col min="14942" max="14947" width="14.875" style="390" hidden="1"/>
    <col min="14948" max="14949" width="15.875" style="390" hidden="1"/>
    <col min="14950" max="14955" width="16.125" style="390" hidden="1"/>
    <col min="14956" max="14956" width="6.125" style="390" hidden="1"/>
    <col min="14957" max="14957" width="3" style="390" hidden="1"/>
    <col min="14958" max="15197" width="8.625" style="390" hidden="1"/>
    <col min="15198" max="15203" width="14.875" style="390" hidden="1"/>
    <col min="15204" max="15205" width="15.875" style="390" hidden="1"/>
    <col min="15206" max="15211" width="16.125" style="390" hidden="1"/>
    <col min="15212" max="15212" width="6.125" style="390" hidden="1"/>
    <col min="15213" max="15213" width="3" style="390" hidden="1"/>
    <col min="15214" max="15453" width="8.625" style="390" hidden="1"/>
    <col min="15454" max="15459" width="14.875" style="390" hidden="1"/>
    <col min="15460" max="15461" width="15.875" style="390" hidden="1"/>
    <col min="15462" max="15467" width="16.125" style="390" hidden="1"/>
    <col min="15468" max="15468" width="6.125" style="390" hidden="1"/>
    <col min="15469" max="15469" width="3" style="390" hidden="1"/>
    <col min="15470" max="15709" width="8.625" style="390" hidden="1"/>
    <col min="15710" max="15715" width="14.875" style="390" hidden="1"/>
    <col min="15716" max="15717" width="15.875" style="390" hidden="1"/>
    <col min="15718" max="15723" width="16.125" style="390" hidden="1"/>
    <col min="15724" max="15724" width="6.125" style="390" hidden="1"/>
    <col min="15725" max="15725" width="3" style="390" hidden="1"/>
    <col min="15726" max="15965" width="8.625" style="390" hidden="1"/>
    <col min="15966" max="15971" width="14.875" style="390" hidden="1"/>
    <col min="15972" max="15973" width="15.875" style="390" hidden="1"/>
    <col min="15974" max="15979" width="16.125" style="390" hidden="1"/>
    <col min="15980" max="15980" width="6.125" style="390" hidden="1"/>
    <col min="15981" max="15981" width="3" style="390" hidden="1"/>
    <col min="15982" max="16221" width="8.625" style="390" hidden="1"/>
    <col min="16222" max="16227" width="14.875" style="390" hidden="1"/>
    <col min="16228" max="16229" width="15.875" style="390" hidden="1"/>
    <col min="16230" max="16235" width="16.125" style="390" hidden="1"/>
    <col min="16236" max="16236" width="6.125" style="390" hidden="1"/>
    <col min="16237" max="16237" width="3" style="390" hidden="1"/>
    <col min="16238" max="16384" width="8.625" style="390" hidden="1"/>
  </cols>
  <sheetData>
    <row r="1" spans="1:143" ht="42.75" customHeight="1" x14ac:dyDescent="0.15">
      <c r="A1" s="388"/>
      <c r="B1" s="389"/>
      <c r="DD1" s="390"/>
      <c r="DE1" s="390"/>
    </row>
    <row r="2" spans="1:143" ht="25.5" customHeight="1" x14ac:dyDescent="0.15">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15">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x14ac:dyDescent="0.15">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x14ac:dyDescent="0.15">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x14ac:dyDescent="0.15">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x14ac:dyDescent="0.15">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x14ac:dyDescent="0.15">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x14ac:dyDescent="0.15">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x14ac:dyDescent="0.15">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601</v>
      </c>
    </row>
    <row r="11" spans="1:143" s="292" customFormat="1" x14ac:dyDescent="0.15">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x14ac:dyDescent="0.15">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601</v>
      </c>
    </row>
    <row r="13" spans="1:143" s="292" customFormat="1" x14ac:dyDescent="0.15">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x14ac:dyDescent="0.15">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x14ac:dyDescent="0.15">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x14ac:dyDescent="0.15">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x14ac:dyDescent="0.15">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x14ac:dyDescent="0.15">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x14ac:dyDescent="0.15">
      <c r="DD19" s="390"/>
      <c r="DE19" s="390"/>
    </row>
    <row r="20" spans="1:351" x14ac:dyDescent="0.15">
      <c r="DD20" s="390"/>
      <c r="DE20" s="390"/>
    </row>
    <row r="21" spans="1:351" ht="17.25" x14ac:dyDescent="0.15">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7.25" x14ac:dyDescent="0.15">
      <c r="B22" s="397"/>
      <c r="MM22" s="396"/>
    </row>
    <row r="23" spans="1:351" x14ac:dyDescent="0.15">
      <c r="B23" s="397"/>
    </row>
    <row r="24" spans="1:351" x14ac:dyDescent="0.15">
      <c r="B24" s="397"/>
    </row>
    <row r="25" spans="1:351" x14ac:dyDescent="0.15">
      <c r="B25" s="397"/>
    </row>
    <row r="26" spans="1:351" x14ac:dyDescent="0.15">
      <c r="B26" s="397"/>
    </row>
    <row r="27" spans="1:351" x14ac:dyDescent="0.15">
      <c r="B27" s="397"/>
    </row>
    <row r="28" spans="1:351" x14ac:dyDescent="0.15">
      <c r="B28" s="397"/>
    </row>
    <row r="29" spans="1:351" x14ac:dyDescent="0.15">
      <c r="B29" s="397"/>
    </row>
    <row r="30" spans="1:351" x14ac:dyDescent="0.15">
      <c r="B30" s="397"/>
    </row>
    <row r="31" spans="1:351" x14ac:dyDescent="0.15">
      <c r="B31" s="397"/>
    </row>
    <row r="32" spans="1:351" x14ac:dyDescent="0.15">
      <c r="B32" s="397"/>
    </row>
    <row r="33" spans="2:109" x14ac:dyDescent="0.15">
      <c r="B33" s="397"/>
    </row>
    <row r="34" spans="2:109" x14ac:dyDescent="0.15">
      <c r="B34" s="397"/>
    </row>
    <row r="35" spans="2:109" x14ac:dyDescent="0.15">
      <c r="B35" s="397"/>
    </row>
    <row r="36" spans="2:109" x14ac:dyDescent="0.15">
      <c r="B36" s="397"/>
    </row>
    <row r="37" spans="2:109" x14ac:dyDescent="0.15">
      <c r="B37" s="397"/>
    </row>
    <row r="38" spans="2:109" x14ac:dyDescent="0.15">
      <c r="B38" s="397"/>
    </row>
    <row r="39" spans="2:109" x14ac:dyDescent="0.15">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x14ac:dyDescent="0.15">
      <c r="B40" s="402"/>
      <c r="DD40" s="402"/>
      <c r="DE40" s="390"/>
    </row>
    <row r="41" spans="2:109" ht="17.25" x14ac:dyDescent="0.15">
      <c r="B41" s="403" t="s">
        <v>602</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x14ac:dyDescent="0.15">
      <c r="B42" s="397"/>
      <c r="G42" s="404"/>
      <c r="I42" s="405"/>
      <c r="J42" s="405"/>
      <c r="K42" s="405"/>
      <c r="AM42" s="404"/>
      <c r="AN42" s="404" t="s">
        <v>603</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15">
      <c r="B43" s="397"/>
      <c r="AN43" s="1323" t="s">
        <v>604</v>
      </c>
      <c r="AO43" s="1324"/>
      <c r="AP43" s="1324"/>
      <c r="AQ43" s="1324"/>
      <c r="AR43" s="1324"/>
      <c r="AS43" s="1324"/>
      <c r="AT43" s="1324"/>
      <c r="AU43" s="1324"/>
      <c r="AV43" s="1324"/>
      <c r="AW43" s="1324"/>
      <c r="AX43" s="1324"/>
      <c r="AY43" s="1324"/>
      <c r="AZ43" s="1324"/>
      <c r="BA43" s="1324"/>
      <c r="BB43" s="1324"/>
      <c r="BC43" s="1324"/>
      <c r="BD43" s="1324"/>
      <c r="BE43" s="1324"/>
      <c r="BF43" s="1324"/>
      <c r="BG43" s="1324"/>
      <c r="BH43" s="1324"/>
      <c r="BI43" s="1324"/>
      <c r="BJ43" s="1324"/>
      <c r="BK43" s="1324"/>
      <c r="BL43" s="1324"/>
      <c r="BM43" s="1324"/>
      <c r="BN43" s="1324"/>
      <c r="BO43" s="1324"/>
      <c r="BP43" s="1324"/>
      <c r="BQ43" s="1324"/>
      <c r="BR43" s="1324"/>
      <c r="BS43" s="1324"/>
      <c r="BT43" s="1324"/>
      <c r="BU43" s="1324"/>
      <c r="BV43" s="1324"/>
      <c r="BW43" s="1324"/>
      <c r="BX43" s="1324"/>
      <c r="BY43" s="1324"/>
      <c r="BZ43" s="1324"/>
      <c r="CA43" s="1324"/>
      <c r="CB43" s="1324"/>
      <c r="CC43" s="1324"/>
      <c r="CD43" s="1324"/>
      <c r="CE43" s="1324"/>
      <c r="CF43" s="1324"/>
      <c r="CG43" s="1324"/>
      <c r="CH43" s="1324"/>
      <c r="CI43" s="1324"/>
      <c r="CJ43" s="1324"/>
      <c r="CK43" s="1324"/>
      <c r="CL43" s="1324"/>
      <c r="CM43" s="1324"/>
      <c r="CN43" s="1324"/>
      <c r="CO43" s="1324"/>
      <c r="CP43" s="1324"/>
      <c r="CQ43" s="1324"/>
      <c r="CR43" s="1324"/>
      <c r="CS43" s="1324"/>
      <c r="CT43" s="1324"/>
      <c r="CU43" s="1324"/>
      <c r="CV43" s="1324"/>
      <c r="CW43" s="1324"/>
      <c r="CX43" s="1324"/>
      <c r="CY43" s="1324"/>
      <c r="CZ43" s="1324"/>
      <c r="DA43" s="1324"/>
      <c r="DB43" s="1324"/>
      <c r="DC43" s="1325"/>
    </row>
    <row r="44" spans="2:109" x14ac:dyDescent="0.15">
      <c r="B44" s="397"/>
      <c r="AN44" s="1326"/>
      <c r="AO44" s="1327"/>
      <c r="AP44" s="1327"/>
      <c r="AQ44" s="1327"/>
      <c r="AR44" s="1327"/>
      <c r="AS44" s="1327"/>
      <c r="AT44" s="1327"/>
      <c r="AU44" s="1327"/>
      <c r="AV44" s="1327"/>
      <c r="AW44" s="1327"/>
      <c r="AX44" s="1327"/>
      <c r="AY44" s="1327"/>
      <c r="AZ44" s="1327"/>
      <c r="BA44" s="1327"/>
      <c r="BB44" s="1327"/>
      <c r="BC44" s="1327"/>
      <c r="BD44" s="1327"/>
      <c r="BE44" s="1327"/>
      <c r="BF44" s="1327"/>
      <c r="BG44" s="1327"/>
      <c r="BH44" s="1327"/>
      <c r="BI44" s="1327"/>
      <c r="BJ44" s="1327"/>
      <c r="BK44" s="1327"/>
      <c r="BL44" s="1327"/>
      <c r="BM44" s="1327"/>
      <c r="BN44" s="1327"/>
      <c r="BO44" s="1327"/>
      <c r="BP44" s="1327"/>
      <c r="BQ44" s="1327"/>
      <c r="BR44" s="1327"/>
      <c r="BS44" s="1327"/>
      <c r="BT44" s="1327"/>
      <c r="BU44" s="1327"/>
      <c r="BV44" s="1327"/>
      <c r="BW44" s="1327"/>
      <c r="BX44" s="1327"/>
      <c r="BY44" s="1327"/>
      <c r="BZ44" s="1327"/>
      <c r="CA44" s="1327"/>
      <c r="CB44" s="1327"/>
      <c r="CC44" s="1327"/>
      <c r="CD44" s="1327"/>
      <c r="CE44" s="1327"/>
      <c r="CF44" s="1327"/>
      <c r="CG44" s="1327"/>
      <c r="CH44" s="1327"/>
      <c r="CI44" s="1327"/>
      <c r="CJ44" s="1327"/>
      <c r="CK44" s="1327"/>
      <c r="CL44" s="1327"/>
      <c r="CM44" s="1327"/>
      <c r="CN44" s="1327"/>
      <c r="CO44" s="1327"/>
      <c r="CP44" s="1327"/>
      <c r="CQ44" s="1327"/>
      <c r="CR44" s="1327"/>
      <c r="CS44" s="1327"/>
      <c r="CT44" s="1327"/>
      <c r="CU44" s="1327"/>
      <c r="CV44" s="1327"/>
      <c r="CW44" s="1327"/>
      <c r="CX44" s="1327"/>
      <c r="CY44" s="1327"/>
      <c r="CZ44" s="1327"/>
      <c r="DA44" s="1327"/>
      <c r="DB44" s="1327"/>
      <c r="DC44" s="1328"/>
    </row>
    <row r="45" spans="2:109" x14ac:dyDescent="0.15">
      <c r="B45" s="397"/>
      <c r="AN45" s="1326"/>
      <c r="AO45" s="1327"/>
      <c r="AP45" s="1327"/>
      <c r="AQ45" s="1327"/>
      <c r="AR45" s="1327"/>
      <c r="AS45" s="1327"/>
      <c r="AT45" s="1327"/>
      <c r="AU45" s="1327"/>
      <c r="AV45" s="1327"/>
      <c r="AW45" s="1327"/>
      <c r="AX45" s="1327"/>
      <c r="AY45" s="1327"/>
      <c r="AZ45" s="1327"/>
      <c r="BA45" s="1327"/>
      <c r="BB45" s="1327"/>
      <c r="BC45" s="1327"/>
      <c r="BD45" s="1327"/>
      <c r="BE45" s="1327"/>
      <c r="BF45" s="1327"/>
      <c r="BG45" s="1327"/>
      <c r="BH45" s="1327"/>
      <c r="BI45" s="1327"/>
      <c r="BJ45" s="1327"/>
      <c r="BK45" s="1327"/>
      <c r="BL45" s="1327"/>
      <c r="BM45" s="1327"/>
      <c r="BN45" s="1327"/>
      <c r="BO45" s="1327"/>
      <c r="BP45" s="1327"/>
      <c r="BQ45" s="1327"/>
      <c r="BR45" s="1327"/>
      <c r="BS45" s="1327"/>
      <c r="BT45" s="1327"/>
      <c r="BU45" s="1327"/>
      <c r="BV45" s="1327"/>
      <c r="BW45" s="1327"/>
      <c r="BX45" s="1327"/>
      <c r="BY45" s="1327"/>
      <c r="BZ45" s="1327"/>
      <c r="CA45" s="1327"/>
      <c r="CB45" s="1327"/>
      <c r="CC45" s="1327"/>
      <c r="CD45" s="1327"/>
      <c r="CE45" s="1327"/>
      <c r="CF45" s="1327"/>
      <c r="CG45" s="1327"/>
      <c r="CH45" s="1327"/>
      <c r="CI45" s="1327"/>
      <c r="CJ45" s="1327"/>
      <c r="CK45" s="1327"/>
      <c r="CL45" s="1327"/>
      <c r="CM45" s="1327"/>
      <c r="CN45" s="1327"/>
      <c r="CO45" s="1327"/>
      <c r="CP45" s="1327"/>
      <c r="CQ45" s="1327"/>
      <c r="CR45" s="1327"/>
      <c r="CS45" s="1327"/>
      <c r="CT45" s="1327"/>
      <c r="CU45" s="1327"/>
      <c r="CV45" s="1327"/>
      <c r="CW45" s="1327"/>
      <c r="CX45" s="1327"/>
      <c r="CY45" s="1327"/>
      <c r="CZ45" s="1327"/>
      <c r="DA45" s="1327"/>
      <c r="DB45" s="1327"/>
      <c r="DC45" s="1328"/>
    </row>
    <row r="46" spans="2:109" x14ac:dyDescent="0.15">
      <c r="B46" s="397"/>
      <c r="AN46" s="1326"/>
      <c r="AO46" s="1327"/>
      <c r="AP46" s="1327"/>
      <c r="AQ46" s="1327"/>
      <c r="AR46" s="1327"/>
      <c r="AS46" s="1327"/>
      <c r="AT46" s="1327"/>
      <c r="AU46" s="1327"/>
      <c r="AV46" s="1327"/>
      <c r="AW46" s="1327"/>
      <c r="AX46" s="1327"/>
      <c r="AY46" s="1327"/>
      <c r="AZ46" s="1327"/>
      <c r="BA46" s="1327"/>
      <c r="BB46" s="1327"/>
      <c r="BC46" s="1327"/>
      <c r="BD46" s="1327"/>
      <c r="BE46" s="1327"/>
      <c r="BF46" s="1327"/>
      <c r="BG46" s="1327"/>
      <c r="BH46" s="1327"/>
      <c r="BI46" s="1327"/>
      <c r="BJ46" s="1327"/>
      <c r="BK46" s="1327"/>
      <c r="BL46" s="1327"/>
      <c r="BM46" s="1327"/>
      <c r="BN46" s="1327"/>
      <c r="BO46" s="1327"/>
      <c r="BP46" s="1327"/>
      <c r="BQ46" s="1327"/>
      <c r="BR46" s="1327"/>
      <c r="BS46" s="1327"/>
      <c r="BT46" s="1327"/>
      <c r="BU46" s="1327"/>
      <c r="BV46" s="1327"/>
      <c r="BW46" s="1327"/>
      <c r="BX46" s="1327"/>
      <c r="BY46" s="1327"/>
      <c r="BZ46" s="1327"/>
      <c r="CA46" s="1327"/>
      <c r="CB46" s="1327"/>
      <c r="CC46" s="1327"/>
      <c r="CD46" s="1327"/>
      <c r="CE46" s="1327"/>
      <c r="CF46" s="1327"/>
      <c r="CG46" s="1327"/>
      <c r="CH46" s="1327"/>
      <c r="CI46" s="1327"/>
      <c r="CJ46" s="1327"/>
      <c r="CK46" s="1327"/>
      <c r="CL46" s="1327"/>
      <c r="CM46" s="1327"/>
      <c r="CN46" s="1327"/>
      <c r="CO46" s="1327"/>
      <c r="CP46" s="1327"/>
      <c r="CQ46" s="1327"/>
      <c r="CR46" s="1327"/>
      <c r="CS46" s="1327"/>
      <c r="CT46" s="1327"/>
      <c r="CU46" s="1327"/>
      <c r="CV46" s="1327"/>
      <c r="CW46" s="1327"/>
      <c r="CX46" s="1327"/>
      <c r="CY46" s="1327"/>
      <c r="CZ46" s="1327"/>
      <c r="DA46" s="1327"/>
      <c r="DB46" s="1327"/>
      <c r="DC46" s="1328"/>
    </row>
    <row r="47" spans="2:109" x14ac:dyDescent="0.15">
      <c r="B47" s="397"/>
      <c r="AN47" s="1329"/>
      <c r="AO47" s="1330"/>
      <c r="AP47" s="1330"/>
      <c r="AQ47" s="1330"/>
      <c r="AR47" s="1330"/>
      <c r="AS47" s="1330"/>
      <c r="AT47" s="1330"/>
      <c r="AU47" s="1330"/>
      <c r="AV47" s="1330"/>
      <c r="AW47" s="1330"/>
      <c r="AX47" s="1330"/>
      <c r="AY47" s="1330"/>
      <c r="AZ47" s="1330"/>
      <c r="BA47" s="1330"/>
      <c r="BB47" s="1330"/>
      <c r="BC47" s="1330"/>
      <c r="BD47" s="1330"/>
      <c r="BE47" s="1330"/>
      <c r="BF47" s="1330"/>
      <c r="BG47" s="1330"/>
      <c r="BH47" s="1330"/>
      <c r="BI47" s="1330"/>
      <c r="BJ47" s="1330"/>
      <c r="BK47" s="1330"/>
      <c r="BL47" s="1330"/>
      <c r="BM47" s="1330"/>
      <c r="BN47" s="1330"/>
      <c r="BO47" s="1330"/>
      <c r="BP47" s="1330"/>
      <c r="BQ47" s="1330"/>
      <c r="BR47" s="1330"/>
      <c r="BS47" s="1330"/>
      <c r="BT47" s="1330"/>
      <c r="BU47" s="1330"/>
      <c r="BV47" s="1330"/>
      <c r="BW47" s="1330"/>
      <c r="BX47" s="1330"/>
      <c r="BY47" s="1330"/>
      <c r="BZ47" s="1330"/>
      <c r="CA47" s="1330"/>
      <c r="CB47" s="1330"/>
      <c r="CC47" s="1330"/>
      <c r="CD47" s="1330"/>
      <c r="CE47" s="1330"/>
      <c r="CF47" s="1330"/>
      <c r="CG47" s="1330"/>
      <c r="CH47" s="1330"/>
      <c r="CI47" s="1330"/>
      <c r="CJ47" s="1330"/>
      <c r="CK47" s="1330"/>
      <c r="CL47" s="1330"/>
      <c r="CM47" s="1330"/>
      <c r="CN47" s="1330"/>
      <c r="CO47" s="1330"/>
      <c r="CP47" s="1330"/>
      <c r="CQ47" s="1330"/>
      <c r="CR47" s="1330"/>
      <c r="CS47" s="1330"/>
      <c r="CT47" s="1330"/>
      <c r="CU47" s="1330"/>
      <c r="CV47" s="1330"/>
      <c r="CW47" s="1330"/>
      <c r="CX47" s="1330"/>
      <c r="CY47" s="1330"/>
      <c r="CZ47" s="1330"/>
      <c r="DA47" s="1330"/>
      <c r="DB47" s="1330"/>
      <c r="DC47" s="1331"/>
    </row>
    <row r="48" spans="2:109" x14ac:dyDescent="0.15">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x14ac:dyDescent="0.15">
      <c r="B49" s="397"/>
      <c r="AN49" s="390" t="s">
        <v>605</v>
      </c>
    </row>
    <row r="50" spans="1:109" x14ac:dyDescent="0.15">
      <c r="B50" s="397"/>
      <c r="G50" s="1317"/>
      <c r="H50" s="1317"/>
      <c r="I50" s="1317"/>
      <c r="J50" s="1317"/>
      <c r="K50" s="407"/>
      <c r="L50" s="407"/>
      <c r="M50" s="408"/>
      <c r="N50" s="408"/>
      <c r="AN50" s="1320"/>
      <c r="AO50" s="1321"/>
      <c r="AP50" s="1321"/>
      <c r="AQ50" s="1321"/>
      <c r="AR50" s="1321"/>
      <c r="AS50" s="1321"/>
      <c r="AT50" s="1321"/>
      <c r="AU50" s="1321"/>
      <c r="AV50" s="1321"/>
      <c r="AW50" s="1321"/>
      <c r="AX50" s="1321"/>
      <c r="AY50" s="1321"/>
      <c r="AZ50" s="1321"/>
      <c r="BA50" s="1321"/>
      <c r="BB50" s="1321"/>
      <c r="BC50" s="1321"/>
      <c r="BD50" s="1321"/>
      <c r="BE50" s="1321"/>
      <c r="BF50" s="1321"/>
      <c r="BG50" s="1321"/>
      <c r="BH50" s="1321"/>
      <c r="BI50" s="1321"/>
      <c r="BJ50" s="1321"/>
      <c r="BK50" s="1321"/>
      <c r="BL50" s="1321"/>
      <c r="BM50" s="1321"/>
      <c r="BN50" s="1321"/>
      <c r="BO50" s="1322"/>
      <c r="BP50" s="1316" t="s">
        <v>572</v>
      </c>
      <c r="BQ50" s="1316"/>
      <c r="BR50" s="1316"/>
      <c r="BS50" s="1316"/>
      <c r="BT50" s="1316"/>
      <c r="BU50" s="1316"/>
      <c r="BV50" s="1316"/>
      <c r="BW50" s="1316"/>
      <c r="BX50" s="1316" t="s">
        <v>573</v>
      </c>
      <c r="BY50" s="1316"/>
      <c r="BZ50" s="1316"/>
      <c r="CA50" s="1316"/>
      <c r="CB50" s="1316"/>
      <c r="CC50" s="1316"/>
      <c r="CD50" s="1316"/>
      <c r="CE50" s="1316"/>
      <c r="CF50" s="1316" t="s">
        <v>574</v>
      </c>
      <c r="CG50" s="1316"/>
      <c r="CH50" s="1316"/>
      <c r="CI50" s="1316"/>
      <c r="CJ50" s="1316"/>
      <c r="CK50" s="1316"/>
      <c r="CL50" s="1316"/>
      <c r="CM50" s="1316"/>
      <c r="CN50" s="1316" t="s">
        <v>575</v>
      </c>
      <c r="CO50" s="1316"/>
      <c r="CP50" s="1316"/>
      <c r="CQ50" s="1316"/>
      <c r="CR50" s="1316"/>
      <c r="CS50" s="1316"/>
      <c r="CT50" s="1316"/>
      <c r="CU50" s="1316"/>
      <c r="CV50" s="1316" t="s">
        <v>576</v>
      </c>
      <c r="CW50" s="1316"/>
      <c r="CX50" s="1316"/>
      <c r="CY50" s="1316"/>
      <c r="CZ50" s="1316"/>
      <c r="DA50" s="1316"/>
      <c r="DB50" s="1316"/>
      <c r="DC50" s="1316"/>
    </row>
    <row r="51" spans="1:109" ht="13.5" customHeight="1" x14ac:dyDescent="0.15">
      <c r="B51" s="397"/>
      <c r="G51" s="1319"/>
      <c r="H51" s="1319"/>
      <c r="I51" s="1332"/>
      <c r="J51" s="1332"/>
      <c r="K51" s="1318"/>
      <c r="L51" s="1318"/>
      <c r="M51" s="1318"/>
      <c r="N51" s="1318"/>
      <c r="AM51" s="406"/>
      <c r="AN51" s="1314" t="s">
        <v>606</v>
      </c>
      <c r="AO51" s="1314"/>
      <c r="AP51" s="1314"/>
      <c r="AQ51" s="1314"/>
      <c r="AR51" s="1314"/>
      <c r="AS51" s="1314"/>
      <c r="AT51" s="1314"/>
      <c r="AU51" s="1314"/>
      <c r="AV51" s="1314"/>
      <c r="AW51" s="1314"/>
      <c r="AX51" s="1314"/>
      <c r="AY51" s="1314"/>
      <c r="AZ51" s="1314"/>
      <c r="BA51" s="1314"/>
      <c r="BB51" s="1314" t="s">
        <v>607</v>
      </c>
      <c r="BC51" s="1314"/>
      <c r="BD51" s="1314"/>
      <c r="BE51" s="1314"/>
      <c r="BF51" s="1314"/>
      <c r="BG51" s="1314"/>
      <c r="BH51" s="1314"/>
      <c r="BI51" s="1314"/>
      <c r="BJ51" s="1314"/>
      <c r="BK51" s="1314"/>
      <c r="BL51" s="1314"/>
      <c r="BM51" s="1314"/>
      <c r="BN51" s="1314"/>
      <c r="BO51" s="1314"/>
      <c r="BP51" s="1311"/>
      <c r="BQ51" s="1311"/>
      <c r="BR51" s="1311"/>
      <c r="BS51" s="1311"/>
      <c r="BT51" s="1311"/>
      <c r="BU51" s="1311"/>
      <c r="BV51" s="1311"/>
      <c r="BW51" s="1311"/>
      <c r="BX51" s="1311"/>
      <c r="BY51" s="1311"/>
      <c r="BZ51" s="1311"/>
      <c r="CA51" s="1311"/>
      <c r="CB51" s="1311"/>
      <c r="CC51" s="1311"/>
      <c r="CD51" s="1311"/>
      <c r="CE51" s="1311"/>
      <c r="CF51" s="1311"/>
      <c r="CG51" s="1311"/>
      <c r="CH51" s="1311"/>
      <c r="CI51" s="1311"/>
      <c r="CJ51" s="1311"/>
      <c r="CK51" s="1311"/>
      <c r="CL51" s="1311"/>
      <c r="CM51" s="1311"/>
      <c r="CN51" s="1311"/>
      <c r="CO51" s="1311"/>
      <c r="CP51" s="1311"/>
      <c r="CQ51" s="1311"/>
      <c r="CR51" s="1311"/>
      <c r="CS51" s="1311"/>
      <c r="CT51" s="1311"/>
      <c r="CU51" s="1311"/>
      <c r="CV51" s="1311"/>
      <c r="CW51" s="1311"/>
      <c r="CX51" s="1311"/>
      <c r="CY51" s="1311"/>
      <c r="CZ51" s="1311"/>
      <c r="DA51" s="1311"/>
      <c r="DB51" s="1311"/>
      <c r="DC51" s="1311"/>
    </row>
    <row r="52" spans="1:109" x14ac:dyDescent="0.15">
      <c r="B52" s="397"/>
      <c r="G52" s="1319"/>
      <c r="H52" s="1319"/>
      <c r="I52" s="1332"/>
      <c r="J52" s="1332"/>
      <c r="K52" s="1318"/>
      <c r="L52" s="1318"/>
      <c r="M52" s="1318"/>
      <c r="N52" s="1318"/>
      <c r="AM52" s="406"/>
      <c r="AN52" s="1314"/>
      <c r="AO52" s="1314"/>
      <c r="AP52" s="1314"/>
      <c r="AQ52" s="1314"/>
      <c r="AR52" s="1314"/>
      <c r="AS52" s="1314"/>
      <c r="AT52" s="1314"/>
      <c r="AU52" s="1314"/>
      <c r="AV52" s="1314"/>
      <c r="AW52" s="1314"/>
      <c r="AX52" s="1314"/>
      <c r="AY52" s="1314"/>
      <c r="AZ52" s="1314"/>
      <c r="BA52" s="1314"/>
      <c r="BB52" s="1314"/>
      <c r="BC52" s="1314"/>
      <c r="BD52" s="1314"/>
      <c r="BE52" s="1314"/>
      <c r="BF52" s="1314"/>
      <c r="BG52" s="1314"/>
      <c r="BH52" s="1314"/>
      <c r="BI52" s="1314"/>
      <c r="BJ52" s="1314"/>
      <c r="BK52" s="1314"/>
      <c r="BL52" s="1314"/>
      <c r="BM52" s="1314"/>
      <c r="BN52" s="1314"/>
      <c r="BO52" s="1314"/>
      <c r="BP52" s="1311"/>
      <c r="BQ52" s="1311"/>
      <c r="BR52" s="1311"/>
      <c r="BS52" s="1311"/>
      <c r="BT52" s="1311"/>
      <c r="BU52" s="1311"/>
      <c r="BV52" s="1311"/>
      <c r="BW52" s="1311"/>
      <c r="BX52" s="1311"/>
      <c r="BY52" s="1311"/>
      <c r="BZ52" s="1311"/>
      <c r="CA52" s="1311"/>
      <c r="CB52" s="1311"/>
      <c r="CC52" s="1311"/>
      <c r="CD52" s="1311"/>
      <c r="CE52" s="1311"/>
      <c r="CF52" s="1311"/>
      <c r="CG52" s="1311"/>
      <c r="CH52" s="1311"/>
      <c r="CI52" s="1311"/>
      <c r="CJ52" s="1311"/>
      <c r="CK52" s="1311"/>
      <c r="CL52" s="1311"/>
      <c r="CM52" s="1311"/>
      <c r="CN52" s="1311"/>
      <c r="CO52" s="1311"/>
      <c r="CP52" s="1311"/>
      <c r="CQ52" s="1311"/>
      <c r="CR52" s="1311"/>
      <c r="CS52" s="1311"/>
      <c r="CT52" s="1311"/>
      <c r="CU52" s="1311"/>
      <c r="CV52" s="1311"/>
      <c r="CW52" s="1311"/>
      <c r="CX52" s="1311"/>
      <c r="CY52" s="1311"/>
      <c r="CZ52" s="1311"/>
      <c r="DA52" s="1311"/>
      <c r="DB52" s="1311"/>
      <c r="DC52" s="1311"/>
    </row>
    <row r="53" spans="1:109" x14ac:dyDescent="0.15">
      <c r="A53" s="405"/>
      <c r="B53" s="397"/>
      <c r="G53" s="1319"/>
      <c r="H53" s="1319"/>
      <c r="I53" s="1317"/>
      <c r="J53" s="1317"/>
      <c r="K53" s="1318"/>
      <c r="L53" s="1318"/>
      <c r="M53" s="1318"/>
      <c r="N53" s="1318"/>
      <c r="AM53" s="406"/>
      <c r="AN53" s="1314"/>
      <c r="AO53" s="1314"/>
      <c r="AP53" s="1314"/>
      <c r="AQ53" s="1314"/>
      <c r="AR53" s="1314"/>
      <c r="AS53" s="1314"/>
      <c r="AT53" s="1314"/>
      <c r="AU53" s="1314"/>
      <c r="AV53" s="1314"/>
      <c r="AW53" s="1314"/>
      <c r="AX53" s="1314"/>
      <c r="AY53" s="1314"/>
      <c r="AZ53" s="1314"/>
      <c r="BA53" s="1314"/>
      <c r="BB53" s="1314" t="s">
        <v>608</v>
      </c>
      <c r="BC53" s="1314"/>
      <c r="BD53" s="1314"/>
      <c r="BE53" s="1314"/>
      <c r="BF53" s="1314"/>
      <c r="BG53" s="1314"/>
      <c r="BH53" s="1314"/>
      <c r="BI53" s="1314"/>
      <c r="BJ53" s="1314"/>
      <c r="BK53" s="1314"/>
      <c r="BL53" s="1314"/>
      <c r="BM53" s="1314"/>
      <c r="BN53" s="1314"/>
      <c r="BO53" s="1314"/>
      <c r="BP53" s="1311">
        <v>63</v>
      </c>
      <c r="BQ53" s="1311"/>
      <c r="BR53" s="1311"/>
      <c r="BS53" s="1311"/>
      <c r="BT53" s="1311"/>
      <c r="BU53" s="1311"/>
      <c r="BV53" s="1311"/>
      <c r="BW53" s="1311"/>
      <c r="BX53" s="1311">
        <v>64.8</v>
      </c>
      <c r="BY53" s="1311"/>
      <c r="BZ53" s="1311"/>
      <c r="CA53" s="1311"/>
      <c r="CB53" s="1311"/>
      <c r="CC53" s="1311"/>
      <c r="CD53" s="1311"/>
      <c r="CE53" s="1311"/>
      <c r="CF53" s="1311">
        <v>65.5</v>
      </c>
      <c r="CG53" s="1311"/>
      <c r="CH53" s="1311"/>
      <c r="CI53" s="1311"/>
      <c r="CJ53" s="1311"/>
      <c r="CK53" s="1311"/>
      <c r="CL53" s="1311"/>
      <c r="CM53" s="1311"/>
      <c r="CN53" s="1311">
        <v>66.3</v>
      </c>
      <c r="CO53" s="1311"/>
      <c r="CP53" s="1311"/>
      <c r="CQ53" s="1311"/>
      <c r="CR53" s="1311"/>
      <c r="CS53" s="1311"/>
      <c r="CT53" s="1311"/>
      <c r="CU53" s="1311"/>
      <c r="CV53" s="1311">
        <v>65.3</v>
      </c>
      <c r="CW53" s="1311"/>
      <c r="CX53" s="1311"/>
      <c r="CY53" s="1311"/>
      <c r="CZ53" s="1311"/>
      <c r="DA53" s="1311"/>
      <c r="DB53" s="1311"/>
      <c r="DC53" s="1311"/>
    </row>
    <row r="54" spans="1:109" x14ac:dyDescent="0.15">
      <c r="A54" s="405"/>
      <c r="B54" s="397"/>
      <c r="G54" s="1319"/>
      <c r="H54" s="1319"/>
      <c r="I54" s="1317"/>
      <c r="J54" s="1317"/>
      <c r="K54" s="1318"/>
      <c r="L54" s="1318"/>
      <c r="M54" s="1318"/>
      <c r="N54" s="1318"/>
      <c r="AM54" s="406"/>
      <c r="AN54" s="1314"/>
      <c r="AO54" s="1314"/>
      <c r="AP54" s="1314"/>
      <c r="AQ54" s="1314"/>
      <c r="AR54" s="1314"/>
      <c r="AS54" s="1314"/>
      <c r="AT54" s="1314"/>
      <c r="AU54" s="1314"/>
      <c r="AV54" s="1314"/>
      <c r="AW54" s="1314"/>
      <c r="AX54" s="1314"/>
      <c r="AY54" s="1314"/>
      <c r="AZ54" s="1314"/>
      <c r="BA54" s="1314"/>
      <c r="BB54" s="1314"/>
      <c r="BC54" s="1314"/>
      <c r="BD54" s="1314"/>
      <c r="BE54" s="1314"/>
      <c r="BF54" s="1314"/>
      <c r="BG54" s="1314"/>
      <c r="BH54" s="1314"/>
      <c r="BI54" s="1314"/>
      <c r="BJ54" s="1314"/>
      <c r="BK54" s="1314"/>
      <c r="BL54" s="1314"/>
      <c r="BM54" s="1314"/>
      <c r="BN54" s="1314"/>
      <c r="BO54" s="1314"/>
      <c r="BP54" s="1311"/>
      <c r="BQ54" s="1311"/>
      <c r="BR54" s="1311"/>
      <c r="BS54" s="1311"/>
      <c r="BT54" s="1311"/>
      <c r="BU54" s="1311"/>
      <c r="BV54" s="1311"/>
      <c r="BW54" s="1311"/>
      <c r="BX54" s="1311"/>
      <c r="BY54" s="1311"/>
      <c r="BZ54" s="1311"/>
      <c r="CA54" s="1311"/>
      <c r="CB54" s="1311"/>
      <c r="CC54" s="1311"/>
      <c r="CD54" s="1311"/>
      <c r="CE54" s="1311"/>
      <c r="CF54" s="1311"/>
      <c r="CG54" s="1311"/>
      <c r="CH54" s="1311"/>
      <c r="CI54" s="1311"/>
      <c r="CJ54" s="1311"/>
      <c r="CK54" s="1311"/>
      <c r="CL54" s="1311"/>
      <c r="CM54" s="1311"/>
      <c r="CN54" s="1311"/>
      <c r="CO54" s="1311"/>
      <c r="CP54" s="1311"/>
      <c r="CQ54" s="1311"/>
      <c r="CR54" s="1311"/>
      <c r="CS54" s="1311"/>
      <c r="CT54" s="1311"/>
      <c r="CU54" s="1311"/>
      <c r="CV54" s="1311"/>
      <c r="CW54" s="1311"/>
      <c r="CX54" s="1311"/>
      <c r="CY54" s="1311"/>
      <c r="CZ54" s="1311"/>
      <c r="DA54" s="1311"/>
      <c r="DB54" s="1311"/>
      <c r="DC54" s="1311"/>
    </row>
    <row r="55" spans="1:109" x14ac:dyDescent="0.15">
      <c r="A55" s="405"/>
      <c r="B55" s="397"/>
      <c r="G55" s="1317"/>
      <c r="H55" s="1317"/>
      <c r="I55" s="1317"/>
      <c r="J55" s="1317"/>
      <c r="K55" s="1318"/>
      <c r="L55" s="1318"/>
      <c r="M55" s="1318"/>
      <c r="N55" s="1318"/>
      <c r="AN55" s="1316" t="s">
        <v>609</v>
      </c>
      <c r="AO55" s="1316"/>
      <c r="AP55" s="1316"/>
      <c r="AQ55" s="1316"/>
      <c r="AR55" s="1316"/>
      <c r="AS55" s="1316"/>
      <c r="AT55" s="1316"/>
      <c r="AU55" s="1316"/>
      <c r="AV55" s="1316"/>
      <c r="AW55" s="1316"/>
      <c r="AX55" s="1316"/>
      <c r="AY55" s="1316"/>
      <c r="AZ55" s="1316"/>
      <c r="BA55" s="1316"/>
      <c r="BB55" s="1314" t="s">
        <v>607</v>
      </c>
      <c r="BC55" s="1314"/>
      <c r="BD55" s="1314"/>
      <c r="BE55" s="1314"/>
      <c r="BF55" s="1314"/>
      <c r="BG55" s="1314"/>
      <c r="BH55" s="1314"/>
      <c r="BI55" s="1314"/>
      <c r="BJ55" s="1314"/>
      <c r="BK55" s="1314"/>
      <c r="BL55" s="1314"/>
      <c r="BM55" s="1314"/>
      <c r="BN55" s="1314"/>
      <c r="BO55" s="1314"/>
      <c r="BP55" s="1311">
        <v>0</v>
      </c>
      <c r="BQ55" s="1311"/>
      <c r="BR55" s="1311"/>
      <c r="BS55" s="1311"/>
      <c r="BT55" s="1311"/>
      <c r="BU55" s="1311"/>
      <c r="BV55" s="1311"/>
      <c r="BW55" s="1311"/>
      <c r="BX55" s="1311">
        <v>0</v>
      </c>
      <c r="BY55" s="1311"/>
      <c r="BZ55" s="1311"/>
      <c r="CA55" s="1311"/>
      <c r="CB55" s="1311"/>
      <c r="CC55" s="1311"/>
      <c r="CD55" s="1311"/>
      <c r="CE55" s="1311"/>
      <c r="CF55" s="1311">
        <v>0</v>
      </c>
      <c r="CG55" s="1311"/>
      <c r="CH55" s="1311"/>
      <c r="CI55" s="1311"/>
      <c r="CJ55" s="1311"/>
      <c r="CK55" s="1311"/>
      <c r="CL55" s="1311"/>
      <c r="CM55" s="1311"/>
      <c r="CN55" s="1311">
        <v>0</v>
      </c>
      <c r="CO55" s="1311"/>
      <c r="CP55" s="1311"/>
      <c r="CQ55" s="1311"/>
      <c r="CR55" s="1311"/>
      <c r="CS55" s="1311"/>
      <c r="CT55" s="1311"/>
      <c r="CU55" s="1311"/>
      <c r="CV55" s="1311">
        <v>0</v>
      </c>
      <c r="CW55" s="1311"/>
      <c r="CX55" s="1311"/>
      <c r="CY55" s="1311"/>
      <c r="CZ55" s="1311"/>
      <c r="DA55" s="1311"/>
      <c r="DB55" s="1311"/>
      <c r="DC55" s="1311"/>
    </row>
    <row r="56" spans="1:109" x14ac:dyDescent="0.15">
      <c r="A56" s="405"/>
      <c r="B56" s="397"/>
      <c r="G56" s="1317"/>
      <c r="H56" s="1317"/>
      <c r="I56" s="1317"/>
      <c r="J56" s="1317"/>
      <c r="K56" s="1318"/>
      <c r="L56" s="1318"/>
      <c r="M56" s="1318"/>
      <c r="N56" s="1318"/>
      <c r="AN56" s="1316"/>
      <c r="AO56" s="1316"/>
      <c r="AP56" s="1316"/>
      <c r="AQ56" s="1316"/>
      <c r="AR56" s="1316"/>
      <c r="AS56" s="1316"/>
      <c r="AT56" s="1316"/>
      <c r="AU56" s="1316"/>
      <c r="AV56" s="1316"/>
      <c r="AW56" s="1316"/>
      <c r="AX56" s="1316"/>
      <c r="AY56" s="1316"/>
      <c r="AZ56" s="1316"/>
      <c r="BA56" s="1316"/>
      <c r="BB56" s="1314"/>
      <c r="BC56" s="1314"/>
      <c r="BD56" s="1314"/>
      <c r="BE56" s="1314"/>
      <c r="BF56" s="1314"/>
      <c r="BG56" s="1314"/>
      <c r="BH56" s="1314"/>
      <c r="BI56" s="1314"/>
      <c r="BJ56" s="1314"/>
      <c r="BK56" s="1314"/>
      <c r="BL56" s="1314"/>
      <c r="BM56" s="1314"/>
      <c r="BN56" s="1314"/>
      <c r="BO56" s="1314"/>
      <c r="BP56" s="1311"/>
      <c r="BQ56" s="1311"/>
      <c r="BR56" s="1311"/>
      <c r="BS56" s="1311"/>
      <c r="BT56" s="1311"/>
      <c r="BU56" s="1311"/>
      <c r="BV56" s="1311"/>
      <c r="BW56" s="1311"/>
      <c r="BX56" s="1311"/>
      <c r="BY56" s="1311"/>
      <c r="BZ56" s="1311"/>
      <c r="CA56" s="1311"/>
      <c r="CB56" s="1311"/>
      <c r="CC56" s="1311"/>
      <c r="CD56" s="1311"/>
      <c r="CE56" s="1311"/>
      <c r="CF56" s="1311"/>
      <c r="CG56" s="1311"/>
      <c r="CH56" s="1311"/>
      <c r="CI56" s="1311"/>
      <c r="CJ56" s="1311"/>
      <c r="CK56" s="1311"/>
      <c r="CL56" s="1311"/>
      <c r="CM56" s="1311"/>
      <c r="CN56" s="1311"/>
      <c r="CO56" s="1311"/>
      <c r="CP56" s="1311"/>
      <c r="CQ56" s="1311"/>
      <c r="CR56" s="1311"/>
      <c r="CS56" s="1311"/>
      <c r="CT56" s="1311"/>
      <c r="CU56" s="1311"/>
      <c r="CV56" s="1311"/>
      <c r="CW56" s="1311"/>
      <c r="CX56" s="1311"/>
      <c r="CY56" s="1311"/>
      <c r="CZ56" s="1311"/>
      <c r="DA56" s="1311"/>
      <c r="DB56" s="1311"/>
      <c r="DC56" s="1311"/>
    </row>
    <row r="57" spans="1:109" s="405" customFormat="1" x14ac:dyDescent="0.15">
      <c r="B57" s="409"/>
      <c r="G57" s="1317"/>
      <c r="H57" s="1317"/>
      <c r="I57" s="1312"/>
      <c r="J57" s="1312"/>
      <c r="K57" s="1318"/>
      <c r="L57" s="1318"/>
      <c r="M57" s="1318"/>
      <c r="N57" s="1318"/>
      <c r="AM57" s="390"/>
      <c r="AN57" s="1316"/>
      <c r="AO57" s="1316"/>
      <c r="AP57" s="1316"/>
      <c r="AQ57" s="1316"/>
      <c r="AR57" s="1316"/>
      <c r="AS57" s="1316"/>
      <c r="AT57" s="1316"/>
      <c r="AU57" s="1316"/>
      <c r="AV57" s="1316"/>
      <c r="AW57" s="1316"/>
      <c r="AX57" s="1316"/>
      <c r="AY57" s="1316"/>
      <c r="AZ57" s="1316"/>
      <c r="BA57" s="1316"/>
      <c r="BB57" s="1314" t="s">
        <v>608</v>
      </c>
      <c r="BC57" s="1314"/>
      <c r="BD57" s="1314"/>
      <c r="BE57" s="1314"/>
      <c r="BF57" s="1314"/>
      <c r="BG57" s="1314"/>
      <c r="BH57" s="1314"/>
      <c r="BI57" s="1314"/>
      <c r="BJ57" s="1314"/>
      <c r="BK57" s="1314"/>
      <c r="BL57" s="1314"/>
      <c r="BM57" s="1314"/>
      <c r="BN57" s="1314"/>
      <c r="BO57" s="1314"/>
      <c r="BP57" s="1311">
        <v>56.2</v>
      </c>
      <c r="BQ57" s="1311"/>
      <c r="BR57" s="1311"/>
      <c r="BS57" s="1311"/>
      <c r="BT57" s="1311"/>
      <c r="BU57" s="1311"/>
      <c r="BV57" s="1311"/>
      <c r="BW57" s="1311"/>
      <c r="BX57" s="1311">
        <v>58.2</v>
      </c>
      <c r="BY57" s="1311"/>
      <c r="BZ57" s="1311"/>
      <c r="CA57" s="1311"/>
      <c r="CB57" s="1311"/>
      <c r="CC57" s="1311"/>
      <c r="CD57" s="1311"/>
      <c r="CE57" s="1311"/>
      <c r="CF57" s="1311">
        <v>60.1</v>
      </c>
      <c r="CG57" s="1311"/>
      <c r="CH57" s="1311"/>
      <c r="CI57" s="1311"/>
      <c r="CJ57" s="1311"/>
      <c r="CK57" s="1311"/>
      <c r="CL57" s="1311"/>
      <c r="CM57" s="1311"/>
      <c r="CN57" s="1311">
        <v>61.6</v>
      </c>
      <c r="CO57" s="1311"/>
      <c r="CP57" s="1311"/>
      <c r="CQ57" s="1311"/>
      <c r="CR57" s="1311"/>
      <c r="CS57" s="1311"/>
      <c r="CT57" s="1311"/>
      <c r="CU57" s="1311"/>
      <c r="CV57" s="1311">
        <v>64</v>
      </c>
      <c r="CW57" s="1311"/>
      <c r="CX57" s="1311"/>
      <c r="CY57" s="1311"/>
      <c r="CZ57" s="1311"/>
      <c r="DA57" s="1311"/>
      <c r="DB57" s="1311"/>
      <c r="DC57" s="1311"/>
      <c r="DD57" s="410"/>
      <c r="DE57" s="409"/>
    </row>
    <row r="58" spans="1:109" s="405" customFormat="1" x14ac:dyDescent="0.15">
      <c r="A58" s="390"/>
      <c r="B58" s="409"/>
      <c r="G58" s="1317"/>
      <c r="H58" s="1317"/>
      <c r="I58" s="1312"/>
      <c r="J58" s="1312"/>
      <c r="K58" s="1318"/>
      <c r="L58" s="1318"/>
      <c r="M58" s="1318"/>
      <c r="N58" s="1318"/>
      <c r="AM58" s="390"/>
      <c r="AN58" s="1316"/>
      <c r="AO58" s="1316"/>
      <c r="AP58" s="1316"/>
      <c r="AQ58" s="1316"/>
      <c r="AR58" s="1316"/>
      <c r="AS58" s="1316"/>
      <c r="AT58" s="1316"/>
      <c r="AU58" s="1316"/>
      <c r="AV58" s="1316"/>
      <c r="AW58" s="1316"/>
      <c r="AX58" s="1316"/>
      <c r="AY58" s="1316"/>
      <c r="AZ58" s="1316"/>
      <c r="BA58" s="1316"/>
      <c r="BB58" s="1314"/>
      <c r="BC58" s="1314"/>
      <c r="BD58" s="1314"/>
      <c r="BE58" s="1314"/>
      <c r="BF58" s="1314"/>
      <c r="BG58" s="1314"/>
      <c r="BH58" s="1314"/>
      <c r="BI58" s="1314"/>
      <c r="BJ58" s="1314"/>
      <c r="BK58" s="1314"/>
      <c r="BL58" s="1314"/>
      <c r="BM58" s="1314"/>
      <c r="BN58" s="1314"/>
      <c r="BO58" s="1314"/>
      <c r="BP58" s="1311"/>
      <c r="BQ58" s="1311"/>
      <c r="BR58" s="1311"/>
      <c r="BS58" s="1311"/>
      <c r="BT58" s="1311"/>
      <c r="BU58" s="1311"/>
      <c r="BV58" s="1311"/>
      <c r="BW58" s="1311"/>
      <c r="BX58" s="1311"/>
      <c r="BY58" s="1311"/>
      <c r="BZ58" s="1311"/>
      <c r="CA58" s="1311"/>
      <c r="CB58" s="1311"/>
      <c r="CC58" s="1311"/>
      <c r="CD58" s="1311"/>
      <c r="CE58" s="1311"/>
      <c r="CF58" s="1311"/>
      <c r="CG58" s="1311"/>
      <c r="CH58" s="1311"/>
      <c r="CI58" s="1311"/>
      <c r="CJ58" s="1311"/>
      <c r="CK58" s="1311"/>
      <c r="CL58" s="1311"/>
      <c r="CM58" s="1311"/>
      <c r="CN58" s="1311"/>
      <c r="CO58" s="1311"/>
      <c r="CP58" s="1311"/>
      <c r="CQ58" s="1311"/>
      <c r="CR58" s="1311"/>
      <c r="CS58" s="1311"/>
      <c r="CT58" s="1311"/>
      <c r="CU58" s="1311"/>
      <c r="CV58" s="1311"/>
      <c r="CW58" s="1311"/>
      <c r="CX58" s="1311"/>
      <c r="CY58" s="1311"/>
      <c r="CZ58" s="1311"/>
      <c r="DA58" s="1311"/>
      <c r="DB58" s="1311"/>
      <c r="DC58" s="1311"/>
      <c r="DD58" s="410"/>
      <c r="DE58" s="409"/>
    </row>
    <row r="59" spans="1:109" s="405" customFormat="1" x14ac:dyDescent="0.15">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x14ac:dyDescent="0.15">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x14ac:dyDescent="0.15">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x14ac:dyDescent="0.15">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7.25" x14ac:dyDescent="0.15">
      <c r="B63" s="416" t="s">
        <v>610</v>
      </c>
    </row>
    <row r="64" spans="1:109" x14ac:dyDescent="0.15">
      <c r="B64" s="397"/>
      <c r="G64" s="404"/>
      <c r="I64" s="417"/>
      <c r="J64" s="417"/>
      <c r="K64" s="417"/>
      <c r="L64" s="417"/>
      <c r="M64" s="417"/>
      <c r="N64" s="418"/>
      <c r="AM64" s="404"/>
      <c r="AN64" s="404" t="s">
        <v>603</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x14ac:dyDescent="0.15">
      <c r="B65" s="397"/>
      <c r="AN65" s="1323" t="s">
        <v>611</v>
      </c>
      <c r="AO65" s="1324"/>
      <c r="AP65" s="1324"/>
      <c r="AQ65" s="1324"/>
      <c r="AR65" s="1324"/>
      <c r="AS65" s="1324"/>
      <c r="AT65" s="1324"/>
      <c r="AU65" s="1324"/>
      <c r="AV65" s="1324"/>
      <c r="AW65" s="1324"/>
      <c r="AX65" s="1324"/>
      <c r="AY65" s="1324"/>
      <c r="AZ65" s="1324"/>
      <c r="BA65" s="1324"/>
      <c r="BB65" s="1324"/>
      <c r="BC65" s="1324"/>
      <c r="BD65" s="1324"/>
      <c r="BE65" s="1324"/>
      <c r="BF65" s="1324"/>
      <c r="BG65" s="1324"/>
      <c r="BH65" s="1324"/>
      <c r="BI65" s="1324"/>
      <c r="BJ65" s="1324"/>
      <c r="BK65" s="1324"/>
      <c r="BL65" s="1324"/>
      <c r="BM65" s="1324"/>
      <c r="BN65" s="1324"/>
      <c r="BO65" s="1324"/>
      <c r="BP65" s="1324"/>
      <c r="BQ65" s="1324"/>
      <c r="BR65" s="1324"/>
      <c r="BS65" s="1324"/>
      <c r="BT65" s="1324"/>
      <c r="BU65" s="1324"/>
      <c r="BV65" s="1324"/>
      <c r="BW65" s="1324"/>
      <c r="BX65" s="1324"/>
      <c r="BY65" s="1324"/>
      <c r="BZ65" s="1324"/>
      <c r="CA65" s="1324"/>
      <c r="CB65" s="1324"/>
      <c r="CC65" s="1324"/>
      <c r="CD65" s="1324"/>
      <c r="CE65" s="1324"/>
      <c r="CF65" s="1324"/>
      <c r="CG65" s="1324"/>
      <c r="CH65" s="1324"/>
      <c r="CI65" s="1324"/>
      <c r="CJ65" s="1324"/>
      <c r="CK65" s="1324"/>
      <c r="CL65" s="1324"/>
      <c r="CM65" s="1324"/>
      <c r="CN65" s="1324"/>
      <c r="CO65" s="1324"/>
      <c r="CP65" s="1324"/>
      <c r="CQ65" s="1324"/>
      <c r="CR65" s="1324"/>
      <c r="CS65" s="1324"/>
      <c r="CT65" s="1324"/>
      <c r="CU65" s="1324"/>
      <c r="CV65" s="1324"/>
      <c r="CW65" s="1324"/>
      <c r="CX65" s="1324"/>
      <c r="CY65" s="1324"/>
      <c r="CZ65" s="1324"/>
      <c r="DA65" s="1324"/>
      <c r="DB65" s="1324"/>
      <c r="DC65" s="1325"/>
    </row>
    <row r="66" spans="2:107" x14ac:dyDescent="0.15">
      <c r="B66" s="397"/>
      <c r="AN66" s="1326"/>
      <c r="AO66" s="1327"/>
      <c r="AP66" s="1327"/>
      <c r="AQ66" s="1327"/>
      <c r="AR66" s="1327"/>
      <c r="AS66" s="1327"/>
      <c r="AT66" s="1327"/>
      <c r="AU66" s="1327"/>
      <c r="AV66" s="1327"/>
      <c r="AW66" s="1327"/>
      <c r="AX66" s="1327"/>
      <c r="AY66" s="1327"/>
      <c r="AZ66" s="1327"/>
      <c r="BA66" s="1327"/>
      <c r="BB66" s="1327"/>
      <c r="BC66" s="1327"/>
      <c r="BD66" s="1327"/>
      <c r="BE66" s="1327"/>
      <c r="BF66" s="1327"/>
      <c r="BG66" s="1327"/>
      <c r="BH66" s="1327"/>
      <c r="BI66" s="1327"/>
      <c r="BJ66" s="1327"/>
      <c r="BK66" s="1327"/>
      <c r="BL66" s="1327"/>
      <c r="BM66" s="1327"/>
      <c r="BN66" s="1327"/>
      <c r="BO66" s="1327"/>
      <c r="BP66" s="1327"/>
      <c r="BQ66" s="1327"/>
      <c r="BR66" s="1327"/>
      <c r="BS66" s="1327"/>
      <c r="BT66" s="1327"/>
      <c r="BU66" s="1327"/>
      <c r="BV66" s="1327"/>
      <c r="BW66" s="1327"/>
      <c r="BX66" s="1327"/>
      <c r="BY66" s="1327"/>
      <c r="BZ66" s="1327"/>
      <c r="CA66" s="1327"/>
      <c r="CB66" s="1327"/>
      <c r="CC66" s="1327"/>
      <c r="CD66" s="1327"/>
      <c r="CE66" s="1327"/>
      <c r="CF66" s="1327"/>
      <c r="CG66" s="1327"/>
      <c r="CH66" s="1327"/>
      <c r="CI66" s="1327"/>
      <c r="CJ66" s="1327"/>
      <c r="CK66" s="1327"/>
      <c r="CL66" s="1327"/>
      <c r="CM66" s="1327"/>
      <c r="CN66" s="1327"/>
      <c r="CO66" s="1327"/>
      <c r="CP66" s="1327"/>
      <c r="CQ66" s="1327"/>
      <c r="CR66" s="1327"/>
      <c r="CS66" s="1327"/>
      <c r="CT66" s="1327"/>
      <c r="CU66" s="1327"/>
      <c r="CV66" s="1327"/>
      <c r="CW66" s="1327"/>
      <c r="CX66" s="1327"/>
      <c r="CY66" s="1327"/>
      <c r="CZ66" s="1327"/>
      <c r="DA66" s="1327"/>
      <c r="DB66" s="1327"/>
      <c r="DC66" s="1328"/>
    </row>
    <row r="67" spans="2:107" x14ac:dyDescent="0.15">
      <c r="B67" s="397"/>
      <c r="AN67" s="1326"/>
      <c r="AO67" s="1327"/>
      <c r="AP67" s="1327"/>
      <c r="AQ67" s="1327"/>
      <c r="AR67" s="1327"/>
      <c r="AS67" s="1327"/>
      <c r="AT67" s="1327"/>
      <c r="AU67" s="1327"/>
      <c r="AV67" s="1327"/>
      <c r="AW67" s="1327"/>
      <c r="AX67" s="1327"/>
      <c r="AY67" s="1327"/>
      <c r="AZ67" s="1327"/>
      <c r="BA67" s="1327"/>
      <c r="BB67" s="1327"/>
      <c r="BC67" s="1327"/>
      <c r="BD67" s="1327"/>
      <c r="BE67" s="1327"/>
      <c r="BF67" s="1327"/>
      <c r="BG67" s="1327"/>
      <c r="BH67" s="1327"/>
      <c r="BI67" s="1327"/>
      <c r="BJ67" s="1327"/>
      <c r="BK67" s="1327"/>
      <c r="BL67" s="1327"/>
      <c r="BM67" s="1327"/>
      <c r="BN67" s="1327"/>
      <c r="BO67" s="1327"/>
      <c r="BP67" s="1327"/>
      <c r="BQ67" s="1327"/>
      <c r="BR67" s="1327"/>
      <c r="BS67" s="1327"/>
      <c r="BT67" s="1327"/>
      <c r="BU67" s="1327"/>
      <c r="BV67" s="1327"/>
      <c r="BW67" s="1327"/>
      <c r="BX67" s="1327"/>
      <c r="BY67" s="1327"/>
      <c r="BZ67" s="1327"/>
      <c r="CA67" s="1327"/>
      <c r="CB67" s="1327"/>
      <c r="CC67" s="1327"/>
      <c r="CD67" s="1327"/>
      <c r="CE67" s="1327"/>
      <c r="CF67" s="1327"/>
      <c r="CG67" s="1327"/>
      <c r="CH67" s="1327"/>
      <c r="CI67" s="1327"/>
      <c r="CJ67" s="1327"/>
      <c r="CK67" s="1327"/>
      <c r="CL67" s="1327"/>
      <c r="CM67" s="1327"/>
      <c r="CN67" s="1327"/>
      <c r="CO67" s="1327"/>
      <c r="CP67" s="1327"/>
      <c r="CQ67" s="1327"/>
      <c r="CR67" s="1327"/>
      <c r="CS67" s="1327"/>
      <c r="CT67" s="1327"/>
      <c r="CU67" s="1327"/>
      <c r="CV67" s="1327"/>
      <c r="CW67" s="1327"/>
      <c r="CX67" s="1327"/>
      <c r="CY67" s="1327"/>
      <c r="CZ67" s="1327"/>
      <c r="DA67" s="1327"/>
      <c r="DB67" s="1327"/>
      <c r="DC67" s="1328"/>
    </row>
    <row r="68" spans="2:107" x14ac:dyDescent="0.15">
      <c r="B68" s="397"/>
      <c r="AN68" s="1326"/>
      <c r="AO68" s="1327"/>
      <c r="AP68" s="1327"/>
      <c r="AQ68" s="1327"/>
      <c r="AR68" s="1327"/>
      <c r="AS68" s="1327"/>
      <c r="AT68" s="1327"/>
      <c r="AU68" s="1327"/>
      <c r="AV68" s="1327"/>
      <c r="AW68" s="1327"/>
      <c r="AX68" s="1327"/>
      <c r="AY68" s="1327"/>
      <c r="AZ68" s="1327"/>
      <c r="BA68" s="1327"/>
      <c r="BB68" s="1327"/>
      <c r="BC68" s="1327"/>
      <c r="BD68" s="1327"/>
      <c r="BE68" s="1327"/>
      <c r="BF68" s="1327"/>
      <c r="BG68" s="1327"/>
      <c r="BH68" s="1327"/>
      <c r="BI68" s="1327"/>
      <c r="BJ68" s="1327"/>
      <c r="BK68" s="1327"/>
      <c r="BL68" s="1327"/>
      <c r="BM68" s="1327"/>
      <c r="BN68" s="1327"/>
      <c r="BO68" s="1327"/>
      <c r="BP68" s="1327"/>
      <c r="BQ68" s="1327"/>
      <c r="BR68" s="1327"/>
      <c r="BS68" s="1327"/>
      <c r="BT68" s="1327"/>
      <c r="BU68" s="1327"/>
      <c r="BV68" s="1327"/>
      <c r="BW68" s="1327"/>
      <c r="BX68" s="1327"/>
      <c r="BY68" s="1327"/>
      <c r="BZ68" s="1327"/>
      <c r="CA68" s="1327"/>
      <c r="CB68" s="1327"/>
      <c r="CC68" s="1327"/>
      <c r="CD68" s="1327"/>
      <c r="CE68" s="1327"/>
      <c r="CF68" s="1327"/>
      <c r="CG68" s="1327"/>
      <c r="CH68" s="1327"/>
      <c r="CI68" s="1327"/>
      <c r="CJ68" s="1327"/>
      <c r="CK68" s="1327"/>
      <c r="CL68" s="1327"/>
      <c r="CM68" s="1327"/>
      <c r="CN68" s="1327"/>
      <c r="CO68" s="1327"/>
      <c r="CP68" s="1327"/>
      <c r="CQ68" s="1327"/>
      <c r="CR68" s="1327"/>
      <c r="CS68" s="1327"/>
      <c r="CT68" s="1327"/>
      <c r="CU68" s="1327"/>
      <c r="CV68" s="1327"/>
      <c r="CW68" s="1327"/>
      <c r="CX68" s="1327"/>
      <c r="CY68" s="1327"/>
      <c r="CZ68" s="1327"/>
      <c r="DA68" s="1327"/>
      <c r="DB68" s="1327"/>
      <c r="DC68" s="1328"/>
    </row>
    <row r="69" spans="2:107" x14ac:dyDescent="0.15">
      <c r="B69" s="397"/>
      <c r="AN69" s="1329"/>
      <c r="AO69" s="1330"/>
      <c r="AP69" s="1330"/>
      <c r="AQ69" s="1330"/>
      <c r="AR69" s="1330"/>
      <c r="AS69" s="1330"/>
      <c r="AT69" s="1330"/>
      <c r="AU69" s="1330"/>
      <c r="AV69" s="1330"/>
      <c r="AW69" s="1330"/>
      <c r="AX69" s="1330"/>
      <c r="AY69" s="1330"/>
      <c r="AZ69" s="1330"/>
      <c r="BA69" s="1330"/>
      <c r="BB69" s="1330"/>
      <c r="BC69" s="1330"/>
      <c r="BD69" s="1330"/>
      <c r="BE69" s="1330"/>
      <c r="BF69" s="1330"/>
      <c r="BG69" s="1330"/>
      <c r="BH69" s="1330"/>
      <c r="BI69" s="1330"/>
      <c r="BJ69" s="1330"/>
      <c r="BK69" s="1330"/>
      <c r="BL69" s="1330"/>
      <c r="BM69" s="1330"/>
      <c r="BN69" s="1330"/>
      <c r="BO69" s="1330"/>
      <c r="BP69" s="1330"/>
      <c r="BQ69" s="1330"/>
      <c r="BR69" s="1330"/>
      <c r="BS69" s="1330"/>
      <c r="BT69" s="1330"/>
      <c r="BU69" s="1330"/>
      <c r="BV69" s="1330"/>
      <c r="BW69" s="1330"/>
      <c r="BX69" s="1330"/>
      <c r="BY69" s="1330"/>
      <c r="BZ69" s="1330"/>
      <c r="CA69" s="1330"/>
      <c r="CB69" s="1330"/>
      <c r="CC69" s="1330"/>
      <c r="CD69" s="1330"/>
      <c r="CE69" s="1330"/>
      <c r="CF69" s="1330"/>
      <c r="CG69" s="1330"/>
      <c r="CH69" s="1330"/>
      <c r="CI69" s="1330"/>
      <c r="CJ69" s="1330"/>
      <c r="CK69" s="1330"/>
      <c r="CL69" s="1330"/>
      <c r="CM69" s="1330"/>
      <c r="CN69" s="1330"/>
      <c r="CO69" s="1330"/>
      <c r="CP69" s="1330"/>
      <c r="CQ69" s="1330"/>
      <c r="CR69" s="1330"/>
      <c r="CS69" s="1330"/>
      <c r="CT69" s="1330"/>
      <c r="CU69" s="1330"/>
      <c r="CV69" s="1330"/>
      <c r="CW69" s="1330"/>
      <c r="CX69" s="1330"/>
      <c r="CY69" s="1330"/>
      <c r="CZ69" s="1330"/>
      <c r="DA69" s="1330"/>
      <c r="DB69" s="1330"/>
      <c r="DC69" s="1331"/>
    </row>
    <row r="70" spans="2:107" x14ac:dyDescent="0.15">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x14ac:dyDescent="0.15">
      <c r="B71" s="397"/>
      <c r="G71" s="422"/>
      <c r="I71" s="423"/>
      <c r="J71" s="420"/>
      <c r="K71" s="420"/>
      <c r="L71" s="421"/>
      <c r="M71" s="420"/>
      <c r="N71" s="421"/>
      <c r="AM71" s="422"/>
      <c r="AN71" s="390" t="s">
        <v>605</v>
      </c>
    </row>
    <row r="72" spans="2:107" x14ac:dyDescent="0.15">
      <c r="B72" s="397"/>
      <c r="G72" s="1317"/>
      <c r="H72" s="1317"/>
      <c r="I72" s="1317"/>
      <c r="J72" s="1317"/>
      <c r="K72" s="407"/>
      <c r="L72" s="407"/>
      <c r="M72" s="408"/>
      <c r="N72" s="408"/>
      <c r="AN72" s="1320"/>
      <c r="AO72" s="1321"/>
      <c r="AP72" s="1321"/>
      <c r="AQ72" s="1321"/>
      <c r="AR72" s="1321"/>
      <c r="AS72" s="1321"/>
      <c r="AT72" s="1321"/>
      <c r="AU72" s="1321"/>
      <c r="AV72" s="1321"/>
      <c r="AW72" s="1321"/>
      <c r="AX72" s="1321"/>
      <c r="AY72" s="1321"/>
      <c r="AZ72" s="1321"/>
      <c r="BA72" s="1321"/>
      <c r="BB72" s="1321"/>
      <c r="BC72" s="1321"/>
      <c r="BD72" s="1321"/>
      <c r="BE72" s="1321"/>
      <c r="BF72" s="1321"/>
      <c r="BG72" s="1321"/>
      <c r="BH72" s="1321"/>
      <c r="BI72" s="1321"/>
      <c r="BJ72" s="1321"/>
      <c r="BK72" s="1321"/>
      <c r="BL72" s="1321"/>
      <c r="BM72" s="1321"/>
      <c r="BN72" s="1321"/>
      <c r="BO72" s="1322"/>
      <c r="BP72" s="1316" t="s">
        <v>572</v>
      </c>
      <c r="BQ72" s="1316"/>
      <c r="BR72" s="1316"/>
      <c r="BS72" s="1316"/>
      <c r="BT72" s="1316"/>
      <c r="BU72" s="1316"/>
      <c r="BV72" s="1316"/>
      <c r="BW72" s="1316"/>
      <c r="BX72" s="1316" t="s">
        <v>573</v>
      </c>
      <c r="BY72" s="1316"/>
      <c r="BZ72" s="1316"/>
      <c r="CA72" s="1316"/>
      <c r="CB72" s="1316"/>
      <c r="CC72" s="1316"/>
      <c r="CD72" s="1316"/>
      <c r="CE72" s="1316"/>
      <c r="CF72" s="1316" t="s">
        <v>574</v>
      </c>
      <c r="CG72" s="1316"/>
      <c r="CH72" s="1316"/>
      <c r="CI72" s="1316"/>
      <c r="CJ72" s="1316"/>
      <c r="CK72" s="1316"/>
      <c r="CL72" s="1316"/>
      <c r="CM72" s="1316"/>
      <c r="CN72" s="1316" t="s">
        <v>575</v>
      </c>
      <c r="CO72" s="1316"/>
      <c r="CP72" s="1316"/>
      <c r="CQ72" s="1316"/>
      <c r="CR72" s="1316"/>
      <c r="CS72" s="1316"/>
      <c r="CT72" s="1316"/>
      <c r="CU72" s="1316"/>
      <c r="CV72" s="1316" t="s">
        <v>576</v>
      </c>
      <c r="CW72" s="1316"/>
      <c r="CX72" s="1316"/>
      <c r="CY72" s="1316"/>
      <c r="CZ72" s="1316"/>
      <c r="DA72" s="1316"/>
      <c r="DB72" s="1316"/>
      <c r="DC72" s="1316"/>
    </row>
    <row r="73" spans="2:107" x14ac:dyDescent="0.15">
      <c r="B73" s="397"/>
      <c r="G73" s="1319"/>
      <c r="H73" s="1319"/>
      <c r="I73" s="1319"/>
      <c r="J73" s="1319"/>
      <c r="K73" s="1315"/>
      <c r="L73" s="1315"/>
      <c r="M73" s="1315"/>
      <c r="N73" s="1315"/>
      <c r="AM73" s="406"/>
      <c r="AN73" s="1314" t="s">
        <v>606</v>
      </c>
      <c r="AO73" s="1314"/>
      <c r="AP73" s="1314"/>
      <c r="AQ73" s="1314"/>
      <c r="AR73" s="1314"/>
      <c r="AS73" s="1314"/>
      <c r="AT73" s="1314"/>
      <c r="AU73" s="1314"/>
      <c r="AV73" s="1314"/>
      <c r="AW73" s="1314"/>
      <c r="AX73" s="1314"/>
      <c r="AY73" s="1314"/>
      <c r="AZ73" s="1314"/>
      <c r="BA73" s="1314"/>
      <c r="BB73" s="1314" t="s">
        <v>607</v>
      </c>
      <c r="BC73" s="1314"/>
      <c r="BD73" s="1314"/>
      <c r="BE73" s="1314"/>
      <c r="BF73" s="1314"/>
      <c r="BG73" s="1314"/>
      <c r="BH73" s="1314"/>
      <c r="BI73" s="1314"/>
      <c r="BJ73" s="1314"/>
      <c r="BK73" s="1314"/>
      <c r="BL73" s="1314"/>
      <c r="BM73" s="1314"/>
      <c r="BN73" s="1314"/>
      <c r="BO73" s="1314"/>
      <c r="BP73" s="1311"/>
      <c r="BQ73" s="1311"/>
      <c r="BR73" s="1311"/>
      <c r="BS73" s="1311"/>
      <c r="BT73" s="1311"/>
      <c r="BU73" s="1311"/>
      <c r="BV73" s="1311"/>
      <c r="BW73" s="1311"/>
      <c r="BX73" s="1311"/>
      <c r="BY73" s="1311"/>
      <c r="BZ73" s="1311"/>
      <c r="CA73" s="1311"/>
      <c r="CB73" s="1311"/>
      <c r="CC73" s="1311"/>
      <c r="CD73" s="1311"/>
      <c r="CE73" s="1311"/>
      <c r="CF73" s="1311"/>
      <c r="CG73" s="1311"/>
      <c r="CH73" s="1311"/>
      <c r="CI73" s="1311"/>
      <c r="CJ73" s="1311"/>
      <c r="CK73" s="1311"/>
      <c r="CL73" s="1311"/>
      <c r="CM73" s="1311"/>
      <c r="CN73" s="1311"/>
      <c r="CO73" s="1311"/>
      <c r="CP73" s="1311"/>
      <c r="CQ73" s="1311"/>
      <c r="CR73" s="1311"/>
      <c r="CS73" s="1311"/>
      <c r="CT73" s="1311"/>
      <c r="CU73" s="1311"/>
      <c r="CV73" s="1311"/>
      <c r="CW73" s="1311"/>
      <c r="CX73" s="1311"/>
      <c r="CY73" s="1311"/>
      <c r="CZ73" s="1311"/>
      <c r="DA73" s="1311"/>
      <c r="DB73" s="1311"/>
      <c r="DC73" s="1311"/>
    </row>
    <row r="74" spans="2:107" x14ac:dyDescent="0.15">
      <c r="B74" s="397"/>
      <c r="G74" s="1319"/>
      <c r="H74" s="1319"/>
      <c r="I74" s="1319"/>
      <c r="J74" s="1319"/>
      <c r="K74" s="1315"/>
      <c r="L74" s="1315"/>
      <c r="M74" s="1315"/>
      <c r="N74" s="1315"/>
      <c r="AM74" s="406"/>
      <c r="AN74" s="1314"/>
      <c r="AO74" s="1314"/>
      <c r="AP74" s="1314"/>
      <c r="AQ74" s="1314"/>
      <c r="AR74" s="1314"/>
      <c r="AS74" s="1314"/>
      <c r="AT74" s="1314"/>
      <c r="AU74" s="1314"/>
      <c r="AV74" s="1314"/>
      <c r="AW74" s="1314"/>
      <c r="AX74" s="1314"/>
      <c r="AY74" s="1314"/>
      <c r="AZ74" s="1314"/>
      <c r="BA74" s="1314"/>
      <c r="BB74" s="1314"/>
      <c r="BC74" s="1314"/>
      <c r="BD74" s="1314"/>
      <c r="BE74" s="1314"/>
      <c r="BF74" s="1314"/>
      <c r="BG74" s="1314"/>
      <c r="BH74" s="1314"/>
      <c r="BI74" s="1314"/>
      <c r="BJ74" s="1314"/>
      <c r="BK74" s="1314"/>
      <c r="BL74" s="1314"/>
      <c r="BM74" s="1314"/>
      <c r="BN74" s="1314"/>
      <c r="BO74" s="1314"/>
      <c r="BP74" s="1311"/>
      <c r="BQ74" s="1311"/>
      <c r="BR74" s="1311"/>
      <c r="BS74" s="1311"/>
      <c r="BT74" s="1311"/>
      <c r="BU74" s="1311"/>
      <c r="BV74" s="1311"/>
      <c r="BW74" s="1311"/>
      <c r="BX74" s="1311"/>
      <c r="BY74" s="1311"/>
      <c r="BZ74" s="1311"/>
      <c r="CA74" s="1311"/>
      <c r="CB74" s="1311"/>
      <c r="CC74" s="1311"/>
      <c r="CD74" s="1311"/>
      <c r="CE74" s="1311"/>
      <c r="CF74" s="1311"/>
      <c r="CG74" s="1311"/>
      <c r="CH74" s="1311"/>
      <c r="CI74" s="1311"/>
      <c r="CJ74" s="1311"/>
      <c r="CK74" s="1311"/>
      <c r="CL74" s="1311"/>
      <c r="CM74" s="1311"/>
      <c r="CN74" s="1311"/>
      <c r="CO74" s="1311"/>
      <c r="CP74" s="1311"/>
      <c r="CQ74" s="1311"/>
      <c r="CR74" s="1311"/>
      <c r="CS74" s="1311"/>
      <c r="CT74" s="1311"/>
      <c r="CU74" s="1311"/>
      <c r="CV74" s="1311"/>
      <c r="CW74" s="1311"/>
      <c r="CX74" s="1311"/>
      <c r="CY74" s="1311"/>
      <c r="CZ74" s="1311"/>
      <c r="DA74" s="1311"/>
      <c r="DB74" s="1311"/>
      <c r="DC74" s="1311"/>
    </row>
    <row r="75" spans="2:107" x14ac:dyDescent="0.15">
      <c r="B75" s="397"/>
      <c r="G75" s="1319"/>
      <c r="H75" s="1319"/>
      <c r="I75" s="1317"/>
      <c r="J75" s="1317"/>
      <c r="K75" s="1318"/>
      <c r="L75" s="1318"/>
      <c r="M75" s="1318"/>
      <c r="N75" s="1318"/>
      <c r="AM75" s="406"/>
      <c r="AN75" s="1314"/>
      <c r="AO75" s="1314"/>
      <c r="AP75" s="1314"/>
      <c r="AQ75" s="1314"/>
      <c r="AR75" s="1314"/>
      <c r="AS75" s="1314"/>
      <c r="AT75" s="1314"/>
      <c r="AU75" s="1314"/>
      <c r="AV75" s="1314"/>
      <c r="AW75" s="1314"/>
      <c r="AX75" s="1314"/>
      <c r="AY75" s="1314"/>
      <c r="AZ75" s="1314"/>
      <c r="BA75" s="1314"/>
      <c r="BB75" s="1314" t="s">
        <v>612</v>
      </c>
      <c r="BC75" s="1314"/>
      <c r="BD75" s="1314"/>
      <c r="BE75" s="1314"/>
      <c r="BF75" s="1314"/>
      <c r="BG75" s="1314"/>
      <c r="BH75" s="1314"/>
      <c r="BI75" s="1314"/>
      <c r="BJ75" s="1314"/>
      <c r="BK75" s="1314"/>
      <c r="BL75" s="1314"/>
      <c r="BM75" s="1314"/>
      <c r="BN75" s="1314"/>
      <c r="BO75" s="1314"/>
      <c r="BP75" s="1311">
        <v>6.8</v>
      </c>
      <c r="BQ75" s="1311"/>
      <c r="BR75" s="1311"/>
      <c r="BS75" s="1311"/>
      <c r="BT75" s="1311"/>
      <c r="BU75" s="1311"/>
      <c r="BV75" s="1311"/>
      <c r="BW75" s="1311"/>
      <c r="BX75" s="1311">
        <v>6.2</v>
      </c>
      <c r="BY75" s="1311"/>
      <c r="BZ75" s="1311"/>
      <c r="CA75" s="1311"/>
      <c r="CB75" s="1311"/>
      <c r="CC75" s="1311"/>
      <c r="CD75" s="1311"/>
      <c r="CE75" s="1311"/>
      <c r="CF75" s="1311">
        <v>5.8</v>
      </c>
      <c r="CG75" s="1311"/>
      <c r="CH75" s="1311"/>
      <c r="CI75" s="1311"/>
      <c r="CJ75" s="1311"/>
      <c r="CK75" s="1311"/>
      <c r="CL75" s="1311"/>
      <c r="CM75" s="1311"/>
      <c r="CN75" s="1311">
        <v>5.7</v>
      </c>
      <c r="CO75" s="1311"/>
      <c r="CP75" s="1311"/>
      <c r="CQ75" s="1311"/>
      <c r="CR75" s="1311"/>
      <c r="CS75" s="1311"/>
      <c r="CT75" s="1311"/>
      <c r="CU75" s="1311"/>
      <c r="CV75" s="1311">
        <v>5.8</v>
      </c>
      <c r="CW75" s="1311"/>
      <c r="CX75" s="1311"/>
      <c r="CY75" s="1311"/>
      <c r="CZ75" s="1311"/>
      <c r="DA75" s="1311"/>
      <c r="DB75" s="1311"/>
      <c r="DC75" s="1311"/>
    </row>
    <row r="76" spans="2:107" x14ac:dyDescent="0.15">
      <c r="B76" s="397"/>
      <c r="G76" s="1319"/>
      <c r="H76" s="1319"/>
      <c r="I76" s="1317"/>
      <c r="J76" s="1317"/>
      <c r="K76" s="1318"/>
      <c r="L76" s="1318"/>
      <c r="M76" s="1318"/>
      <c r="N76" s="1318"/>
      <c r="AM76" s="406"/>
      <c r="AN76" s="1314"/>
      <c r="AO76" s="1314"/>
      <c r="AP76" s="1314"/>
      <c r="AQ76" s="1314"/>
      <c r="AR76" s="1314"/>
      <c r="AS76" s="1314"/>
      <c r="AT76" s="1314"/>
      <c r="AU76" s="1314"/>
      <c r="AV76" s="1314"/>
      <c r="AW76" s="1314"/>
      <c r="AX76" s="1314"/>
      <c r="AY76" s="1314"/>
      <c r="AZ76" s="1314"/>
      <c r="BA76" s="1314"/>
      <c r="BB76" s="1314"/>
      <c r="BC76" s="1314"/>
      <c r="BD76" s="1314"/>
      <c r="BE76" s="1314"/>
      <c r="BF76" s="1314"/>
      <c r="BG76" s="1314"/>
      <c r="BH76" s="1314"/>
      <c r="BI76" s="1314"/>
      <c r="BJ76" s="1314"/>
      <c r="BK76" s="1314"/>
      <c r="BL76" s="1314"/>
      <c r="BM76" s="1314"/>
      <c r="BN76" s="1314"/>
      <c r="BO76" s="1314"/>
      <c r="BP76" s="1311"/>
      <c r="BQ76" s="1311"/>
      <c r="BR76" s="1311"/>
      <c r="BS76" s="1311"/>
      <c r="BT76" s="1311"/>
      <c r="BU76" s="1311"/>
      <c r="BV76" s="1311"/>
      <c r="BW76" s="1311"/>
      <c r="BX76" s="1311"/>
      <c r="BY76" s="1311"/>
      <c r="BZ76" s="1311"/>
      <c r="CA76" s="1311"/>
      <c r="CB76" s="1311"/>
      <c r="CC76" s="1311"/>
      <c r="CD76" s="1311"/>
      <c r="CE76" s="1311"/>
      <c r="CF76" s="1311"/>
      <c r="CG76" s="1311"/>
      <c r="CH76" s="1311"/>
      <c r="CI76" s="1311"/>
      <c r="CJ76" s="1311"/>
      <c r="CK76" s="1311"/>
      <c r="CL76" s="1311"/>
      <c r="CM76" s="1311"/>
      <c r="CN76" s="1311"/>
      <c r="CO76" s="1311"/>
      <c r="CP76" s="1311"/>
      <c r="CQ76" s="1311"/>
      <c r="CR76" s="1311"/>
      <c r="CS76" s="1311"/>
      <c r="CT76" s="1311"/>
      <c r="CU76" s="1311"/>
      <c r="CV76" s="1311"/>
      <c r="CW76" s="1311"/>
      <c r="CX76" s="1311"/>
      <c r="CY76" s="1311"/>
      <c r="CZ76" s="1311"/>
      <c r="DA76" s="1311"/>
      <c r="DB76" s="1311"/>
      <c r="DC76" s="1311"/>
    </row>
    <row r="77" spans="2:107" x14ac:dyDescent="0.15">
      <c r="B77" s="397"/>
      <c r="G77" s="1317"/>
      <c r="H77" s="1317"/>
      <c r="I77" s="1317"/>
      <c r="J77" s="1317"/>
      <c r="K77" s="1315"/>
      <c r="L77" s="1315"/>
      <c r="M77" s="1315"/>
      <c r="N77" s="1315"/>
      <c r="AN77" s="1316" t="s">
        <v>609</v>
      </c>
      <c r="AO77" s="1316"/>
      <c r="AP77" s="1316"/>
      <c r="AQ77" s="1316"/>
      <c r="AR77" s="1316"/>
      <c r="AS77" s="1316"/>
      <c r="AT77" s="1316"/>
      <c r="AU77" s="1316"/>
      <c r="AV77" s="1316"/>
      <c r="AW77" s="1316"/>
      <c r="AX77" s="1316"/>
      <c r="AY77" s="1316"/>
      <c r="AZ77" s="1316"/>
      <c r="BA77" s="1316"/>
      <c r="BB77" s="1314" t="s">
        <v>607</v>
      </c>
      <c r="BC77" s="1314"/>
      <c r="BD77" s="1314"/>
      <c r="BE77" s="1314"/>
      <c r="BF77" s="1314"/>
      <c r="BG77" s="1314"/>
      <c r="BH77" s="1314"/>
      <c r="BI77" s="1314"/>
      <c r="BJ77" s="1314"/>
      <c r="BK77" s="1314"/>
      <c r="BL77" s="1314"/>
      <c r="BM77" s="1314"/>
      <c r="BN77" s="1314"/>
      <c r="BO77" s="1314"/>
      <c r="BP77" s="1311">
        <v>0</v>
      </c>
      <c r="BQ77" s="1311"/>
      <c r="BR77" s="1311"/>
      <c r="BS77" s="1311"/>
      <c r="BT77" s="1311"/>
      <c r="BU77" s="1311"/>
      <c r="BV77" s="1311"/>
      <c r="BW77" s="1311"/>
      <c r="BX77" s="1311">
        <v>0</v>
      </c>
      <c r="BY77" s="1311"/>
      <c r="BZ77" s="1311"/>
      <c r="CA77" s="1311"/>
      <c r="CB77" s="1311"/>
      <c r="CC77" s="1311"/>
      <c r="CD77" s="1311"/>
      <c r="CE77" s="1311"/>
      <c r="CF77" s="1311">
        <v>0</v>
      </c>
      <c r="CG77" s="1311"/>
      <c r="CH77" s="1311"/>
      <c r="CI77" s="1311"/>
      <c r="CJ77" s="1311"/>
      <c r="CK77" s="1311"/>
      <c r="CL77" s="1311"/>
      <c r="CM77" s="1311"/>
      <c r="CN77" s="1311">
        <v>0</v>
      </c>
      <c r="CO77" s="1311"/>
      <c r="CP77" s="1311"/>
      <c r="CQ77" s="1311"/>
      <c r="CR77" s="1311"/>
      <c r="CS77" s="1311"/>
      <c r="CT77" s="1311"/>
      <c r="CU77" s="1311"/>
      <c r="CV77" s="1311">
        <v>0</v>
      </c>
      <c r="CW77" s="1311"/>
      <c r="CX77" s="1311"/>
      <c r="CY77" s="1311"/>
      <c r="CZ77" s="1311"/>
      <c r="DA77" s="1311"/>
      <c r="DB77" s="1311"/>
      <c r="DC77" s="1311"/>
    </row>
    <row r="78" spans="2:107" x14ac:dyDescent="0.15">
      <c r="B78" s="397"/>
      <c r="G78" s="1317"/>
      <c r="H78" s="1317"/>
      <c r="I78" s="1317"/>
      <c r="J78" s="1317"/>
      <c r="K78" s="1315"/>
      <c r="L78" s="1315"/>
      <c r="M78" s="1315"/>
      <c r="N78" s="1315"/>
      <c r="AN78" s="1316"/>
      <c r="AO78" s="1316"/>
      <c r="AP78" s="1316"/>
      <c r="AQ78" s="1316"/>
      <c r="AR78" s="1316"/>
      <c r="AS78" s="1316"/>
      <c r="AT78" s="1316"/>
      <c r="AU78" s="1316"/>
      <c r="AV78" s="1316"/>
      <c r="AW78" s="1316"/>
      <c r="AX78" s="1316"/>
      <c r="AY78" s="1316"/>
      <c r="AZ78" s="1316"/>
      <c r="BA78" s="1316"/>
      <c r="BB78" s="1314"/>
      <c r="BC78" s="1314"/>
      <c r="BD78" s="1314"/>
      <c r="BE78" s="1314"/>
      <c r="BF78" s="1314"/>
      <c r="BG78" s="1314"/>
      <c r="BH78" s="1314"/>
      <c r="BI78" s="1314"/>
      <c r="BJ78" s="1314"/>
      <c r="BK78" s="1314"/>
      <c r="BL78" s="1314"/>
      <c r="BM78" s="1314"/>
      <c r="BN78" s="1314"/>
      <c r="BO78" s="1314"/>
      <c r="BP78" s="1311"/>
      <c r="BQ78" s="1311"/>
      <c r="BR78" s="1311"/>
      <c r="BS78" s="1311"/>
      <c r="BT78" s="1311"/>
      <c r="BU78" s="1311"/>
      <c r="BV78" s="1311"/>
      <c r="BW78" s="1311"/>
      <c r="BX78" s="1311"/>
      <c r="BY78" s="1311"/>
      <c r="BZ78" s="1311"/>
      <c r="CA78" s="1311"/>
      <c r="CB78" s="1311"/>
      <c r="CC78" s="1311"/>
      <c r="CD78" s="1311"/>
      <c r="CE78" s="1311"/>
      <c r="CF78" s="1311"/>
      <c r="CG78" s="1311"/>
      <c r="CH78" s="1311"/>
      <c r="CI78" s="1311"/>
      <c r="CJ78" s="1311"/>
      <c r="CK78" s="1311"/>
      <c r="CL78" s="1311"/>
      <c r="CM78" s="1311"/>
      <c r="CN78" s="1311"/>
      <c r="CO78" s="1311"/>
      <c r="CP78" s="1311"/>
      <c r="CQ78" s="1311"/>
      <c r="CR78" s="1311"/>
      <c r="CS78" s="1311"/>
      <c r="CT78" s="1311"/>
      <c r="CU78" s="1311"/>
      <c r="CV78" s="1311"/>
      <c r="CW78" s="1311"/>
      <c r="CX78" s="1311"/>
      <c r="CY78" s="1311"/>
      <c r="CZ78" s="1311"/>
      <c r="DA78" s="1311"/>
      <c r="DB78" s="1311"/>
      <c r="DC78" s="1311"/>
    </row>
    <row r="79" spans="2:107" x14ac:dyDescent="0.15">
      <c r="B79" s="397"/>
      <c r="G79" s="1317"/>
      <c r="H79" s="1317"/>
      <c r="I79" s="1312"/>
      <c r="J79" s="1312"/>
      <c r="K79" s="1313"/>
      <c r="L79" s="1313"/>
      <c r="M79" s="1313"/>
      <c r="N79" s="1313"/>
      <c r="AN79" s="1316"/>
      <c r="AO79" s="1316"/>
      <c r="AP79" s="1316"/>
      <c r="AQ79" s="1316"/>
      <c r="AR79" s="1316"/>
      <c r="AS79" s="1316"/>
      <c r="AT79" s="1316"/>
      <c r="AU79" s="1316"/>
      <c r="AV79" s="1316"/>
      <c r="AW79" s="1316"/>
      <c r="AX79" s="1316"/>
      <c r="AY79" s="1316"/>
      <c r="AZ79" s="1316"/>
      <c r="BA79" s="1316"/>
      <c r="BB79" s="1314" t="s">
        <v>612</v>
      </c>
      <c r="BC79" s="1314"/>
      <c r="BD79" s="1314"/>
      <c r="BE79" s="1314"/>
      <c r="BF79" s="1314"/>
      <c r="BG79" s="1314"/>
      <c r="BH79" s="1314"/>
      <c r="BI79" s="1314"/>
      <c r="BJ79" s="1314"/>
      <c r="BK79" s="1314"/>
      <c r="BL79" s="1314"/>
      <c r="BM79" s="1314"/>
      <c r="BN79" s="1314"/>
      <c r="BO79" s="1314"/>
      <c r="BP79" s="1311">
        <v>8.5</v>
      </c>
      <c r="BQ79" s="1311"/>
      <c r="BR79" s="1311"/>
      <c r="BS79" s="1311"/>
      <c r="BT79" s="1311"/>
      <c r="BU79" s="1311"/>
      <c r="BV79" s="1311"/>
      <c r="BW79" s="1311"/>
      <c r="BX79" s="1311">
        <v>8.5</v>
      </c>
      <c r="BY79" s="1311"/>
      <c r="BZ79" s="1311"/>
      <c r="CA79" s="1311"/>
      <c r="CB79" s="1311"/>
      <c r="CC79" s="1311"/>
      <c r="CD79" s="1311"/>
      <c r="CE79" s="1311"/>
      <c r="CF79" s="1311">
        <v>8.6</v>
      </c>
      <c r="CG79" s="1311"/>
      <c r="CH79" s="1311"/>
      <c r="CI79" s="1311"/>
      <c r="CJ79" s="1311"/>
      <c r="CK79" s="1311"/>
      <c r="CL79" s="1311"/>
      <c r="CM79" s="1311"/>
      <c r="CN79" s="1311">
        <v>8.6</v>
      </c>
      <c r="CO79" s="1311"/>
      <c r="CP79" s="1311"/>
      <c r="CQ79" s="1311"/>
      <c r="CR79" s="1311"/>
      <c r="CS79" s="1311"/>
      <c r="CT79" s="1311"/>
      <c r="CU79" s="1311"/>
      <c r="CV79" s="1311">
        <v>8.9</v>
      </c>
      <c r="CW79" s="1311"/>
      <c r="CX79" s="1311"/>
      <c r="CY79" s="1311"/>
      <c r="CZ79" s="1311"/>
      <c r="DA79" s="1311"/>
      <c r="DB79" s="1311"/>
      <c r="DC79" s="1311"/>
    </row>
    <row r="80" spans="2:107" x14ac:dyDescent="0.15">
      <c r="B80" s="397"/>
      <c r="G80" s="1317"/>
      <c r="H80" s="1317"/>
      <c r="I80" s="1312"/>
      <c r="J80" s="1312"/>
      <c r="K80" s="1313"/>
      <c r="L80" s="1313"/>
      <c r="M80" s="1313"/>
      <c r="N80" s="1313"/>
      <c r="AN80" s="1316"/>
      <c r="AO80" s="1316"/>
      <c r="AP80" s="1316"/>
      <c r="AQ80" s="1316"/>
      <c r="AR80" s="1316"/>
      <c r="AS80" s="1316"/>
      <c r="AT80" s="1316"/>
      <c r="AU80" s="1316"/>
      <c r="AV80" s="1316"/>
      <c r="AW80" s="1316"/>
      <c r="AX80" s="1316"/>
      <c r="AY80" s="1316"/>
      <c r="AZ80" s="1316"/>
      <c r="BA80" s="1316"/>
      <c r="BB80" s="1314"/>
      <c r="BC80" s="1314"/>
      <c r="BD80" s="1314"/>
      <c r="BE80" s="1314"/>
      <c r="BF80" s="1314"/>
      <c r="BG80" s="1314"/>
      <c r="BH80" s="1314"/>
      <c r="BI80" s="1314"/>
      <c r="BJ80" s="1314"/>
      <c r="BK80" s="1314"/>
      <c r="BL80" s="1314"/>
      <c r="BM80" s="1314"/>
      <c r="BN80" s="1314"/>
      <c r="BO80" s="1314"/>
      <c r="BP80" s="1311"/>
      <c r="BQ80" s="1311"/>
      <c r="BR80" s="1311"/>
      <c r="BS80" s="1311"/>
      <c r="BT80" s="1311"/>
      <c r="BU80" s="1311"/>
      <c r="BV80" s="1311"/>
      <c r="BW80" s="1311"/>
      <c r="BX80" s="1311"/>
      <c r="BY80" s="1311"/>
      <c r="BZ80" s="1311"/>
      <c r="CA80" s="1311"/>
      <c r="CB80" s="1311"/>
      <c r="CC80" s="1311"/>
      <c r="CD80" s="1311"/>
      <c r="CE80" s="1311"/>
      <c r="CF80" s="1311"/>
      <c r="CG80" s="1311"/>
      <c r="CH80" s="1311"/>
      <c r="CI80" s="1311"/>
      <c r="CJ80" s="1311"/>
      <c r="CK80" s="1311"/>
      <c r="CL80" s="1311"/>
      <c r="CM80" s="1311"/>
      <c r="CN80" s="1311"/>
      <c r="CO80" s="1311"/>
      <c r="CP80" s="1311"/>
      <c r="CQ80" s="1311"/>
      <c r="CR80" s="1311"/>
      <c r="CS80" s="1311"/>
      <c r="CT80" s="1311"/>
      <c r="CU80" s="1311"/>
      <c r="CV80" s="1311"/>
      <c r="CW80" s="1311"/>
      <c r="CX80" s="1311"/>
      <c r="CY80" s="1311"/>
      <c r="CZ80" s="1311"/>
      <c r="DA80" s="1311"/>
      <c r="DB80" s="1311"/>
      <c r="DC80" s="1311"/>
    </row>
    <row r="81" spans="2:109" x14ac:dyDescent="0.15">
      <c r="B81" s="397"/>
    </row>
    <row r="82" spans="2:109" ht="17.25" x14ac:dyDescent="0.15">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x14ac:dyDescent="0.15">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x14ac:dyDescent="0.15">
      <c r="DD84" s="390"/>
      <c r="DE84" s="390"/>
    </row>
    <row r="85" spans="2:109" x14ac:dyDescent="0.15">
      <c r="DD85" s="390"/>
      <c r="DE85" s="390"/>
    </row>
    <row r="86" spans="2:109" hidden="1" x14ac:dyDescent="0.15">
      <c r="DD86" s="390"/>
      <c r="DE86" s="390"/>
    </row>
    <row r="87" spans="2:109" hidden="1" x14ac:dyDescent="0.15">
      <c r="K87" s="425"/>
      <c r="AQ87" s="425"/>
      <c r="BC87" s="425"/>
      <c r="BO87" s="425"/>
      <c r="CA87" s="425"/>
      <c r="CM87" s="425"/>
      <c r="CY87" s="425"/>
      <c r="DD87" s="390"/>
      <c r="DE87" s="390"/>
    </row>
    <row r="88" spans="2:109" hidden="1" x14ac:dyDescent="0.15">
      <c r="DD88" s="390"/>
      <c r="DE88" s="390"/>
    </row>
    <row r="89" spans="2:109" hidden="1" x14ac:dyDescent="0.15">
      <c r="DD89" s="390"/>
      <c r="DE89" s="390"/>
    </row>
    <row r="90" spans="2:109" hidden="1" x14ac:dyDescent="0.15">
      <c r="DD90" s="390"/>
      <c r="DE90" s="390"/>
    </row>
    <row r="91" spans="2:109" hidden="1" x14ac:dyDescent="0.15">
      <c r="DD91" s="390"/>
      <c r="DE91" s="390"/>
    </row>
    <row r="92" spans="2:109" ht="13.5" hidden="1" customHeight="1" x14ac:dyDescent="0.15">
      <c r="DD92" s="390"/>
      <c r="DE92" s="390"/>
    </row>
    <row r="93" spans="2:109" ht="13.5" hidden="1" customHeight="1" x14ac:dyDescent="0.15">
      <c r="DD93" s="390"/>
      <c r="DE93" s="390"/>
    </row>
    <row r="94" spans="2:109" ht="13.5" hidden="1" customHeight="1" x14ac:dyDescent="0.15">
      <c r="DD94" s="390"/>
      <c r="DE94" s="390"/>
    </row>
    <row r="95" spans="2:109" ht="13.5" hidden="1" customHeight="1" x14ac:dyDescent="0.15">
      <c r="DD95" s="390"/>
      <c r="DE95" s="390"/>
    </row>
    <row r="96" spans="2:109" ht="13.5" hidden="1" customHeight="1" x14ac:dyDescent="0.15">
      <c r="DD96" s="390"/>
      <c r="DE96" s="390"/>
    </row>
    <row r="97" s="390" customFormat="1" ht="13.5" hidden="1" customHeight="1" x14ac:dyDescent="0.15"/>
    <row r="98" s="390" customFormat="1" ht="13.5" hidden="1" customHeight="1" x14ac:dyDescent="0.15"/>
    <row r="99" s="390" customFormat="1" ht="13.5" hidden="1" customHeight="1" x14ac:dyDescent="0.15"/>
    <row r="100" s="390" customFormat="1" ht="13.5" hidden="1" customHeight="1" x14ac:dyDescent="0.15"/>
    <row r="101" s="390" customFormat="1" ht="13.5" hidden="1" customHeight="1" x14ac:dyDescent="0.15"/>
    <row r="102" s="390" customFormat="1" ht="13.5" hidden="1" customHeight="1" x14ac:dyDescent="0.15"/>
    <row r="103" s="390" customFormat="1" ht="13.5" hidden="1" customHeight="1" x14ac:dyDescent="0.15"/>
    <row r="104" s="390" customFormat="1" ht="13.5" hidden="1" customHeight="1" x14ac:dyDescent="0.15"/>
    <row r="105" s="390" customFormat="1" ht="13.5" hidden="1" customHeight="1" x14ac:dyDescent="0.15"/>
    <row r="106" s="390" customFormat="1" ht="13.5" hidden="1" customHeight="1" x14ac:dyDescent="0.15"/>
    <row r="107" s="390" customFormat="1" ht="13.5" hidden="1" customHeight="1" x14ac:dyDescent="0.15"/>
    <row r="108" s="390" customFormat="1" ht="13.5" hidden="1" customHeight="1" x14ac:dyDescent="0.15"/>
    <row r="109" s="390" customFormat="1" ht="13.5" hidden="1" customHeight="1" x14ac:dyDescent="0.15"/>
    <row r="110" s="390" customFormat="1" ht="13.5" hidden="1" customHeight="1" x14ac:dyDescent="0.15"/>
    <row r="111" s="390" customFormat="1" ht="13.5" hidden="1" customHeight="1" x14ac:dyDescent="0.15"/>
    <row r="112" s="390" customFormat="1" ht="13.5" hidden="1" customHeight="1" x14ac:dyDescent="0.15"/>
    <row r="113" s="390" customFormat="1" ht="13.5" hidden="1" customHeight="1" x14ac:dyDescent="0.15"/>
    <row r="114" s="390" customFormat="1" ht="13.5" hidden="1" customHeight="1" x14ac:dyDescent="0.15"/>
    <row r="115" s="390" customFormat="1" ht="13.5" hidden="1" customHeight="1" x14ac:dyDescent="0.15"/>
    <row r="116" s="390" customFormat="1" ht="13.5" hidden="1" customHeight="1" x14ac:dyDescent="0.15"/>
    <row r="117" s="390" customFormat="1" ht="13.5" hidden="1" customHeight="1" x14ac:dyDescent="0.15"/>
    <row r="118" s="390" customFormat="1" ht="13.5" hidden="1" customHeight="1" x14ac:dyDescent="0.15"/>
    <row r="119" s="390" customFormat="1" ht="13.5" hidden="1" customHeight="1" x14ac:dyDescent="0.15"/>
    <row r="120" s="390" customFormat="1" ht="13.5" hidden="1" customHeight="1" x14ac:dyDescent="0.15"/>
    <row r="121" s="390" customFormat="1" ht="13.5" hidden="1" customHeight="1" x14ac:dyDescent="0.15"/>
    <row r="122" s="390" customFormat="1" ht="13.5" hidden="1" customHeight="1" x14ac:dyDescent="0.15"/>
    <row r="123" s="390" customFormat="1" ht="13.5" hidden="1" customHeight="1" x14ac:dyDescent="0.15"/>
    <row r="124" s="390" customFormat="1" ht="13.5" hidden="1" customHeight="1" x14ac:dyDescent="0.15"/>
    <row r="125" s="390" customFormat="1" ht="13.5" hidden="1" customHeight="1" x14ac:dyDescent="0.15"/>
    <row r="126" s="390" customFormat="1" ht="13.5" hidden="1" customHeight="1" x14ac:dyDescent="0.15"/>
    <row r="127" s="390" customFormat="1" ht="13.5" hidden="1" customHeight="1" x14ac:dyDescent="0.15"/>
    <row r="128" s="390" customFormat="1" ht="13.5" hidden="1" customHeight="1" x14ac:dyDescent="0.15"/>
    <row r="129" s="390" customFormat="1" ht="13.5" hidden="1" customHeight="1" x14ac:dyDescent="0.15"/>
    <row r="130" s="390" customFormat="1" ht="13.5" hidden="1" customHeight="1" x14ac:dyDescent="0.15"/>
    <row r="131" s="390" customFormat="1" ht="13.5" hidden="1" customHeight="1" x14ac:dyDescent="0.15"/>
    <row r="132" s="390" customFormat="1" ht="13.5" hidden="1" customHeight="1" x14ac:dyDescent="0.15"/>
    <row r="133" s="390" customFormat="1" ht="13.5" hidden="1" customHeight="1" x14ac:dyDescent="0.15"/>
    <row r="134" s="390" customFormat="1" ht="13.5" hidden="1" customHeight="1" x14ac:dyDescent="0.15"/>
    <row r="135" s="390" customFormat="1" ht="13.5" hidden="1" customHeight="1" x14ac:dyDescent="0.15"/>
    <row r="136" s="390" customFormat="1" ht="13.5" hidden="1" customHeight="1" x14ac:dyDescent="0.15"/>
    <row r="137" s="390" customFormat="1" ht="13.5" hidden="1" customHeight="1" x14ac:dyDescent="0.15"/>
    <row r="138" s="390" customFormat="1" ht="13.5" hidden="1" customHeight="1" x14ac:dyDescent="0.15"/>
    <row r="139" s="390" customFormat="1" ht="13.5" hidden="1" customHeight="1" x14ac:dyDescent="0.15"/>
    <row r="140" s="390" customFormat="1" ht="13.5" hidden="1" customHeight="1" x14ac:dyDescent="0.15"/>
    <row r="141" s="390" customFormat="1" ht="13.5" hidden="1" customHeight="1" x14ac:dyDescent="0.15"/>
    <row r="142" s="390" customFormat="1" ht="13.5" hidden="1" customHeight="1" x14ac:dyDescent="0.15"/>
    <row r="143" s="390" customFormat="1" ht="13.5" hidden="1" customHeight="1" x14ac:dyDescent="0.15"/>
    <row r="144" s="390" customFormat="1" ht="13.5" hidden="1" customHeight="1" x14ac:dyDescent="0.15"/>
    <row r="145" s="390" customFormat="1" ht="13.5" hidden="1" customHeight="1" x14ac:dyDescent="0.15"/>
    <row r="146" s="390" customFormat="1" ht="13.5" hidden="1" customHeight="1" x14ac:dyDescent="0.15"/>
    <row r="147" s="390" customFormat="1" ht="13.5" hidden="1" customHeight="1" x14ac:dyDescent="0.15"/>
    <row r="148" s="390" customFormat="1" ht="13.5" hidden="1" customHeight="1" x14ac:dyDescent="0.15"/>
    <row r="149" s="390" customFormat="1" ht="13.5" hidden="1" customHeight="1" x14ac:dyDescent="0.15"/>
    <row r="150" s="390" customFormat="1" ht="13.5" hidden="1" customHeight="1" x14ac:dyDescent="0.15"/>
    <row r="151" s="390" customFormat="1" ht="13.5" hidden="1" customHeight="1" x14ac:dyDescent="0.15"/>
    <row r="152" s="390" customFormat="1" ht="13.5" hidden="1" customHeight="1" x14ac:dyDescent="0.15"/>
    <row r="153" s="390" customFormat="1" ht="13.5" hidden="1" customHeight="1" x14ac:dyDescent="0.15"/>
    <row r="154" s="390" customFormat="1" ht="13.5" hidden="1" customHeight="1" x14ac:dyDescent="0.15"/>
    <row r="155" s="390" customFormat="1" ht="13.5" hidden="1" customHeight="1" x14ac:dyDescent="0.15"/>
    <row r="156" s="390" customFormat="1" ht="13.5" hidden="1" customHeight="1" x14ac:dyDescent="0.15"/>
    <row r="157" s="390" customFormat="1" ht="13.5" hidden="1" customHeight="1" x14ac:dyDescent="0.15"/>
    <row r="158" s="390" customFormat="1" ht="13.5" hidden="1" customHeight="1" x14ac:dyDescent="0.15"/>
    <row r="159" s="390" customFormat="1" ht="13.5" hidden="1" customHeight="1" x14ac:dyDescent="0.15"/>
    <row r="160" s="390" customFormat="1" ht="13.5" hidden="1" customHeight="1" x14ac:dyDescent="0.15"/>
  </sheetData>
  <sheetProtection algorithmName="SHA-512" hashValue="OvI/DOlXDS8252R1cbssJ+LBuF8GZZO44cHRwCkkn5puiD88kpdeh4aWIeBU+21mJy97wu7E3VJ/1IRdNh9xTg==" saltValue="/D8qKnOpw1IeGQPPXgk1ZA=="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94" zoomScale="60" zoomScaleNormal="60" zoomScaleSheetLayoutView="70" workbookViewId="0">
      <selection activeCell="BL82" sqref="BL82"/>
    </sheetView>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519</v>
      </c>
    </row>
  </sheetData>
  <sheetProtection algorithmName="SHA-512" hashValue="cgf2pHg4GGcv5GFJoeetjwM4mY78Q1L2yEUHmYpbD3aGErmEDOxItZ7EKBbzdXM3fiW+e8SngNBO1K9O+hifdg==" saltValue="9AXe4XUMe2n433p5XzCGlA==" spinCount="100000" sheet="1" objects="1" scenarios="1"/>
  <dataConsolidate/>
  <phoneticPr fontId="2"/>
  <printOptions horizontalCentered="1" verticalCentered="1"/>
  <pageMargins left="0" right="0" top="0.19685039370078741" bottom="0" header="0.39370078740157483" footer="0"/>
  <pageSetup paperSize="9" scale="36" orientation="landscape"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abSelected="1" topLeftCell="A100" zoomScale="70" zoomScaleNormal="70" zoomScaleSheetLayoutView="55" workbookViewId="0">
      <selection activeCell="BV63" sqref="BV63"/>
    </sheetView>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519</v>
      </c>
    </row>
  </sheetData>
  <sheetProtection algorithmName="SHA-512" hashValue="ZIMAkBLJMGK0x1Fa1CM0HOIizzqDL6P9+g5mCMadIhRrrruupn6mNOZcC96RXVViRENy660+Yb9BvHoOi5YvSA==" saltValue="uA7WPY132+kJNOXoXCxosA==" spinCount="100000" sheet="1" objects="1" scenarios="1"/>
  <dataConsolidate/>
  <phoneticPr fontId="2"/>
  <printOptions horizontalCentered="1" verticalCentered="1"/>
  <pageMargins left="0" right="0" top="0.19685039370078741" bottom="0" header="0.39370078740157483" footer="0"/>
  <pageSetup paperSize="9" scale="36" orientation="landscape"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54</v>
      </c>
      <c r="E2" s="155"/>
      <c r="F2" s="156" t="s">
        <v>569</v>
      </c>
      <c r="G2" s="157"/>
      <c r="H2" s="158"/>
    </row>
    <row r="3" spans="1:8" x14ac:dyDescent="0.15">
      <c r="A3" s="154" t="s">
        <v>562</v>
      </c>
      <c r="B3" s="159"/>
      <c r="C3" s="160"/>
      <c r="D3" s="161">
        <v>69334</v>
      </c>
      <c r="E3" s="162"/>
      <c r="F3" s="163">
        <v>168868</v>
      </c>
      <c r="G3" s="164"/>
      <c r="H3" s="165"/>
    </row>
    <row r="4" spans="1:8" x14ac:dyDescent="0.15">
      <c r="A4" s="166"/>
      <c r="B4" s="167"/>
      <c r="C4" s="168"/>
      <c r="D4" s="169">
        <v>15561</v>
      </c>
      <c r="E4" s="170"/>
      <c r="F4" s="171">
        <v>79360</v>
      </c>
      <c r="G4" s="172"/>
      <c r="H4" s="173"/>
    </row>
    <row r="5" spans="1:8" x14ac:dyDescent="0.15">
      <c r="A5" s="154" t="s">
        <v>564</v>
      </c>
      <c r="B5" s="159"/>
      <c r="C5" s="160"/>
      <c r="D5" s="161">
        <v>82322</v>
      </c>
      <c r="E5" s="162"/>
      <c r="F5" s="163">
        <v>202870</v>
      </c>
      <c r="G5" s="164"/>
      <c r="H5" s="165"/>
    </row>
    <row r="6" spans="1:8" x14ac:dyDescent="0.15">
      <c r="A6" s="166"/>
      <c r="B6" s="167"/>
      <c r="C6" s="168"/>
      <c r="D6" s="169">
        <v>14193</v>
      </c>
      <c r="E6" s="170"/>
      <c r="F6" s="171">
        <v>79735</v>
      </c>
      <c r="G6" s="172"/>
      <c r="H6" s="173"/>
    </row>
    <row r="7" spans="1:8" x14ac:dyDescent="0.15">
      <c r="A7" s="154" t="s">
        <v>565</v>
      </c>
      <c r="B7" s="159"/>
      <c r="C7" s="160"/>
      <c r="D7" s="161">
        <v>113615</v>
      </c>
      <c r="E7" s="162"/>
      <c r="F7" s="163">
        <v>167497</v>
      </c>
      <c r="G7" s="164"/>
      <c r="H7" s="165"/>
    </row>
    <row r="8" spans="1:8" x14ac:dyDescent="0.15">
      <c r="A8" s="166"/>
      <c r="B8" s="167"/>
      <c r="C8" s="168"/>
      <c r="D8" s="169">
        <v>18054</v>
      </c>
      <c r="E8" s="170"/>
      <c r="F8" s="171">
        <v>82571</v>
      </c>
      <c r="G8" s="172"/>
      <c r="H8" s="173"/>
    </row>
    <row r="9" spans="1:8" x14ac:dyDescent="0.15">
      <c r="A9" s="154" t="s">
        <v>566</v>
      </c>
      <c r="B9" s="159"/>
      <c r="C9" s="160"/>
      <c r="D9" s="161">
        <v>215593</v>
      </c>
      <c r="E9" s="162"/>
      <c r="F9" s="163">
        <v>190274</v>
      </c>
      <c r="G9" s="164"/>
      <c r="H9" s="165"/>
    </row>
    <row r="10" spans="1:8" x14ac:dyDescent="0.15">
      <c r="A10" s="166"/>
      <c r="B10" s="167"/>
      <c r="C10" s="168"/>
      <c r="D10" s="169">
        <v>71964</v>
      </c>
      <c r="E10" s="170"/>
      <c r="F10" s="171">
        <v>88584</v>
      </c>
      <c r="G10" s="172"/>
      <c r="H10" s="173"/>
    </row>
    <row r="11" spans="1:8" x14ac:dyDescent="0.15">
      <c r="A11" s="154" t="s">
        <v>567</v>
      </c>
      <c r="B11" s="159"/>
      <c r="C11" s="160"/>
      <c r="D11" s="161">
        <v>157045</v>
      </c>
      <c r="E11" s="162"/>
      <c r="F11" s="163">
        <v>200194</v>
      </c>
      <c r="G11" s="164"/>
      <c r="H11" s="165"/>
    </row>
    <row r="12" spans="1:8" x14ac:dyDescent="0.15">
      <c r="A12" s="166"/>
      <c r="B12" s="167"/>
      <c r="C12" s="174"/>
      <c r="D12" s="169">
        <v>82120</v>
      </c>
      <c r="E12" s="170"/>
      <c r="F12" s="171">
        <v>106422</v>
      </c>
      <c r="G12" s="172"/>
      <c r="H12" s="173"/>
    </row>
    <row r="13" spans="1:8" x14ac:dyDescent="0.15">
      <c r="A13" s="154"/>
      <c r="B13" s="159"/>
      <c r="C13" s="175"/>
      <c r="D13" s="176">
        <v>127582</v>
      </c>
      <c r="E13" s="177"/>
      <c r="F13" s="178">
        <v>185941</v>
      </c>
      <c r="G13" s="179"/>
      <c r="H13" s="165"/>
    </row>
    <row r="14" spans="1:8" x14ac:dyDescent="0.15">
      <c r="A14" s="166"/>
      <c r="B14" s="167"/>
      <c r="C14" s="168"/>
      <c r="D14" s="169">
        <v>40378</v>
      </c>
      <c r="E14" s="170"/>
      <c r="F14" s="171">
        <v>87334</v>
      </c>
      <c r="G14" s="172"/>
      <c r="H14" s="173"/>
    </row>
    <row r="17" spans="1:11" x14ac:dyDescent="0.15">
      <c r="A17" s="150" t="s">
        <v>55</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56</v>
      </c>
      <c r="B19" s="180">
        <f>ROUND(VALUE(SUBSTITUTE(実質収支比率等に係る経年分析!F$48,"▲","-")),2)</f>
        <v>3.23</v>
      </c>
      <c r="C19" s="180">
        <f>ROUND(VALUE(SUBSTITUTE(実質収支比率等に係る経年分析!G$48,"▲","-")),2)</f>
        <v>6.58</v>
      </c>
      <c r="D19" s="180">
        <f>ROUND(VALUE(SUBSTITUTE(実質収支比率等に係る経年分析!H$48,"▲","-")),2)</f>
        <v>5.94</v>
      </c>
      <c r="E19" s="180">
        <f>ROUND(VALUE(SUBSTITUTE(実質収支比率等に係る経年分析!I$48,"▲","-")),2)</f>
        <v>6.43</v>
      </c>
      <c r="F19" s="180">
        <f>ROUND(VALUE(SUBSTITUTE(実質収支比率等に係る経年分析!J$48,"▲","-")),2)</f>
        <v>5.17</v>
      </c>
    </row>
    <row r="20" spans="1:11" x14ac:dyDescent="0.15">
      <c r="A20" s="180" t="s">
        <v>57</v>
      </c>
      <c r="B20" s="180">
        <f>ROUND(VALUE(SUBSTITUTE(実質収支比率等に係る経年分析!F$47,"▲","-")),2)</f>
        <v>50.64</v>
      </c>
      <c r="C20" s="180">
        <f>ROUND(VALUE(SUBSTITUTE(実質収支比率等に係る経年分析!G$47,"▲","-")),2)</f>
        <v>50.74</v>
      </c>
      <c r="D20" s="180">
        <f>ROUND(VALUE(SUBSTITUTE(実質収支比率等に係る経年分析!H$47,"▲","-")),2)</f>
        <v>51.12</v>
      </c>
      <c r="E20" s="180">
        <f>ROUND(VALUE(SUBSTITUTE(実質収支比率等に係る経年分析!I$47,"▲","-")),2)</f>
        <v>53.53</v>
      </c>
      <c r="F20" s="180">
        <f>ROUND(VALUE(SUBSTITUTE(実質収支比率等に係る経年分析!J$47,"▲","-")),2)</f>
        <v>56.28</v>
      </c>
    </row>
    <row r="21" spans="1:11" x14ac:dyDescent="0.15">
      <c r="A21" s="180" t="s">
        <v>58</v>
      </c>
      <c r="B21" s="180">
        <f>IF(ISNUMBER(VALUE(SUBSTITUTE(実質収支比率等に係る経年分析!F$49,"▲","-"))),ROUND(VALUE(SUBSTITUTE(実質収支比率等に係る経年分析!F$49,"▲","-")),2),NA())</f>
        <v>-1.04</v>
      </c>
      <c r="C21" s="180">
        <f>IF(ISNUMBER(VALUE(SUBSTITUTE(実質収支比率等に係る経年分析!G$49,"▲","-"))),ROUND(VALUE(SUBSTITUTE(実質収支比率等に係る経年分析!G$49,"▲","-")),2),NA())</f>
        <v>3.35</v>
      </c>
      <c r="D21" s="180">
        <f>IF(ISNUMBER(VALUE(SUBSTITUTE(実質収支比率等に係る経年分析!H$49,"▲","-"))),ROUND(VALUE(SUBSTITUTE(実質収支比率等に係る経年分析!H$49,"▲","-")),2),NA())</f>
        <v>-1.79</v>
      </c>
      <c r="E21" s="180">
        <f>IF(ISNUMBER(VALUE(SUBSTITUTE(実質収支比率等に係る経年分析!I$49,"▲","-"))),ROUND(VALUE(SUBSTITUTE(実質収支比率等に係る経年分析!I$49,"▲","-")),2),NA())</f>
        <v>4.34</v>
      </c>
      <c r="F21" s="180">
        <f>IF(ISNUMBER(VALUE(SUBSTITUTE(実質収支比率等に係る経年分析!J$49,"▲","-"))),ROUND(VALUE(SUBSTITUTE(実質収支比率等に係る経年分析!J$49,"▲","-")),2),NA())</f>
        <v>4.2</v>
      </c>
    </row>
    <row r="24" spans="1:11" x14ac:dyDescent="0.15">
      <c r="A24" s="150" t="s">
        <v>59</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60</v>
      </c>
      <c r="C26" s="181" t="s">
        <v>61</v>
      </c>
      <c r="D26" s="181" t="s">
        <v>60</v>
      </c>
      <c r="E26" s="181" t="s">
        <v>61</v>
      </c>
      <c r="F26" s="181" t="s">
        <v>60</v>
      </c>
      <c r="G26" s="181" t="s">
        <v>61</v>
      </c>
      <c r="H26" s="181" t="s">
        <v>60</v>
      </c>
      <c r="I26" s="181" t="s">
        <v>61</v>
      </c>
      <c r="J26" s="181" t="s">
        <v>60</v>
      </c>
      <c r="K26" s="181" t="s">
        <v>61</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str">
        <f>IF(連結実質赤字比率に係る赤字・黒字の構成分析!C$40="",NA(),連結実質赤字比率に係る赤字・黒字の構成分析!C$40)</f>
        <v>後期高齢者医療特別会計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0.12</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0.1</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0.12</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0.13</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0.02</v>
      </c>
    </row>
    <row r="31" spans="1:11" x14ac:dyDescent="0.15">
      <c r="A31" s="181" t="str">
        <f>IF(連結実質赤字比率に係る赤字・黒字の構成分析!C$39="",NA(),連結実質赤字比率に係る赤字・黒字の構成分析!C$39)</f>
        <v>簡易水道事業特別会計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0.87</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0.62</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0.4</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0.56000000000000005</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0.14000000000000001</v>
      </c>
    </row>
    <row r="32" spans="1:11" x14ac:dyDescent="0.15">
      <c r="A32" s="181" t="str">
        <f>IF(連結実質赤字比率に係る赤字・黒字の構成分析!C$38="",NA(),連結実質赤字比率に係る赤字・黒字の構成分析!C$38)</f>
        <v>農業用水供給事業特別会計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0.19</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0.12</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0.08</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0.16</v>
      </c>
    </row>
    <row r="33" spans="1:16" x14ac:dyDescent="0.15">
      <c r="A33" s="181" t="str">
        <f>IF(連結実質赤字比率に係る赤字・黒字の構成分析!C$37="",NA(),連結実質赤字比率に係る赤字・黒字の構成分析!C$37)</f>
        <v>国民健康保険事業特別会計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2.5099999999999998</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0.23</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0.96</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1.03</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0.77</v>
      </c>
    </row>
    <row r="34" spans="1:16" x14ac:dyDescent="0.15">
      <c r="A34" s="181" t="str">
        <f>IF(連結実質赤字比率に係る赤字・黒字の構成分析!C$36="",NA(),連結実質赤字比率に係る赤字・黒字の構成分析!C$36)</f>
        <v>介護保険事業特別会計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0.68</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1.43</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2.27</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1.93</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2.64</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3.03</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6.45</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5.93</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6.35</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5</v>
      </c>
    </row>
    <row r="36" spans="1:16" x14ac:dyDescent="0.15">
      <c r="A36" s="181" t="str">
        <f>IF(連結実質赤字比率に係る赤字・黒字の構成分析!C$34="",NA(),連結実質赤字比率に係る赤字・黒字の構成分析!C$34)</f>
        <v>鉄道経営対策事業基金特別会計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0</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0</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0</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0</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0</v>
      </c>
    </row>
    <row r="39" spans="1:16" x14ac:dyDescent="0.15">
      <c r="A39" s="150" t="s">
        <v>62</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63</v>
      </c>
      <c r="C41" s="182"/>
      <c r="D41" s="182" t="s">
        <v>64</v>
      </c>
      <c r="E41" s="182" t="s">
        <v>63</v>
      </c>
      <c r="F41" s="182"/>
      <c r="G41" s="182" t="s">
        <v>64</v>
      </c>
      <c r="H41" s="182" t="s">
        <v>63</v>
      </c>
      <c r="I41" s="182"/>
      <c r="J41" s="182" t="s">
        <v>64</v>
      </c>
      <c r="K41" s="182" t="s">
        <v>63</v>
      </c>
      <c r="L41" s="182"/>
      <c r="M41" s="182" t="s">
        <v>64</v>
      </c>
      <c r="N41" s="182" t="s">
        <v>63</v>
      </c>
      <c r="O41" s="182"/>
      <c r="P41" s="182" t="s">
        <v>64</v>
      </c>
    </row>
    <row r="42" spans="1:16" x14ac:dyDescent="0.15">
      <c r="A42" s="182" t="s">
        <v>65</v>
      </c>
      <c r="B42" s="182"/>
      <c r="C42" s="182"/>
      <c r="D42" s="182">
        <f>'実質公債費比率（分子）の構造'!K$52</f>
        <v>439</v>
      </c>
      <c r="E42" s="182"/>
      <c r="F42" s="182"/>
      <c r="G42" s="182">
        <f>'実質公債費比率（分子）の構造'!L$52</f>
        <v>433</v>
      </c>
      <c r="H42" s="182"/>
      <c r="I42" s="182"/>
      <c r="J42" s="182">
        <f>'実質公債費比率（分子）の構造'!M$52</f>
        <v>402</v>
      </c>
      <c r="K42" s="182"/>
      <c r="L42" s="182"/>
      <c r="M42" s="182">
        <f>'実質公債費比率（分子）の構造'!N$52</f>
        <v>410</v>
      </c>
      <c r="N42" s="182"/>
      <c r="O42" s="182"/>
      <c r="P42" s="182">
        <f>'実質公債費比率（分子）の構造'!O$52</f>
        <v>416</v>
      </c>
    </row>
    <row r="43" spans="1:16" x14ac:dyDescent="0.15">
      <c r="A43" s="182" t="s">
        <v>66</v>
      </c>
      <c r="B43" s="182">
        <f>'実質公債費比率（分子）の構造'!K$51</f>
        <v>0</v>
      </c>
      <c r="C43" s="182"/>
      <c r="D43" s="182"/>
      <c r="E43" s="182">
        <f>'実質公債費比率（分子）の構造'!L$51</f>
        <v>0</v>
      </c>
      <c r="F43" s="182"/>
      <c r="G43" s="182"/>
      <c r="H43" s="182">
        <f>'実質公債費比率（分子）の構造'!M$51</f>
        <v>0</v>
      </c>
      <c r="I43" s="182"/>
      <c r="J43" s="182"/>
      <c r="K43" s="182">
        <f>'実質公債費比率（分子）の構造'!N$51</f>
        <v>0</v>
      </c>
      <c r="L43" s="182"/>
      <c r="M43" s="182"/>
      <c r="N43" s="182" t="str">
        <f>'実質公債費比率（分子）の構造'!O$51</f>
        <v>-</v>
      </c>
      <c r="O43" s="182"/>
      <c r="P43" s="182"/>
    </row>
    <row r="44" spans="1:16" x14ac:dyDescent="0.15">
      <c r="A44" s="182" t="s">
        <v>67</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68</v>
      </c>
      <c r="B45" s="182">
        <f>'実質公債費比率（分子）の構造'!K$49</f>
        <v>47</v>
      </c>
      <c r="C45" s="182"/>
      <c r="D45" s="182"/>
      <c r="E45" s="182">
        <f>'実質公債費比率（分子）の構造'!L$49</f>
        <v>45</v>
      </c>
      <c r="F45" s="182"/>
      <c r="G45" s="182"/>
      <c r="H45" s="182">
        <f>'実質公債費比率（分子）の構造'!M$49</f>
        <v>29</v>
      </c>
      <c r="I45" s="182"/>
      <c r="J45" s="182"/>
      <c r="K45" s="182">
        <f>'実質公債費比率（分子）の構造'!N$49</f>
        <v>28</v>
      </c>
      <c r="L45" s="182"/>
      <c r="M45" s="182"/>
      <c r="N45" s="182">
        <f>'実質公債費比率（分子）の構造'!O$49</f>
        <v>57</v>
      </c>
      <c r="O45" s="182"/>
      <c r="P45" s="182"/>
    </row>
    <row r="46" spans="1:16" x14ac:dyDescent="0.15">
      <c r="A46" s="182" t="s">
        <v>69</v>
      </c>
      <c r="B46" s="182">
        <f>'実質公債費比率（分子）の構造'!K$48</f>
        <v>34</v>
      </c>
      <c r="C46" s="182"/>
      <c r="D46" s="182"/>
      <c r="E46" s="182">
        <f>'実質公債費比率（分子）の構造'!L$48</f>
        <v>34</v>
      </c>
      <c r="F46" s="182"/>
      <c r="G46" s="182"/>
      <c r="H46" s="182">
        <f>'実質公債費比率（分子）の構造'!M$48</f>
        <v>31</v>
      </c>
      <c r="I46" s="182"/>
      <c r="J46" s="182"/>
      <c r="K46" s="182">
        <f>'実質公債費比率（分子）の構造'!N$48</f>
        <v>31</v>
      </c>
      <c r="L46" s="182"/>
      <c r="M46" s="182"/>
      <c r="N46" s="182">
        <f>'実質公債費比率（分子）の構造'!O$48</f>
        <v>28</v>
      </c>
      <c r="O46" s="182"/>
      <c r="P46" s="182"/>
    </row>
    <row r="47" spans="1:16" x14ac:dyDescent="0.15">
      <c r="A47" s="182" t="s">
        <v>70</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71</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72</v>
      </c>
      <c r="B49" s="182">
        <f>'実質公債費比率（分子）の構造'!K$45</f>
        <v>507</v>
      </c>
      <c r="C49" s="182"/>
      <c r="D49" s="182"/>
      <c r="E49" s="182">
        <f>'実質公債費比率（分子）の構造'!L$45</f>
        <v>494</v>
      </c>
      <c r="F49" s="182"/>
      <c r="G49" s="182"/>
      <c r="H49" s="182">
        <f>'実質公債費比率（分子）の構造'!M$45</f>
        <v>473</v>
      </c>
      <c r="I49" s="182"/>
      <c r="J49" s="182"/>
      <c r="K49" s="182">
        <f>'実質公債費比率（分子）の構造'!N$45</f>
        <v>494</v>
      </c>
      <c r="L49" s="182"/>
      <c r="M49" s="182"/>
      <c r="N49" s="182">
        <f>'実質公債費比率（分子）の構造'!O$45</f>
        <v>486</v>
      </c>
      <c r="O49" s="182"/>
      <c r="P49" s="182"/>
    </row>
    <row r="50" spans="1:16" x14ac:dyDescent="0.15">
      <c r="A50" s="182" t="s">
        <v>73</v>
      </c>
      <c r="B50" s="182" t="e">
        <f>NA()</f>
        <v>#N/A</v>
      </c>
      <c r="C50" s="182">
        <f>IF(ISNUMBER('実質公債費比率（分子）の構造'!K$53),'実質公債費比率（分子）の構造'!K$53,NA())</f>
        <v>149</v>
      </c>
      <c r="D50" s="182" t="e">
        <f>NA()</f>
        <v>#N/A</v>
      </c>
      <c r="E50" s="182" t="e">
        <f>NA()</f>
        <v>#N/A</v>
      </c>
      <c r="F50" s="182">
        <f>IF(ISNUMBER('実質公債費比率（分子）の構造'!L$53),'実質公債費比率（分子）の構造'!L$53,NA())</f>
        <v>140</v>
      </c>
      <c r="G50" s="182" t="e">
        <f>NA()</f>
        <v>#N/A</v>
      </c>
      <c r="H50" s="182" t="e">
        <f>NA()</f>
        <v>#N/A</v>
      </c>
      <c r="I50" s="182">
        <f>IF(ISNUMBER('実質公債費比率（分子）の構造'!M$53),'実質公債費比率（分子）の構造'!M$53,NA())</f>
        <v>131</v>
      </c>
      <c r="J50" s="182" t="e">
        <f>NA()</f>
        <v>#N/A</v>
      </c>
      <c r="K50" s="182" t="e">
        <f>NA()</f>
        <v>#N/A</v>
      </c>
      <c r="L50" s="182">
        <f>IF(ISNUMBER('実質公債費比率（分子）の構造'!N$53),'実質公債費比率（分子）の構造'!N$53,NA())</f>
        <v>143</v>
      </c>
      <c r="M50" s="182" t="e">
        <f>NA()</f>
        <v>#N/A</v>
      </c>
      <c r="N50" s="182" t="e">
        <f>NA()</f>
        <v>#N/A</v>
      </c>
      <c r="O50" s="182">
        <f>IF(ISNUMBER('実質公債費比率（分子）の構造'!O$53),'実質公債費比率（分子）の構造'!O$53,NA())</f>
        <v>155</v>
      </c>
      <c r="P50" s="182" t="e">
        <f>NA()</f>
        <v>#N/A</v>
      </c>
    </row>
    <row r="53" spans="1:16" x14ac:dyDescent="0.15">
      <c r="A53" s="150" t="s">
        <v>74</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75</v>
      </c>
      <c r="C55" s="181"/>
      <c r="D55" s="181" t="s">
        <v>76</v>
      </c>
      <c r="E55" s="181" t="s">
        <v>75</v>
      </c>
      <c r="F55" s="181"/>
      <c r="G55" s="181" t="s">
        <v>76</v>
      </c>
      <c r="H55" s="181" t="s">
        <v>75</v>
      </c>
      <c r="I55" s="181"/>
      <c r="J55" s="181" t="s">
        <v>76</v>
      </c>
      <c r="K55" s="181" t="s">
        <v>75</v>
      </c>
      <c r="L55" s="181"/>
      <c r="M55" s="181" t="s">
        <v>76</v>
      </c>
      <c r="N55" s="181" t="s">
        <v>75</v>
      </c>
      <c r="O55" s="181"/>
      <c r="P55" s="181" t="s">
        <v>76</v>
      </c>
    </row>
    <row r="56" spans="1:16" x14ac:dyDescent="0.15">
      <c r="A56" s="181" t="s">
        <v>43</v>
      </c>
      <c r="B56" s="181"/>
      <c r="C56" s="181"/>
      <c r="D56" s="181">
        <f>'将来負担比率（分子）の構造'!I$52</f>
        <v>3813</v>
      </c>
      <c r="E56" s="181"/>
      <c r="F56" s="181"/>
      <c r="G56" s="181">
        <f>'将来負担比率（分子）の構造'!J$52</f>
        <v>3752</v>
      </c>
      <c r="H56" s="181"/>
      <c r="I56" s="181"/>
      <c r="J56" s="181">
        <f>'将来負担比率（分子）の構造'!K$52</f>
        <v>3860</v>
      </c>
      <c r="K56" s="181"/>
      <c r="L56" s="181"/>
      <c r="M56" s="181">
        <f>'将来負担比率（分子）の構造'!L$52</f>
        <v>4168</v>
      </c>
      <c r="N56" s="181"/>
      <c r="O56" s="181"/>
      <c r="P56" s="181">
        <f>'将来負担比率（分子）の構造'!M$52</f>
        <v>4383</v>
      </c>
    </row>
    <row r="57" spans="1:16" x14ac:dyDescent="0.15">
      <c r="A57" s="181" t="s">
        <v>42</v>
      </c>
      <c r="B57" s="181"/>
      <c r="C57" s="181"/>
      <c r="D57" s="181">
        <f>'将来負担比率（分子）の構造'!I$51</f>
        <v>116</v>
      </c>
      <c r="E57" s="181"/>
      <c r="F57" s="181"/>
      <c r="G57" s="181">
        <f>'将来負担比率（分子）の構造'!J$51</f>
        <v>99</v>
      </c>
      <c r="H57" s="181"/>
      <c r="I57" s="181"/>
      <c r="J57" s="181">
        <f>'将来負担比率（分子）の構造'!K$51</f>
        <v>83</v>
      </c>
      <c r="K57" s="181"/>
      <c r="L57" s="181"/>
      <c r="M57" s="181">
        <f>'将来負担比率（分子）の構造'!L$51</f>
        <v>61</v>
      </c>
      <c r="N57" s="181"/>
      <c r="O57" s="181"/>
      <c r="P57" s="181">
        <f>'将来負担比率（分子）の構造'!M$51</f>
        <v>39</v>
      </c>
    </row>
    <row r="58" spans="1:16" x14ac:dyDescent="0.15">
      <c r="A58" s="181" t="s">
        <v>41</v>
      </c>
      <c r="B58" s="181"/>
      <c r="C58" s="181"/>
      <c r="D58" s="181">
        <f>'将来負担比率（分子）の構造'!I$50</f>
        <v>3248</v>
      </c>
      <c r="E58" s="181"/>
      <c r="F58" s="181"/>
      <c r="G58" s="181">
        <f>'将来負担比率（分子）の構造'!J$50</f>
        <v>2681</v>
      </c>
      <c r="H58" s="181"/>
      <c r="I58" s="181"/>
      <c r="J58" s="181">
        <f>'将来負担比率（分子）の構造'!K$50</f>
        <v>2581</v>
      </c>
      <c r="K58" s="181"/>
      <c r="L58" s="181"/>
      <c r="M58" s="181">
        <f>'将来負担比率（分子）の構造'!L$50</f>
        <v>2698</v>
      </c>
      <c r="N58" s="181"/>
      <c r="O58" s="181"/>
      <c r="P58" s="181">
        <f>'将来負担比率（分子）の構造'!M$50</f>
        <v>3173</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730</v>
      </c>
      <c r="C62" s="181"/>
      <c r="D62" s="181"/>
      <c r="E62" s="181">
        <f>'将来負担比率（分子）の構造'!J$45</f>
        <v>623</v>
      </c>
      <c r="F62" s="181"/>
      <c r="G62" s="181"/>
      <c r="H62" s="181">
        <f>'将来負担比率（分子）の構造'!K$45</f>
        <v>598</v>
      </c>
      <c r="I62" s="181"/>
      <c r="J62" s="181"/>
      <c r="K62" s="181">
        <f>'将来負担比率（分子）の構造'!L$45</f>
        <v>566</v>
      </c>
      <c r="L62" s="181"/>
      <c r="M62" s="181"/>
      <c r="N62" s="181">
        <f>'将来負担比率（分子）の構造'!M$45</f>
        <v>528</v>
      </c>
      <c r="O62" s="181"/>
      <c r="P62" s="181"/>
    </row>
    <row r="63" spans="1:16" x14ac:dyDescent="0.15">
      <c r="A63" s="181" t="s">
        <v>34</v>
      </c>
      <c r="B63" s="181">
        <f>'将来負担比率（分子）の構造'!I$44</f>
        <v>237</v>
      </c>
      <c r="C63" s="181"/>
      <c r="D63" s="181"/>
      <c r="E63" s="181">
        <f>'将来負担比率（分子）の構造'!J$44</f>
        <v>254</v>
      </c>
      <c r="F63" s="181"/>
      <c r="G63" s="181"/>
      <c r="H63" s="181">
        <f>'将来負担比率（分子）の構造'!K$44</f>
        <v>243</v>
      </c>
      <c r="I63" s="181"/>
      <c r="J63" s="181"/>
      <c r="K63" s="181">
        <f>'将来負担比率（分子）の構造'!L$44</f>
        <v>232</v>
      </c>
      <c r="L63" s="181"/>
      <c r="M63" s="181"/>
      <c r="N63" s="181">
        <f>'将来負担比率（分子）の構造'!M$44</f>
        <v>198</v>
      </c>
      <c r="O63" s="181"/>
      <c r="P63" s="181"/>
    </row>
    <row r="64" spans="1:16" x14ac:dyDescent="0.15">
      <c r="A64" s="181" t="s">
        <v>33</v>
      </c>
      <c r="B64" s="181">
        <f>'将来負担比率（分子）の構造'!I$43</f>
        <v>622</v>
      </c>
      <c r="C64" s="181"/>
      <c r="D64" s="181"/>
      <c r="E64" s="181">
        <f>'将来負担比率（分子）の構造'!J$43</f>
        <v>577</v>
      </c>
      <c r="F64" s="181"/>
      <c r="G64" s="181"/>
      <c r="H64" s="181">
        <f>'将来負担比率（分子）の構造'!K$43</f>
        <v>596</v>
      </c>
      <c r="I64" s="181"/>
      <c r="J64" s="181"/>
      <c r="K64" s="181">
        <f>'将来負担比率（分子）の構造'!L$43</f>
        <v>570</v>
      </c>
      <c r="L64" s="181"/>
      <c r="M64" s="181"/>
      <c r="N64" s="181">
        <f>'将来負担比率（分子）の構造'!M$43</f>
        <v>580</v>
      </c>
      <c r="O64" s="181"/>
      <c r="P64" s="181"/>
    </row>
    <row r="65" spans="1:16" x14ac:dyDescent="0.15">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4635</v>
      </c>
      <c r="C66" s="181"/>
      <c r="D66" s="181"/>
      <c r="E66" s="181">
        <f>'将来負担比率（分子）の構造'!J$41</f>
        <v>4586</v>
      </c>
      <c r="F66" s="181"/>
      <c r="G66" s="181"/>
      <c r="H66" s="181">
        <f>'将来負担比率（分子）の構造'!K$41</f>
        <v>4570</v>
      </c>
      <c r="I66" s="181"/>
      <c r="J66" s="181"/>
      <c r="K66" s="181">
        <f>'将来負担比率（分子）の構造'!L$41</f>
        <v>5040</v>
      </c>
      <c r="L66" s="181"/>
      <c r="M66" s="181"/>
      <c r="N66" s="181">
        <f>'将来負担比率（分子）の構造'!M$41</f>
        <v>5404</v>
      </c>
      <c r="O66" s="181"/>
      <c r="P66" s="181"/>
    </row>
    <row r="67" spans="1:16" x14ac:dyDescent="0.15">
      <c r="A67" s="181" t="s">
        <v>77</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78</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79</v>
      </c>
      <c r="B72" s="185">
        <f>基金残高に係る経年分析!F55</f>
        <v>1401</v>
      </c>
      <c r="C72" s="185">
        <f>基金残高に係る経年分析!G55</f>
        <v>1505</v>
      </c>
      <c r="D72" s="185">
        <f>基金残高に係る経年分析!H55</f>
        <v>1657</v>
      </c>
    </row>
    <row r="73" spans="1:16" x14ac:dyDescent="0.15">
      <c r="A73" s="184" t="s">
        <v>80</v>
      </c>
      <c r="B73" s="185">
        <f>基金残高に係る経年分析!F56</f>
        <v>10</v>
      </c>
      <c r="C73" s="185">
        <f>基金残高に係る経年分析!G56</f>
        <v>10</v>
      </c>
      <c r="D73" s="185">
        <f>基金残高に係る経年分析!H56</f>
        <v>10</v>
      </c>
    </row>
    <row r="74" spans="1:16" x14ac:dyDescent="0.15">
      <c r="A74" s="184" t="s">
        <v>81</v>
      </c>
      <c r="B74" s="185">
        <f>基金残高に係る経年分析!F57</f>
        <v>1169</v>
      </c>
      <c r="C74" s="185">
        <f>基金残高に係る経年分析!G57</f>
        <v>1182</v>
      </c>
      <c r="D74" s="185">
        <f>基金残高に係る経年分析!H57</f>
        <v>1505</v>
      </c>
    </row>
  </sheetData>
  <sheetProtection algorithmName="SHA-512" hashValue="QjP/+LIGcJrgMQPBTYBeh7fH/uu3CkjUW9ut2MS2S9IY5IY8SzKUeoo6JWw6hSXsg4mq6UBiCDYKzhkQdqhZnw==" saltValue="/PfVOKMpIFbmoauKn1/k6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1:EM49"/>
  <sheetViews>
    <sheetView showGridLines="0" zoomScale="70" zoomScaleNormal="7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61" t="s">
        <v>217</v>
      </c>
      <c r="DI1" s="662"/>
      <c r="DJ1" s="662"/>
      <c r="DK1" s="662"/>
      <c r="DL1" s="662"/>
      <c r="DM1" s="662"/>
      <c r="DN1" s="663"/>
      <c r="DO1" s="226"/>
      <c r="DP1" s="661" t="s">
        <v>218</v>
      </c>
      <c r="DQ1" s="662"/>
      <c r="DR1" s="662"/>
      <c r="DS1" s="662"/>
      <c r="DT1" s="662"/>
      <c r="DU1" s="662"/>
      <c r="DV1" s="662"/>
      <c r="DW1" s="662"/>
      <c r="DX1" s="662"/>
      <c r="DY1" s="662"/>
      <c r="DZ1" s="662"/>
      <c r="EA1" s="662"/>
      <c r="EB1" s="662"/>
      <c r="EC1" s="663"/>
      <c r="ED1" s="224"/>
      <c r="EE1" s="224"/>
      <c r="EF1" s="224"/>
      <c r="EG1" s="224"/>
      <c r="EH1" s="224"/>
      <c r="EI1" s="224"/>
      <c r="EJ1" s="224"/>
      <c r="EK1" s="224"/>
      <c r="EL1" s="224"/>
      <c r="EM1" s="224"/>
    </row>
    <row r="2" spans="2:143" ht="22.5" customHeight="1" x14ac:dyDescent="0.15">
      <c r="B2" s="227" t="s">
        <v>219</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4" t="s">
        <v>220</v>
      </c>
      <c r="C3" s="665"/>
      <c r="D3" s="665"/>
      <c r="E3" s="665"/>
      <c r="F3" s="665"/>
      <c r="G3" s="665"/>
      <c r="H3" s="665"/>
      <c r="I3" s="665"/>
      <c r="J3" s="665"/>
      <c r="K3" s="665"/>
      <c r="L3" s="665"/>
      <c r="M3" s="665"/>
      <c r="N3" s="665"/>
      <c r="O3" s="665"/>
      <c r="P3" s="665"/>
      <c r="Q3" s="665"/>
      <c r="R3" s="665"/>
      <c r="S3" s="665"/>
      <c r="T3" s="665"/>
      <c r="U3" s="665"/>
      <c r="V3" s="665"/>
      <c r="W3" s="665"/>
      <c r="X3" s="665"/>
      <c r="Y3" s="665"/>
      <c r="Z3" s="665"/>
      <c r="AA3" s="665"/>
      <c r="AB3" s="665"/>
      <c r="AC3" s="665"/>
      <c r="AD3" s="665"/>
      <c r="AE3" s="665"/>
      <c r="AF3" s="665"/>
      <c r="AG3" s="665"/>
      <c r="AH3" s="665"/>
      <c r="AI3" s="665"/>
      <c r="AJ3" s="665"/>
      <c r="AK3" s="665"/>
      <c r="AL3" s="665"/>
      <c r="AM3" s="665"/>
      <c r="AN3" s="665"/>
      <c r="AO3" s="665"/>
      <c r="AP3" s="664" t="s">
        <v>221</v>
      </c>
      <c r="AQ3" s="665"/>
      <c r="AR3" s="665"/>
      <c r="AS3" s="665"/>
      <c r="AT3" s="665"/>
      <c r="AU3" s="665"/>
      <c r="AV3" s="665"/>
      <c r="AW3" s="665"/>
      <c r="AX3" s="665"/>
      <c r="AY3" s="665"/>
      <c r="AZ3" s="665"/>
      <c r="BA3" s="665"/>
      <c r="BB3" s="665"/>
      <c r="BC3" s="665"/>
      <c r="BD3" s="665"/>
      <c r="BE3" s="665"/>
      <c r="BF3" s="665"/>
      <c r="BG3" s="665"/>
      <c r="BH3" s="665"/>
      <c r="BI3" s="665"/>
      <c r="BJ3" s="665"/>
      <c r="BK3" s="665"/>
      <c r="BL3" s="665"/>
      <c r="BM3" s="665"/>
      <c r="BN3" s="665"/>
      <c r="BO3" s="665"/>
      <c r="BP3" s="665"/>
      <c r="BQ3" s="665"/>
      <c r="BR3" s="665"/>
      <c r="BS3" s="665"/>
      <c r="BT3" s="665"/>
      <c r="BU3" s="665"/>
      <c r="BV3" s="665"/>
      <c r="BW3" s="665"/>
      <c r="BX3" s="665"/>
      <c r="BY3" s="665"/>
      <c r="BZ3" s="665"/>
      <c r="CA3" s="665"/>
      <c r="CB3" s="666"/>
      <c r="CD3" s="667" t="s">
        <v>222</v>
      </c>
      <c r="CE3" s="668"/>
      <c r="CF3" s="668"/>
      <c r="CG3" s="668"/>
      <c r="CH3" s="668"/>
      <c r="CI3" s="668"/>
      <c r="CJ3" s="668"/>
      <c r="CK3" s="668"/>
      <c r="CL3" s="668"/>
      <c r="CM3" s="668"/>
      <c r="CN3" s="668"/>
      <c r="CO3" s="668"/>
      <c r="CP3" s="668"/>
      <c r="CQ3" s="668"/>
      <c r="CR3" s="668"/>
      <c r="CS3" s="668"/>
      <c r="CT3" s="668"/>
      <c r="CU3" s="668"/>
      <c r="CV3" s="668"/>
      <c r="CW3" s="668"/>
      <c r="CX3" s="668"/>
      <c r="CY3" s="668"/>
      <c r="CZ3" s="668"/>
      <c r="DA3" s="668"/>
      <c r="DB3" s="668"/>
      <c r="DC3" s="668"/>
      <c r="DD3" s="668"/>
      <c r="DE3" s="668"/>
      <c r="DF3" s="668"/>
      <c r="DG3" s="668"/>
      <c r="DH3" s="668"/>
      <c r="DI3" s="668"/>
      <c r="DJ3" s="668"/>
      <c r="DK3" s="668"/>
      <c r="DL3" s="668"/>
      <c r="DM3" s="668"/>
      <c r="DN3" s="668"/>
      <c r="DO3" s="668"/>
      <c r="DP3" s="668"/>
      <c r="DQ3" s="668"/>
      <c r="DR3" s="668"/>
      <c r="DS3" s="668"/>
      <c r="DT3" s="668"/>
      <c r="DU3" s="668"/>
      <c r="DV3" s="668"/>
      <c r="DW3" s="668"/>
      <c r="DX3" s="668"/>
      <c r="DY3" s="668"/>
      <c r="DZ3" s="668"/>
      <c r="EA3" s="668"/>
      <c r="EB3" s="668"/>
      <c r="EC3" s="669"/>
    </row>
    <row r="4" spans="2:143" ht="11.25" customHeight="1" x14ac:dyDescent="0.15">
      <c r="B4" s="664" t="s">
        <v>1</v>
      </c>
      <c r="C4" s="665"/>
      <c r="D4" s="665"/>
      <c r="E4" s="665"/>
      <c r="F4" s="665"/>
      <c r="G4" s="665"/>
      <c r="H4" s="665"/>
      <c r="I4" s="665"/>
      <c r="J4" s="665"/>
      <c r="K4" s="665"/>
      <c r="L4" s="665"/>
      <c r="M4" s="665"/>
      <c r="N4" s="665"/>
      <c r="O4" s="665"/>
      <c r="P4" s="665"/>
      <c r="Q4" s="666"/>
      <c r="R4" s="664" t="s">
        <v>223</v>
      </c>
      <c r="S4" s="665"/>
      <c r="T4" s="665"/>
      <c r="U4" s="665"/>
      <c r="V4" s="665"/>
      <c r="W4" s="665"/>
      <c r="X4" s="665"/>
      <c r="Y4" s="666"/>
      <c r="Z4" s="664" t="s">
        <v>224</v>
      </c>
      <c r="AA4" s="665"/>
      <c r="AB4" s="665"/>
      <c r="AC4" s="666"/>
      <c r="AD4" s="664" t="s">
        <v>225</v>
      </c>
      <c r="AE4" s="665"/>
      <c r="AF4" s="665"/>
      <c r="AG4" s="665"/>
      <c r="AH4" s="665"/>
      <c r="AI4" s="665"/>
      <c r="AJ4" s="665"/>
      <c r="AK4" s="666"/>
      <c r="AL4" s="664" t="s">
        <v>224</v>
      </c>
      <c r="AM4" s="665"/>
      <c r="AN4" s="665"/>
      <c r="AO4" s="666"/>
      <c r="AP4" s="670" t="s">
        <v>226</v>
      </c>
      <c r="AQ4" s="670"/>
      <c r="AR4" s="670"/>
      <c r="AS4" s="670"/>
      <c r="AT4" s="670"/>
      <c r="AU4" s="670"/>
      <c r="AV4" s="670"/>
      <c r="AW4" s="670"/>
      <c r="AX4" s="670"/>
      <c r="AY4" s="670"/>
      <c r="AZ4" s="670"/>
      <c r="BA4" s="670"/>
      <c r="BB4" s="670"/>
      <c r="BC4" s="670"/>
      <c r="BD4" s="670"/>
      <c r="BE4" s="670"/>
      <c r="BF4" s="670"/>
      <c r="BG4" s="670" t="s">
        <v>227</v>
      </c>
      <c r="BH4" s="670"/>
      <c r="BI4" s="670"/>
      <c r="BJ4" s="670"/>
      <c r="BK4" s="670"/>
      <c r="BL4" s="670"/>
      <c r="BM4" s="670"/>
      <c r="BN4" s="670"/>
      <c r="BO4" s="670" t="s">
        <v>224</v>
      </c>
      <c r="BP4" s="670"/>
      <c r="BQ4" s="670"/>
      <c r="BR4" s="670"/>
      <c r="BS4" s="670" t="s">
        <v>228</v>
      </c>
      <c r="BT4" s="670"/>
      <c r="BU4" s="670"/>
      <c r="BV4" s="670"/>
      <c r="BW4" s="670"/>
      <c r="BX4" s="670"/>
      <c r="BY4" s="670"/>
      <c r="BZ4" s="670"/>
      <c r="CA4" s="670"/>
      <c r="CB4" s="670"/>
      <c r="CD4" s="667" t="s">
        <v>229</v>
      </c>
      <c r="CE4" s="668"/>
      <c r="CF4" s="668"/>
      <c r="CG4" s="668"/>
      <c r="CH4" s="668"/>
      <c r="CI4" s="668"/>
      <c r="CJ4" s="668"/>
      <c r="CK4" s="668"/>
      <c r="CL4" s="668"/>
      <c r="CM4" s="668"/>
      <c r="CN4" s="668"/>
      <c r="CO4" s="668"/>
      <c r="CP4" s="668"/>
      <c r="CQ4" s="668"/>
      <c r="CR4" s="668"/>
      <c r="CS4" s="668"/>
      <c r="CT4" s="668"/>
      <c r="CU4" s="668"/>
      <c r="CV4" s="668"/>
      <c r="CW4" s="668"/>
      <c r="CX4" s="668"/>
      <c r="CY4" s="668"/>
      <c r="CZ4" s="668"/>
      <c r="DA4" s="668"/>
      <c r="DB4" s="668"/>
      <c r="DC4" s="668"/>
      <c r="DD4" s="668"/>
      <c r="DE4" s="668"/>
      <c r="DF4" s="668"/>
      <c r="DG4" s="668"/>
      <c r="DH4" s="668"/>
      <c r="DI4" s="668"/>
      <c r="DJ4" s="668"/>
      <c r="DK4" s="668"/>
      <c r="DL4" s="668"/>
      <c r="DM4" s="668"/>
      <c r="DN4" s="668"/>
      <c r="DO4" s="668"/>
      <c r="DP4" s="668"/>
      <c r="DQ4" s="668"/>
      <c r="DR4" s="668"/>
      <c r="DS4" s="668"/>
      <c r="DT4" s="668"/>
      <c r="DU4" s="668"/>
      <c r="DV4" s="668"/>
      <c r="DW4" s="668"/>
      <c r="DX4" s="668"/>
      <c r="DY4" s="668"/>
      <c r="DZ4" s="668"/>
      <c r="EA4" s="668"/>
      <c r="EB4" s="668"/>
      <c r="EC4" s="669"/>
    </row>
    <row r="5" spans="2:143" s="230" customFormat="1" ht="11.25" customHeight="1" x14ac:dyDescent="0.15">
      <c r="B5" s="671" t="s">
        <v>230</v>
      </c>
      <c r="C5" s="672"/>
      <c r="D5" s="672"/>
      <c r="E5" s="672"/>
      <c r="F5" s="672"/>
      <c r="G5" s="672"/>
      <c r="H5" s="672"/>
      <c r="I5" s="672"/>
      <c r="J5" s="672"/>
      <c r="K5" s="672"/>
      <c r="L5" s="672"/>
      <c r="M5" s="672"/>
      <c r="N5" s="672"/>
      <c r="O5" s="672"/>
      <c r="P5" s="672"/>
      <c r="Q5" s="673"/>
      <c r="R5" s="674">
        <v>559008</v>
      </c>
      <c r="S5" s="675"/>
      <c r="T5" s="675"/>
      <c r="U5" s="675"/>
      <c r="V5" s="675"/>
      <c r="W5" s="675"/>
      <c r="X5" s="675"/>
      <c r="Y5" s="676"/>
      <c r="Z5" s="677">
        <v>7.3</v>
      </c>
      <c r="AA5" s="677"/>
      <c r="AB5" s="677"/>
      <c r="AC5" s="677"/>
      <c r="AD5" s="678">
        <v>559008</v>
      </c>
      <c r="AE5" s="678"/>
      <c r="AF5" s="678"/>
      <c r="AG5" s="678"/>
      <c r="AH5" s="678"/>
      <c r="AI5" s="678"/>
      <c r="AJ5" s="678"/>
      <c r="AK5" s="678"/>
      <c r="AL5" s="679">
        <v>19.7</v>
      </c>
      <c r="AM5" s="680"/>
      <c r="AN5" s="680"/>
      <c r="AO5" s="681"/>
      <c r="AP5" s="671" t="s">
        <v>231</v>
      </c>
      <c r="AQ5" s="672"/>
      <c r="AR5" s="672"/>
      <c r="AS5" s="672"/>
      <c r="AT5" s="672"/>
      <c r="AU5" s="672"/>
      <c r="AV5" s="672"/>
      <c r="AW5" s="672"/>
      <c r="AX5" s="672"/>
      <c r="AY5" s="672"/>
      <c r="AZ5" s="672"/>
      <c r="BA5" s="672"/>
      <c r="BB5" s="672"/>
      <c r="BC5" s="672"/>
      <c r="BD5" s="672"/>
      <c r="BE5" s="672"/>
      <c r="BF5" s="673"/>
      <c r="BG5" s="685">
        <v>556365</v>
      </c>
      <c r="BH5" s="686"/>
      <c r="BI5" s="686"/>
      <c r="BJ5" s="686"/>
      <c r="BK5" s="686"/>
      <c r="BL5" s="686"/>
      <c r="BM5" s="686"/>
      <c r="BN5" s="687"/>
      <c r="BO5" s="688">
        <v>99.5</v>
      </c>
      <c r="BP5" s="688"/>
      <c r="BQ5" s="688"/>
      <c r="BR5" s="688"/>
      <c r="BS5" s="689" t="s">
        <v>131</v>
      </c>
      <c r="BT5" s="689"/>
      <c r="BU5" s="689"/>
      <c r="BV5" s="689"/>
      <c r="BW5" s="689"/>
      <c r="BX5" s="689"/>
      <c r="BY5" s="689"/>
      <c r="BZ5" s="689"/>
      <c r="CA5" s="689"/>
      <c r="CB5" s="693"/>
      <c r="CD5" s="667" t="s">
        <v>226</v>
      </c>
      <c r="CE5" s="668"/>
      <c r="CF5" s="668"/>
      <c r="CG5" s="668"/>
      <c r="CH5" s="668"/>
      <c r="CI5" s="668"/>
      <c r="CJ5" s="668"/>
      <c r="CK5" s="668"/>
      <c r="CL5" s="668"/>
      <c r="CM5" s="668"/>
      <c r="CN5" s="668"/>
      <c r="CO5" s="668"/>
      <c r="CP5" s="668"/>
      <c r="CQ5" s="669"/>
      <c r="CR5" s="667" t="s">
        <v>232</v>
      </c>
      <c r="CS5" s="668"/>
      <c r="CT5" s="668"/>
      <c r="CU5" s="668"/>
      <c r="CV5" s="668"/>
      <c r="CW5" s="668"/>
      <c r="CX5" s="668"/>
      <c r="CY5" s="669"/>
      <c r="CZ5" s="667" t="s">
        <v>224</v>
      </c>
      <c r="DA5" s="668"/>
      <c r="DB5" s="668"/>
      <c r="DC5" s="669"/>
      <c r="DD5" s="667" t="s">
        <v>233</v>
      </c>
      <c r="DE5" s="668"/>
      <c r="DF5" s="668"/>
      <c r="DG5" s="668"/>
      <c r="DH5" s="668"/>
      <c r="DI5" s="668"/>
      <c r="DJ5" s="668"/>
      <c r="DK5" s="668"/>
      <c r="DL5" s="668"/>
      <c r="DM5" s="668"/>
      <c r="DN5" s="668"/>
      <c r="DO5" s="668"/>
      <c r="DP5" s="669"/>
      <c r="DQ5" s="667" t="s">
        <v>234</v>
      </c>
      <c r="DR5" s="668"/>
      <c r="DS5" s="668"/>
      <c r="DT5" s="668"/>
      <c r="DU5" s="668"/>
      <c r="DV5" s="668"/>
      <c r="DW5" s="668"/>
      <c r="DX5" s="668"/>
      <c r="DY5" s="668"/>
      <c r="DZ5" s="668"/>
      <c r="EA5" s="668"/>
      <c r="EB5" s="668"/>
      <c r="EC5" s="669"/>
    </row>
    <row r="6" spans="2:143" ht="11.25" customHeight="1" x14ac:dyDescent="0.15">
      <c r="B6" s="682" t="s">
        <v>235</v>
      </c>
      <c r="C6" s="683"/>
      <c r="D6" s="683"/>
      <c r="E6" s="683"/>
      <c r="F6" s="683"/>
      <c r="G6" s="683"/>
      <c r="H6" s="683"/>
      <c r="I6" s="683"/>
      <c r="J6" s="683"/>
      <c r="K6" s="683"/>
      <c r="L6" s="683"/>
      <c r="M6" s="683"/>
      <c r="N6" s="683"/>
      <c r="O6" s="683"/>
      <c r="P6" s="683"/>
      <c r="Q6" s="684"/>
      <c r="R6" s="685">
        <v>93504</v>
      </c>
      <c r="S6" s="686"/>
      <c r="T6" s="686"/>
      <c r="U6" s="686"/>
      <c r="V6" s="686"/>
      <c r="W6" s="686"/>
      <c r="X6" s="686"/>
      <c r="Y6" s="687"/>
      <c r="Z6" s="688">
        <v>1.2</v>
      </c>
      <c r="AA6" s="688"/>
      <c r="AB6" s="688"/>
      <c r="AC6" s="688"/>
      <c r="AD6" s="689">
        <v>93504</v>
      </c>
      <c r="AE6" s="689"/>
      <c r="AF6" s="689"/>
      <c r="AG6" s="689"/>
      <c r="AH6" s="689"/>
      <c r="AI6" s="689"/>
      <c r="AJ6" s="689"/>
      <c r="AK6" s="689"/>
      <c r="AL6" s="690">
        <v>3.3</v>
      </c>
      <c r="AM6" s="691"/>
      <c r="AN6" s="691"/>
      <c r="AO6" s="692"/>
      <c r="AP6" s="682" t="s">
        <v>236</v>
      </c>
      <c r="AQ6" s="683"/>
      <c r="AR6" s="683"/>
      <c r="AS6" s="683"/>
      <c r="AT6" s="683"/>
      <c r="AU6" s="683"/>
      <c r="AV6" s="683"/>
      <c r="AW6" s="683"/>
      <c r="AX6" s="683"/>
      <c r="AY6" s="683"/>
      <c r="AZ6" s="683"/>
      <c r="BA6" s="683"/>
      <c r="BB6" s="683"/>
      <c r="BC6" s="683"/>
      <c r="BD6" s="683"/>
      <c r="BE6" s="683"/>
      <c r="BF6" s="684"/>
      <c r="BG6" s="685">
        <v>556365</v>
      </c>
      <c r="BH6" s="686"/>
      <c r="BI6" s="686"/>
      <c r="BJ6" s="686"/>
      <c r="BK6" s="686"/>
      <c r="BL6" s="686"/>
      <c r="BM6" s="686"/>
      <c r="BN6" s="687"/>
      <c r="BO6" s="688">
        <v>99.5</v>
      </c>
      <c r="BP6" s="688"/>
      <c r="BQ6" s="688"/>
      <c r="BR6" s="688"/>
      <c r="BS6" s="689" t="s">
        <v>237</v>
      </c>
      <c r="BT6" s="689"/>
      <c r="BU6" s="689"/>
      <c r="BV6" s="689"/>
      <c r="BW6" s="689"/>
      <c r="BX6" s="689"/>
      <c r="BY6" s="689"/>
      <c r="BZ6" s="689"/>
      <c r="CA6" s="689"/>
      <c r="CB6" s="693"/>
      <c r="CD6" s="696" t="s">
        <v>238</v>
      </c>
      <c r="CE6" s="697"/>
      <c r="CF6" s="697"/>
      <c r="CG6" s="697"/>
      <c r="CH6" s="697"/>
      <c r="CI6" s="697"/>
      <c r="CJ6" s="697"/>
      <c r="CK6" s="697"/>
      <c r="CL6" s="697"/>
      <c r="CM6" s="697"/>
      <c r="CN6" s="697"/>
      <c r="CO6" s="697"/>
      <c r="CP6" s="697"/>
      <c r="CQ6" s="698"/>
      <c r="CR6" s="685">
        <v>68900</v>
      </c>
      <c r="CS6" s="686"/>
      <c r="CT6" s="686"/>
      <c r="CU6" s="686"/>
      <c r="CV6" s="686"/>
      <c r="CW6" s="686"/>
      <c r="CX6" s="686"/>
      <c r="CY6" s="687"/>
      <c r="CZ6" s="679">
        <v>0.9</v>
      </c>
      <c r="DA6" s="680"/>
      <c r="DB6" s="680"/>
      <c r="DC6" s="699"/>
      <c r="DD6" s="694">
        <v>4350</v>
      </c>
      <c r="DE6" s="686"/>
      <c r="DF6" s="686"/>
      <c r="DG6" s="686"/>
      <c r="DH6" s="686"/>
      <c r="DI6" s="686"/>
      <c r="DJ6" s="686"/>
      <c r="DK6" s="686"/>
      <c r="DL6" s="686"/>
      <c r="DM6" s="686"/>
      <c r="DN6" s="686"/>
      <c r="DO6" s="686"/>
      <c r="DP6" s="687"/>
      <c r="DQ6" s="694">
        <v>68900</v>
      </c>
      <c r="DR6" s="686"/>
      <c r="DS6" s="686"/>
      <c r="DT6" s="686"/>
      <c r="DU6" s="686"/>
      <c r="DV6" s="686"/>
      <c r="DW6" s="686"/>
      <c r="DX6" s="686"/>
      <c r="DY6" s="686"/>
      <c r="DZ6" s="686"/>
      <c r="EA6" s="686"/>
      <c r="EB6" s="686"/>
      <c r="EC6" s="695"/>
    </row>
    <row r="7" spans="2:143" ht="11.25" customHeight="1" x14ac:dyDescent="0.15">
      <c r="B7" s="682" t="s">
        <v>239</v>
      </c>
      <c r="C7" s="683"/>
      <c r="D7" s="683"/>
      <c r="E7" s="683"/>
      <c r="F7" s="683"/>
      <c r="G7" s="683"/>
      <c r="H7" s="683"/>
      <c r="I7" s="683"/>
      <c r="J7" s="683"/>
      <c r="K7" s="683"/>
      <c r="L7" s="683"/>
      <c r="M7" s="683"/>
      <c r="N7" s="683"/>
      <c r="O7" s="683"/>
      <c r="P7" s="683"/>
      <c r="Q7" s="684"/>
      <c r="R7" s="685">
        <v>318</v>
      </c>
      <c r="S7" s="686"/>
      <c r="T7" s="686"/>
      <c r="U7" s="686"/>
      <c r="V7" s="686"/>
      <c r="W7" s="686"/>
      <c r="X7" s="686"/>
      <c r="Y7" s="687"/>
      <c r="Z7" s="688">
        <v>0</v>
      </c>
      <c r="AA7" s="688"/>
      <c r="AB7" s="688"/>
      <c r="AC7" s="688"/>
      <c r="AD7" s="689">
        <v>318</v>
      </c>
      <c r="AE7" s="689"/>
      <c r="AF7" s="689"/>
      <c r="AG7" s="689"/>
      <c r="AH7" s="689"/>
      <c r="AI7" s="689"/>
      <c r="AJ7" s="689"/>
      <c r="AK7" s="689"/>
      <c r="AL7" s="690">
        <v>0</v>
      </c>
      <c r="AM7" s="691"/>
      <c r="AN7" s="691"/>
      <c r="AO7" s="692"/>
      <c r="AP7" s="682" t="s">
        <v>240</v>
      </c>
      <c r="AQ7" s="683"/>
      <c r="AR7" s="683"/>
      <c r="AS7" s="683"/>
      <c r="AT7" s="683"/>
      <c r="AU7" s="683"/>
      <c r="AV7" s="683"/>
      <c r="AW7" s="683"/>
      <c r="AX7" s="683"/>
      <c r="AY7" s="683"/>
      <c r="AZ7" s="683"/>
      <c r="BA7" s="683"/>
      <c r="BB7" s="683"/>
      <c r="BC7" s="683"/>
      <c r="BD7" s="683"/>
      <c r="BE7" s="683"/>
      <c r="BF7" s="684"/>
      <c r="BG7" s="685">
        <v>226569</v>
      </c>
      <c r="BH7" s="686"/>
      <c r="BI7" s="686"/>
      <c r="BJ7" s="686"/>
      <c r="BK7" s="686"/>
      <c r="BL7" s="686"/>
      <c r="BM7" s="686"/>
      <c r="BN7" s="687"/>
      <c r="BO7" s="688">
        <v>40.5</v>
      </c>
      <c r="BP7" s="688"/>
      <c r="BQ7" s="688"/>
      <c r="BR7" s="688"/>
      <c r="BS7" s="689" t="s">
        <v>131</v>
      </c>
      <c r="BT7" s="689"/>
      <c r="BU7" s="689"/>
      <c r="BV7" s="689"/>
      <c r="BW7" s="689"/>
      <c r="BX7" s="689"/>
      <c r="BY7" s="689"/>
      <c r="BZ7" s="689"/>
      <c r="CA7" s="689"/>
      <c r="CB7" s="693"/>
      <c r="CD7" s="700" t="s">
        <v>241</v>
      </c>
      <c r="CE7" s="701"/>
      <c r="CF7" s="701"/>
      <c r="CG7" s="701"/>
      <c r="CH7" s="701"/>
      <c r="CI7" s="701"/>
      <c r="CJ7" s="701"/>
      <c r="CK7" s="701"/>
      <c r="CL7" s="701"/>
      <c r="CM7" s="701"/>
      <c r="CN7" s="701"/>
      <c r="CO7" s="701"/>
      <c r="CP7" s="701"/>
      <c r="CQ7" s="702"/>
      <c r="CR7" s="685">
        <v>2108404</v>
      </c>
      <c r="CS7" s="686"/>
      <c r="CT7" s="686"/>
      <c r="CU7" s="686"/>
      <c r="CV7" s="686"/>
      <c r="CW7" s="686"/>
      <c r="CX7" s="686"/>
      <c r="CY7" s="687"/>
      <c r="CZ7" s="688">
        <v>28.3</v>
      </c>
      <c r="DA7" s="688"/>
      <c r="DB7" s="688"/>
      <c r="DC7" s="688"/>
      <c r="DD7" s="694">
        <v>47019</v>
      </c>
      <c r="DE7" s="686"/>
      <c r="DF7" s="686"/>
      <c r="DG7" s="686"/>
      <c r="DH7" s="686"/>
      <c r="DI7" s="686"/>
      <c r="DJ7" s="686"/>
      <c r="DK7" s="686"/>
      <c r="DL7" s="686"/>
      <c r="DM7" s="686"/>
      <c r="DN7" s="686"/>
      <c r="DO7" s="686"/>
      <c r="DP7" s="687"/>
      <c r="DQ7" s="694">
        <v>928588</v>
      </c>
      <c r="DR7" s="686"/>
      <c r="DS7" s="686"/>
      <c r="DT7" s="686"/>
      <c r="DU7" s="686"/>
      <c r="DV7" s="686"/>
      <c r="DW7" s="686"/>
      <c r="DX7" s="686"/>
      <c r="DY7" s="686"/>
      <c r="DZ7" s="686"/>
      <c r="EA7" s="686"/>
      <c r="EB7" s="686"/>
      <c r="EC7" s="695"/>
    </row>
    <row r="8" spans="2:143" ht="11.25" customHeight="1" x14ac:dyDescent="0.15">
      <c r="B8" s="682" t="s">
        <v>242</v>
      </c>
      <c r="C8" s="683"/>
      <c r="D8" s="683"/>
      <c r="E8" s="683"/>
      <c r="F8" s="683"/>
      <c r="G8" s="683"/>
      <c r="H8" s="683"/>
      <c r="I8" s="683"/>
      <c r="J8" s="683"/>
      <c r="K8" s="683"/>
      <c r="L8" s="683"/>
      <c r="M8" s="683"/>
      <c r="N8" s="683"/>
      <c r="O8" s="683"/>
      <c r="P8" s="683"/>
      <c r="Q8" s="684"/>
      <c r="R8" s="685">
        <v>1379</v>
      </c>
      <c r="S8" s="686"/>
      <c r="T8" s="686"/>
      <c r="U8" s="686"/>
      <c r="V8" s="686"/>
      <c r="W8" s="686"/>
      <c r="X8" s="686"/>
      <c r="Y8" s="687"/>
      <c r="Z8" s="688">
        <v>0</v>
      </c>
      <c r="AA8" s="688"/>
      <c r="AB8" s="688"/>
      <c r="AC8" s="688"/>
      <c r="AD8" s="689">
        <v>1379</v>
      </c>
      <c r="AE8" s="689"/>
      <c r="AF8" s="689"/>
      <c r="AG8" s="689"/>
      <c r="AH8" s="689"/>
      <c r="AI8" s="689"/>
      <c r="AJ8" s="689"/>
      <c r="AK8" s="689"/>
      <c r="AL8" s="690">
        <v>0</v>
      </c>
      <c r="AM8" s="691"/>
      <c r="AN8" s="691"/>
      <c r="AO8" s="692"/>
      <c r="AP8" s="682" t="s">
        <v>243</v>
      </c>
      <c r="AQ8" s="683"/>
      <c r="AR8" s="683"/>
      <c r="AS8" s="683"/>
      <c r="AT8" s="683"/>
      <c r="AU8" s="683"/>
      <c r="AV8" s="683"/>
      <c r="AW8" s="683"/>
      <c r="AX8" s="683"/>
      <c r="AY8" s="683"/>
      <c r="AZ8" s="683"/>
      <c r="BA8" s="683"/>
      <c r="BB8" s="683"/>
      <c r="BC8" s="683"/>
      <c r="BD8" s="683"/>
      <c r="BE8" s="683"/>
      <c r="BF8" s="684"/>
      <c r="BG8" s="685">
        <v>9883</v>
      </c>
      <c r="BH8" s="686"/>
      <c r="BI8" s="686"/>
      <c r="BJ8" s="686"/>
      <c r="BK8" s="686"/>
      <c r="BL8" s="686"/>
      <c r="BM8" s="686"/>
      <c r="BN8" s="687"/>
      <c r="BO8" s="688">
        <v>1.8</v>
      </c>
      <c r="BP8" s="688"/>
      <c r="BQ8" s="688"/>
      <c r="BR8" s="688"/>
      <c r="BS8" s="694" t="s">
        <v>131</v>
      </c>
      <c r="BT8" s="686"/>
      <c r="BU8" s="686"/>
      <c r="BV8" s="686"/>
      <c r="BW8" s="686"/>
      <c r="BX8" s="686"/>
      <c r="BY8" s="686"/>
      <c r="BZ8" s="686"/>
      <c r="CA8" s="686"/>
      <c r="CB8" s="695"/>
      <c r="CD8" s="700" t="s">
        <v>244</v>
      </c>
      <c r="CE8" s="701"/>
      <c r="CF8" s="701"/>
      <c r="CG8" s="701"/>
      <c r="CH8" s="701"/>
      <c r="CI8" s="701"/>
      <c r="CJ8" s="701"/>
      <c r="CK8" s="701"/>
      <c r="CL8" s="701"/>
      <c r="CM8" s="701"/>
      <c r="CN8" s="701"/>
      <c r="CO8" s="701"/>
      <c r="CP8" s="701"/>
      <c r="CQ8" s="702"/>
      <c r="CR8" s="685">
        <v>2031530</v>
      </c>
      <c r="CS8" s="686"/>
      <c r="CT8" s="686"/>
      <c r="CU8" s="686"/>
      <c r="CV8" s="686"/>
      <c r="CW8" s="686"/>
      <c r="CX8" s="686"/>
      <c r="CY8" s="687"/>
      <c r="CZ8" s="688">
        <v>27.3</v>
      </c>
      <c r="DA8" s="688"/>
      <c r="DB8" s="688"/>
      <c r="DC8" s="688"/>
      <c r="DD8" s="694" t="s">
        <v>237</v>
      </c>
      <c r="DE8" s="686"/>
      <c r="DF8" s="686"/>
      <c r="DG8" s="686"/>
      <c r="DH8" s="686"/>
      <c r="DI8" s="686"/>
      <c r="DJ8" s="686"/>
      <c r="DK8" s="686"/>
      <c r="DL8" s="686"/>
      <c r="DM8" s="686"/>
      <c r="DN8" s="686"/>
      <c r="DO8" s="686"/>
      <c r="DP8" s="687"/>
      <c r="DQ8" s="694">
        <v>777233</v>
      </c>
      <c r="DR8" s="686"/>
      <c r="DS8" s="686"/>
      <c r="DT8" s="686"/>
      <c r="DU8" s="686"/>
      <c r="DV8" s="686"/>
      <c r="DW8" s="686"/>
      <c r="DX8" s="686"/>
      <c r="DY8" s="686"/>
      <c r="DZ8" s="686"/>
      <c r="EA8" s="686"/>
      <c r="EB8" s="686"/>
      <c r="EC8" s="695"/>
    </row>
    <row r="9" spans="2:143" ht="11.25" customHeight="1" x14ac:dyDescent="0.15">
      <c r="B9" s="682" t="s">
        <v>245</v>
      </c>
      <c r="C9" s="683"/>
      <c r="D9" s="683"/>
      <c r="E9" s="683"/>
      <c r="F9" s="683"/>
      <c r="G9" s="683"/>
      <c r="H9" s="683"/>
      <c r="I9" s="683"/>
      <c r="J9" s="683"/>
      <c r="K9" s="683"/>
      <c r="L9" s="683"/>
      <c r="M9" s="683"/>
      <c r="N9" s="683"/>
      <c r="O9" s="683"/>
      <c r="P9" s="683"/>
      <c r="Q9" s="684"/>
      <c r="R9" s="685">
        <v>1358</v>
      </c>
      <c r="S9" s="686"/>
      <c r="T9" s="686"/>
      <c r="U9" s="686"/>
      <c r="V9" s="686"/>
      <c r="W9" s="686"/>
      <c r="X9" s="686"/>
      <c r="Y9" s="687"/>
      <c r="Z9" s="688">
        <v>0</v>
      </c>
      <c r="AA9" s="688"/>
      <c r="AB9" s="688"/>
      <c r="AC9" s="688"/>
      <c r="AD9" s="689">
        <v>1358</v>
      </c>
      <c r="AE9" s="689"/>
      <c r="AF9" s="689"/>
      <c r="AG9" s="689"/>
      <c r="AH9" s="689"/>
      <c r="AI9" s="689"/>
      <c r="AJ9" s="689"/>
      <c r="AK9" s="689"/>
      <c r="AL9" s="690">
        <v>0</v>
      </c>
      <c r="AM9" s="691"/>
      <c r="AN9" s="691"/>
      <c r="AO9" s="692"/>
      <c r="AP9" s="682" t="s">
        <v>246</v>
      </c>
      <c r="AQ9" s="683"/>
      <c r="AR9" s="683"/>
      <c r="AS9" s="683"/>
      <c r="AT9" s="683"/>
      <c r="AU9" s="683"/>
      <c r="AV9" s="683"/>
      <c r="AW9" s="683"/>
      <c r="AX9" s="683"/>
      <c r="AY9" s="683"/>
      <c r="AZ9" s="683"/>
      <c r="BA9" s="683"/>
      <c r="BB9" s="683"/>
      <c r="BC9" s="683"/>
      <c r="BD9" s="683"/>
      <c r="BE9" s="683"/>
      <c r="BF9" s="684"/>
      <c r="BG9" s="685">
        <v>186616</v>
      </c>
      <c r="BH9" s="686"/>
      <c r="BI9" s="686"/>
      <c r="BJ9" s="686"/>
      <c r="BK9" s="686"/>
      <c r="BL9" s="686"/>
      <c r="BM9" s="686"/>
      <c r="BN9" s="687"/>
      <c r="BO9" s="688">
        <v>33.4</v>
      </c>
      <c r="BP9" s="688"/>
      <c r="BQ9" s="688"/>
      <c r="BR9" s="688"/>
      <c r="BS9" s="694" t="s">
        <v>131</v>
      </c>
      <c r="BT9" s="686"/>
      <c r="BU9" s="686"/>
      <c r="BV9" s="686"/>
      <c r="BW9" s="686"/>
      <c r="BX9" s="686"/>
      <c r="BY9" s="686"/>
      <c r="BZ9" s="686"/>
      <c r="CA9" s="686"/>
      <c r="CB9" s="695"/>
      <c r="CD9" s="700" t="s">
        <v>247</v>
      </c>
      <c r="CE9" s="701"/>
      <c r="CF9" s="701"/>
      <c r="CG9" s="701"/>
      <c r="CH9" s="701"/>
      <c r="CI9" s="701"/>
      <c r="CJ9" s="701"/>
      <c r="CK9" s="701"/>
      <c r="CL9" s="701"/>
      <c r="CM9" s="701"/>
      <c r="CN9" s="701"/>
      <c r="CO9" s="701"/>
      <c r="CP9" s="701"/>
      <c r="CQ9" s="702"/>
      <c r="CR9" s="685">
        <v>275754</v>
      </c>
      <c r="CS9" s="686"/>
      <c r="CT9" s="686"/>
      <c r="CU9" s="686"/>
      <c r="CV9" s="686"/>
      <c r="CW9" s="686"/>
      <c r="CX9" s="686"/>
      <c r="CY9" s="687"/>
      <c r="CZ9" s="688">
        <v>3.7</v>
      </c>
      <c r="DA9" s="688"/>
      <c r="DB9" s="688"/>
      <c r="DC9" s="688"/>
      <c r="DD9" s="694">
        <v>8838</v>
      </c>
      <c r="DE9" s="686"/>
      <c r="DF9" s="686"/>
      <c r="DG9" s="686"/>
      <c r="DH9" s="686"/>
      <c r="DI9" s="686"/>
      <c r="DJ9" s="686"/>
      <c r="DK9" s="686"/>
      <c r="DL9" s="686"/>
      <c r="DM9" s="686"/>
      <c r="DN9" s="686"/>
      <c r="DO9" s="686"/>
      <c r="DP9" s="687"/>
      <c r="DQ9" s="694">
        <v>261626</v>
      </c>
      <c r="DR9" s="686"/>
      <c r="DS9" s="686"/>
      <c r="DT9" s="686"/>
      <c r="DU9" s="686"/>
      <c r="DV9" s="686"/>
      <c r="DW9" s="686"/>
      <c r="DX9" s="686"/>
      <c r="DY9" s="686"/>
      <c r="DZ9" s="686"/>
      <c r="EA9" s="686"/>
      <c r="EB9" s="686"/>
      <c r="EC9" s="695"/>
    </row>
    <row r="10" spans="2:143" ht="11.25" customHeight="1" x14ac:dyDescent="0.15">
      <c r="B10" s="682" t="s">
        <v>248</v>
      </c>
      <c r="C10" s="683"/>
      <c r="D10" s="683"/>
      <c r="E10" s="683"/>
      <c r="F10" s="683"/>
      <c r="G10" s="683"/>
      <c r="H10" s="683"/>
      <c r="I10" s="683"/>
      <c r="J10" s="683"/>
      <c r="K10" s="683"/>
      <c r="L10" s="683"/>
      <c r="M10" s="683"/>
      <c r="N10" s="683"/>
      <c r="O10" s="683"/>
      <c r="P10" s="683"/>
      <c r="Q10" s="684"/>
      <c r="R10" s="685" t="s">
        <v>237</v>
      </c>
      <c r="S10" s="686"/>
      <c r="T10" s="686"/>
      <c r="U10" s="686"/>
      <c r="V10" s="686"/>
      <c r="W10" s="686"/>
      <c r="X10" s="686"/>
      <c r="Y10" s="687"/>
      <c r="Z10" s="688" t="s">
        <v>237</v>
      </c>
      <c r="AA10" s="688"/>
      <c r="AB10" s="688"/>
      <c r="AC10" s="688"/>
      <c r="AD10" s="689" t="s">
        <v>237</v>
      </c>
      <c r="AE10" s="689"/>
      <c r="AF10" s="689"/>
      <c r="AG10" s="689"/>
      <c r="AH10" s="689"/>
      <c r="AI10" s="689"/>
      <c r="AJ10" s="689"/>
      <c r="AK10" s="689"/>
      <c r="AL10" s="690" t="s">
        <v>237</v>
      </c>
      <c r="AM10" s="691"/>
      <c r="AN10" s="691"/>
      <c r="AO10" s="692"/>
      <c r="AP10" s="682" t="s">
        <v>249</v>
      </c>
      <c r="AQ10" s="683"/>
      <c r="AR10" s="683"/>
      <c r="AS10" s="683"/>
      <c r="AT10" s="683"/>
      <c r="AU10" s="683"/>
      <c r="AV10" s="683"/>
      <c r="AW10" s="683"/>
      <c r="AX10" s="683"/>
      <c r="AY10" s="683"/>
      <c r="AZ10" s="683"/>
      <c r="BA10" s="683"/>
      <c r="BB10" s="683"/>
      <c r="BC10" s="683"/>
      <c r="BD10" s="683"/>
      <c r="BE10" s="683"/>
      <c r="BF10" s="684"/>
      <c r="BG10" s="685">
        <v>16654</v>
      </c>
      <c r="BH10" s="686"/>
      <c r="BI10" s="686"/>
      <c r="BJ10" s="686"/>
      <c r="BK10" s="686"/>
      <c r="BL10" s="686"/>
      <c r="BM10" s="686"/>
      <c r="BN10" s="687"/>
      <c r="BO10" s="688">
        <v>3</v>
      </c>
      <c r="BP10" s="688"/>
      <c r="BQ10" s="688"/>
      <c r="BR10" s="688"/>
      <c r="BS10" s="694" t="s">
        <v>131</v>
      </c>
      <c r="BT10" s="686"/>
      <c r="BU10" s="686"/>
      <c r="BV10" s="686"/>
      <c r="BW10" s="686"/>
      <c r="BX10" s="686"/>
      <c r="BY10" s="686"/>
      <c r="BZ10" s="686"/>
      <c r="CA10" s="686"/>
      <c r="CB10" s="695"/>
      <c r="CD10" s="700" t="s">
        <v>250</v>
      </c>
      <c r="CE10" s="701"/>
      <c r="CF10" s="701"/>
      <c r="CG10" s="701"/>
      <c r="CH10" s="701"/>
      <c r="CI10" s="701"/>
      <c r="CJ10" s="701"/>
      <c r="CK10" s="701"/>
      <c r="CL10" s="701"/>
      <c r="CM10" s="701"/>
      <c r="CN10" s="701"/>
      <c r="CO10" s="701"/>
      <c r="CP10" s="701"/>
      <c r="CQ10" s="702"/>
      <c r="CR10" s="685" t="s">
        <v>131</v>
      </c>
      <c r="CS10" s="686"/>
      <c r="CT10" s="686"/>
      <c r="CU10" s="686"/>
      <c r="CV10" s="686"/>
      <c r="CW10" s="686"/>
      <c r="CX10" s="686"/>
      <c r="CY10" s="687"/>
      <c r="CZ10" s="688" t="s">
        <v>237</v>
      </c>
      <c r="DA10" s="688"/>
      <c r="DB10" s="688"/>
      <c r="DC10" s="688"/>
      <c r="DD10" s="694" t="s">
        <v>237</v>
      </c>
      <c r="DE10" s="686"/>
      <c r="DF10" s="686"/>
      <c r="DG10" s="686"/>
      <c r="DH10" s="686"/>
      <c r="DI10" s="686"/>
      <c r="DJ10" s="686"/>
      <c r="DK10" s="686"/>
      <c r="DL10" s="686"/>
      <c r="DM10" s="686"/>
      <c r="DN10" s="686"/>
      <c r="DO10" s="686"/>
      <c r="DP10" s="687"/>
      <c r="DQ10" s="694" t="s">
        <v>237</v>
      </c>
      <c r="DR10" s="686"/>
      <c r="DS10" s="686"/>
      <c r="DT10" s="686"/>
      <c r="DU10" s="686"/>
      <c r="DV10" s="686"/>
      <c r="DW10" s="686"/>
      <c r="DX10" s="686"/>
      <c r="DY10" s="686"/>
      <c r="DZ10" s="686"/>
      <c r="EA10" s="686"/>
      <c r="EB10" s="686"/>
      <c r="EC10" s="695"/>
    </row>
    <row r="11" spans="2:143" ht="11.25" customHeight="1" x14ac:dyDescent="0.15">
      <c r="B11" s="682" t="s">
        <v>251</v>
      </c>
      <c r="C11" s="683"/>
      <c r="D11" s="683"/>
      <c r="E11" s="683"/>
      <c r="F11" s="683"/>
      <c r="G11" s="683"/>
      <c r="H11" s="683"/>
      <c r="I11" s="683"/>
      <c r="J11" s="683"/>
      <c r="K11" s="683"/>
      <c r="L11" s="683"/>
      <c r="M11" s="683"/>
      <c r="N11" s="683"/>
      <c r="O11" s="683"/>
      <c r="P11" s="683"/>
      <c r="Q11" s="684"/>
      <c r="R11" s="685">
        <v>134595</v>
      </c>
      <c r="S11" s="686"/>
      <c r="T11" s="686"/>
      <c r="U11" s="686"/>
      <c r="V11" s="686"/>
      <c r="W11" s="686"/>
      <c r="X11" s="686"/>
      <c r="Y11" s="687"/>
      <c r="Z11" s="690">
        <v>1.8</v>
      </c>
      <c r="AA11" s="691"/>
      <c r="AB11" s="691"/>
      <c r="AC11" s="703"/>
      <c r="AD11" s="694">
        <v>134595</v>
      </c>
      <c r="AE11" s="686"/>
      <c r="AF11" s="686"/>
      <c r="AG11" s="686"/>
      <c r="AH11" s="686"/>
      <c r="AI11" s="686"/>
      <c r="AJ11" s="686"/>
      <c r="AK11" s="687"/>
      <c r="AL11" s="690">
        <v>4.8</v>
      </c>
      <c r="AM11" s="691"/>
      <c r="AN11" s="691"/>
      <c r="AO11" s="692"/>
      <c r="AP11" s="682" t="s">
        <v>252</v>
      </c>
      <c r="AQ11" s="683"/>
      <c r="AR11" s="683"/>
      <c r="AS11" s="683"/>
      <c r="AT11" s="683"/>
      <c r="AU11" s="683"/>
      <c r="AV11" s="683"/>
      <c r="AW11" s="683"/>
      <c r="AX11" s="683"/>
      <c r="AY11" s="683"/>
      <c r="AZ11" s="683"/>
      <c r="BA11" s="683"/>
      <c r="BB11" s="683"/>
      <c r="BC11" s="683"/>
      <c r="BD11" s="683"/>
      <c r="BE11" s="683"/>
      <c r="BF11" s="684"/>
      <c r="BG11" s="685">
        <v>13416</v>
      </c>
      <c r="BH11" s="686"/>
      <c r="BI11" s="686"/>
      <c r="BJ11" s="686"/>
      <c r="BK11" s="686"/>
      <c r="BL11" s="686"/>
      <c r="BM11" s="686"/>
      <c r="BN11" s="687"/>
      <c r="BO11" s="688">
        <v>2.4</v>
      </c>
      <c r="BP11" s="688"/>
      <c r="BQ11" s="688"/>
      <c r="BR11" s="688"/>
      <c r="BS11" s="694" t="s">
        <v>237</v>
      </c>
      <c r="BT11" s="686"/>
      <c r="BU11" s="686"/>
      <c r="BV11" s="686"/>
      <c r="BW11" s="686"/>
      <c r="BX11" s="686"/>
      <c r="BY11" s="686"/>
      <c r="BZ11" s="686"/>
      <c r="CA11" s="686"/>
      <c r="CB11" s="695"/>
      <c r="CD11" s="700" t="s">
        <v>253</v>
      </c>
      <c r="CE11" s="701"/>
      <c r="CF11" s="701"/>
      <c r="CG11" s="701"/>
      <c r="CH11" s="701"/>
      <c r="CI11" s="701"/>
      <c r="CJ11" s="701"/>
      <c r="CK11" s="701"/>
      <c r="CL11" s="701"/>
      <c r="CM11" s="701"/>
      <c r="CN11" s="701"/>
      <c r="CO11" s="701"/>
      <c r="CP11" s="701"/>
      <c r="CQ11" s="702"/>
      <c r="CR11" s="685">
        <v>700726</v>
      </c>
      <c r="CS11" s="686"/>
      <c r="CT11" s="686"/>
      <c r="CU11" s="686"/>
      <c r="CV11" s="686"/>
      <c r="CW11" s="686"/>
      <c r="CX11" s="686"/>
      <c r="CY11" s="687"/>
      <c r="CZ11" s="688">
        <v>9.4</v>
      </c>
      <c r="DA11" s="688"/>
      <c r="DB11" s="688"/>
      <c r="DC11" s="688"/>
      <c r="DD11" s="694">
        <v>38046</v>
      </c>
      <c r="DE11" s="686"/>
      <c r="DF11" s="686"/>
      <c r="DG11" s="686"/>
      <c r="DH11" s="686"/>
      <c r="DI11" s="686"/>
      <c r="DJ11" s="686"/>
      <c r="DK11" s="686"/>
      <c r="DL11" s="686"/>
      <c r="DM11" s="686"/>
      <c r="DN11" s="686"/>
      <c r="DO11" s="686"/>
      <c r="DP11" s="687"/>
      <c r="DQ11" s="694">
        <v>258913</v>
      </c>
      <c r="DR11" s="686"/>
      <c r="DS11" s="686"/>
      <c r="DT11" s="686"/>
      <c r="DU11" s="686"/>
      <c r="DV11" s="686"/>
      <c r="DW11" s="686"/>
      <c r="DX11" s="686"/>
      <c r="DY11" s="686"/>
      <c r="DZ11" s="686"/>
      <c r="EA11" s="686"/>
      <c r="EB11" s="686"/>
      <c r="EC11" s="695"/>
    </row>
    <row r="12" spans="2:143" ht="11.25" customHeight="1" x14ac:dyDescent="0.15">
      <c r="B12" s="682" t="s">
        <v>254</v>
      </c>
      <c r="C12" s="683"/>
      <c r="D12" s="683"/>
      <c r="E12" s="683"/>
      <c r="F12" s="683"/>
      <c r="G12" s="683"/>
      <c r="H12" s="683"/>
      <c r="I12" s="683"/>
      <c r="J12" s="683"/>
      <c r="K12" s="683"/>
      <c r="L12" s="683"/>
      <c r="M12" s="683"/>
      <c r="N12" s="683"/>
      <c r="O12" s="683"/>
      <c r="P12" s="683"/>
      <c r="Q12" s="684"/>
      <c r="R12" s="685">
        <v>3169</v>
      </c>
      <c r="S12" s="686"/>
      <c r="T12" s="686"/>
      <c r="U12" s="686"/>
      <c r="V12" s="686"/>
      <c r="W12" s="686"/>
      <c r="X12" s="686"/>
      <c r="Y12" s="687"/>
      <c r="Z12" s="688">
        <v>0</v>
      </c>
      <c r="AA12" s="688"/>
      <c r="AB12" s="688"/>
      <c r="AC12" s="688"/>
      <c r="AD12" s="689">
        <v>3169</v>
      </c>
      <c r="AE12" s="689"/>
      <c r="AF12" s="689"/>
      <c r="AG12" s="689"/>
      <c r="AH12" s="689"/>
      <c r="AI12" s="689"/>
      <c r="AJ12" s="689"/>
      <c r="AK12" s="689"/>
      <c r="AL12" s="690">
        <v>0.1</v>
      </c>
      <c r="AM12" s="691"/>
      <c r="AN12" s="691"/>
      <c r="AO12" s="692"/>
      <c r="AP12" s="682" t="s">
        <v>255</v>
      </c>
      <c r="AQ12" s="683"/>
      <c r="AR12" s="683"/>
      <c r="AS12" s="683"/>
      <c r="AT12" s="683"/>
      <c r="AU12" s="683"/>
      <c r="AV12" s="683"/>
      <c r="AW12" s="683"/>
      <c r="AX12" s="683"/>
      <c r="AY12" s="683"/>
      <c r="AZ12" s="683"/>
      <c r="BA12" s="683"/>
      <c r="BB12" s="683"/>
      <c r="BC12" s="683"/>
      <c r="BD12" s="683"/>
      <c r="BE12" s="683"/>
      <c r="BF12" s="684"/>
      <c r="BG12" s="685">
        <v>251792</v>
      </c>
      <c r="BH12" s="686"/>
      <c r="BI12" s="686"/>
      <c r="BJ12" s="686"/>
      <c r="BK12" s="686"/>
      <c r="BL12" s="686"/>
      <c r="BM12" s="686"/>
      <c r="BN12" s="687"/>
      <c r="BO12" s="688">
        <v>45</v>
      </c>
      <c r="BP12" s="688"/>
      <c r="BQ12" s="688"/>
      <c r="BR12" s="688"/>
      <c r="BS12" s="694" t="s">
        <v>237</v>
      </c>
      <c r="BT12" s="686"/>
      <c r="BU12" s="686"/>
      <c r="BV12" s="686"/>
      <c r="BW12" s="686"/>
      <c r="BX12" s="686"/>
      <c r="BY12" s="686"/>
      <c r="BZ12" s="686"/>
      <c r="CA12" s="686"/>
      <c r="CB12" s="695"/>
      <c r="CD12" s="700" t="s">
        <v>256</v>
      </c>
      <c r="CE12" s="701"/>
      <c r="CF12" s="701"/>
      <c r="CG12" s="701"/>
      <c r="CH12" s="701"/>
      <c r="CI12" s="701"/>
      <c r="CJ12" s="701"/>
      <c r="CK12" s="701"/>
      <c r="CL12" s="701"/>
      <c r="CM12" s="701"/>
      <c r="CN12" s="701"/>
      <c r="CO12" s="701"/>
      <c r="CP12" s="701"/>
      <c r="CQ12" s="702"/>
      <c r="CR12" s="685">
        <v>140509</v>
      </c>
      <c r="CS12" s="686"/>
      <c r="CT12" s="686"/>
      <c r="CU12" s="686"/>
      <c r="CV12" s="686"/>
      <c r="CW12" s="686"/>
      <c r="CX12" s="686"/>
      <c r="CY12" s="687"/>
      <c r="CZ12" s="688">
        <v>1.9</v>
      </c>
      <c r="DA12" s="688"/>
      <c r="DB12" s="688"/>
      <c r="DC12" s="688"/>
      <c r="DD12" s="694">
        <v>26265</v>
      </c>
      <c r="DE12" s="686"/>
      <c r="DF12" s="686"/>
      <c r="DG12" s="686"/>
      <c r="DH12" s="686"/>
      <c r="DI12" s="686"/>
      <c r="DJ12" s="686"/>
      <c r="DK12" s="686"/>
      <c r="DL12" s="686"/>
      <c r="DM12" s="686"/>
      <c r="DN12" s="686"/>
      <c r="DO12" s="686"/>
      <c r="DP12" s="687"/>
      <c r="DQ12" s="694">
        <v>101212</v>
      </c>
      <c r="DR12" s="686"/>
      <c r="DS12" s="686"/>
      <c r="DT12" s="686"/>
      <c r="DU12" s="686"/>
      <c r="DV12" s="686"/>
      <c r="DW12" s="686"/>
      <c r="DX12" s="686"/>
      <c r="DY12" s="686"/>
      <c r="DZ12" s="686"/>
      <c r="EA12" s="686"/>
      <c r="EB12" s="686"/>
      <c r="EC12" s="695"/>
    </row>
    <row r="13" spans="2:143" ht="11.25" customHeight="1" x14ac:dyDescent="0.15">
      <c r="B13" s="682" t="s">
        <v>257</v>
      </c>
      <c r="C13" s="683"/>
      <c r="D13" s="683"/>
      <c r="E13" s="683"/>
      <c r="F13" s="683"/>
      <c r="G13" s="683"/>
      <c r="H13" s="683"/>
      <c r="I13" s="683"/>
      <c r="J13" s="683"/>
      <c r="K13" s="683"/>
      <c r="L13" s="683"/>
      <c r="M13" s="683"/>
      <c r="N13" s="683"/>
      <c r="O13" s="683"/>
      <c r="P13" s="683"/>
      <c r="Q13" s="684"/>
      <c r="R13" s="685" t="s">
        <v>237</v>
      </c>
      <c r="S13" s="686"/>
      <c r="T13" s="686"/>
      <c r="U13" s="686"/>
      <c r="V13" s="686"/>
      <c r="W13" s="686"/>
      <c r="X13" s="686"/>
      <c r="Y13" s="687"/>
      <c r="Z13" s="688" t="s">
        <v>237</v>
      </c>
      <c r="AA13" s="688"/>
      <c r="AB13" s="688"/>
      <c r="AC13" s="688"/>
      <c r="AD13" s="689" t="s">
        <v>237</v>
      </c>
      <c r="AE13" s="689"/>
      <c r="AF13" s="689"/>
      <c r="AG13" s="689"/>
      <c r="AH13" s="689"/>
      <c r="AI13" s="689"/>
      <c r="AJ13" s="689"/>
      <c r="AK13" s="689"/>
      <c r="AL13" s="690" t="s">
        <v>131</v>
      </c>
      <c r="AM13" s="691"/>
      <c r="AN13" s="691"/>
      <c r="AO13" s="692"/>
      <c r="AP13" s="682" t="s">
        <v>258</v>
      </c>
      <c r="AQ13" s="683"/>
      <c r="AR13" s="683"/>
      <c r="AS13" s="683"/>
      <c r="AT13" s="683"/>
      <c r="AU13" s="683"/>
      <c r="AV13" s="683"/>
      <c r="AW13" s="683"/>
      <c r="AX13" s="683"/>
      <c r="AY13" s="683"/>
      <c r="AZ13" s="683"/>
      <c r="BA13" s="683"/>
      <c r="BB13" s="683"/>
      <c r="BC13" s="683"/>
      <c r="BD13" s="683"/>
      <c r="BE13" s="683"/>
      <c r="BF13" s="684"/>
      <c r="BG13" s="685">
        <v>250194</v>
      </c>
      <c r="BH13" s="686"/>
      <c r="BI13" s="686"/>
      <c r="BJ13" s="686"/>
      <c r="BK13" s="686"/>
      <c r="BL13" s="686"/>
      <c r="BM13" s="686"/>
      <c r="BN13" s="687"/>
      <c r="BO13" s="688">
        <v>44.8</v>
      </c>
      <c r="BP13" s="688"/>
      <c r="BQ13" s="688"/>
      <c r="BR13" s="688"/>
      <c r="BS13" s="694" t="s">
        <v>131</v>
      </c>
      <c r="BT13" s="686"/>
      <c r="BU13" s="686"/>
      <c r="BV13" s="686"/>
      <c r="BW13" s="686"/>
      <c r="BX13" s="686"/>
      <c r="BY13" s="686"/>
      <c r="BZ13" s="686"/>
      <c r="CA13" s="686"/>
      <c r="CB13" s="695"/>
      <c r="CD13" s="700" t="s">
        <v>259</v>
      </c>
      <c r="CE13" s="701"/>
      <c r="CF13" s="701"/>
      <c r="CG13" s="701"/>
      <c r="CH13" s="701"/>
      <c r="CI13" s="701"/>
      <c r="CJ13" s="701"/>
      <c r="CK13" s="701"/>
      <c r="CL13" s="701"/>
      <c r="CM13" s="701"/>
      <c r="CN13" s="701"/>
      <c r="CO13" s="701"/>
      <c r="CP13" s="701"/>
      <c r="CQ13" s="702"/>
      <c r="CR13" s="685">
        <v>469805</v>
      </c>
      <c r="CS13" s="686"/>
      <c r="CT13" s="686"/>
      <c r="CU13" s="686"/>
      <c r="CV13" s="686"/>
      <c r="CW13" s="686"/>
      <c r="CX13" s="686"/>
      <c r="CY13" s="687"/>
      <c r="CZ13" s="688">
        <v>6.3</v>
      </c>
      <c r="DA13" s="688"/>
      <c r="DB13" s="688"/>
      <c r="DC13" s="688"/>
      <c r="DD13" s="694">
        <v>304150</v>
      </c>
      <c r="DE13" s="686"/>
      <c r="DF13" s="686"/>
      <c r="DG13" s="686"/>
      <c r="DH13" s="686"/>
      <c r="DI13" s="686"/>
      <c r="DJ13" s="686"/>
      <c r="DK13" s="686"/>
      <c r="DL13" s="686"/>
      <c r="DM13" s="686"/>
      <c r="DN13" s="686"/>
      <c r="DO13" s="686"/>
      <c r="DP13" s="687"/>
      <c r="DQ13" s="694">
        <v>133415</v>
      </c>
      <c r="DR13" s="686"/>
      <c r="DS13" s="686"/>
      <c r="DT13" s="686"/>
      <c r="DU13" s="686"/>
      <c r="DV13" s="686"/>
      <c r="DW13" s="686"/>
      <c r="DX13" s="686"/>
      <c r="DY13" s="686"/>
      <c r="DZ13" s="686"/>
      <c r="EA13" s="686"/>
      <c r="EB13" s="686"/>
      <c r="EC13" s="695"/>
    </row>
    <row r="14" spans="2:143" ht="11.25" customHeight="1" x14ac:dyDescent="0.15">
      <c r="B14" s="682" t="s">
        <v>260</v>
      </c>
      <c r="C14" s="683"/>
      <c r="D14" s="683"/>
      <c r="E14" s="683"/>
      <c r="F14" s="683"/>
      <c r="G14" s="683"/>
      <c r="H14" s="683"/>
      <c r="I14" s="683"/>
      <c r="J14" s="683"/>
      <c r="K14" s="683"/>
      <c r="L14" s="683"/>
      <c r="M14" s="683"/>
      <c r="N14" s="683"/>
      <c r="O14" s="683"/>
      <c r="P14" s="683"/>
      <c r="Q14" s="684"/>
      <c r="R14" s="685" t="s">
        <v>237</v>
      </c>
      <c r="S14" s="686"/>
      <c r="T14" s="686"/>
      <c r="U14" s="686"/>
      <c r="V14" s="686"/>
      <c r="W14" s="686"/>
      <c r="X14" s="686"/>
      <c r="Y14" s="687"/>
      <c r="Z14" s="688" t="s">
        <v>237</v>
      </c>
      <c r="AA14" s="688"/>
      <c r="AB14" s="688"/>
      <c r="AC14" s="688"/>
      <c r="AD14" s="689" t="s">
        <v>131</v>
      </c>
      <c r="AE14" s="689"/>
      <c r="AF14" s="689"/>
      <c r="AG14" s="689"/>
      <c r="AH14" s="689"/>
      <c r="AI14" s="689"/>
      <c r="AJ14" s="689"/>
      <c r="AK14" s="689"/>
      <c r="AL14" s="690" t="s">
        <v>237</v>
      </c>
      <c r="AM14" s="691"/>
      <c r="AN14" s="691"/>
      <c r="AO14" s="692"/>
      <c r="AP14" s="682" t="s">
        <v>261</v>
      </c>
      <c r="AQ14" s="683"/>
      <c r="AR14" s="683"/>
      <c r="AS14" s="683"/>
      <c r="AT14" s="683"/>
      <c r="AU14" s="683"/>
      <c r="AV14" s="683"/>
      <c r="AW14" s="683"/>
      <c r="AX14" s="683"/>
      <c r="AY14" s="683"/>
      <c r="AZ14" s="683"/>
      <c r="BA14" s="683"/>
      <c r="BB14" s="683"/>
      <c r="BC14" s="683"/>
      <c r="BD14" s="683"/>
      <c r="BE14" s="683"/>
      <c r="BF14" s="684"/>
      <c r="BG14" s="685">
        <v>27249</v>
      </c>
      <c r="BH14" s="686"/>
      <c r="BI14" s="686"/>
      <c r="BJ14" s="686"/>
      <c r="BK14" s="686"/>
      <c r="BL14" s="686"/>
      <c r="BM14" s="686"/>
      <c r="BN14" s="687"/>
      <c r="BO14" s="688">
        <v>4.9000000000000004</v>
      </c>
      <c r="BP14" s="688"/>
      <c r="BQ14" s="688"/>
      <c r="BR14" s="688"/>
      <c r="BS14" s="694" t="s">
        <v>237</v>
      </c>
      <c r="BT14" s="686"/>
      <c r="BU14" s="686"/>
      <c r="BV14" s="686"/>
      <c r="BW14" s="686"/>
      <c r="BX14" s="686"/>
      <c r="BY14" s="686"/>
      <c r="BZ14" s="686"/>
      <c r="CA14" s="686"/>
      <c r="CB14" s="695"/>
      <c r="CD14" s="700" t="s">
        <v>262</v>
      </c>
      <c r="CE14" s="701"/>
      <c r="CF14" s="701"/>
      <c r="CG14" s="701"/>
      <c r="CH14" s="701"/>
      <c r="CI14" s="701"/>
      <c r="CJ14" s="701"/>
      <c r="CK14" s="701"/>
      <c r="CL14" s="701"/>
      <c r="CM14" s="701"/>
      <c r="CN14" s="701"/>
      <c r="CO14" s="701"/>
      <c r="CP14" s="701"/>
      <c r="CQ14" s="702"/>
      <c r="CR14" s="685">
        <v>592205</v>
      </c>
      <c r="CS14" s="686"/>
      <c r="CT14" s="686"/>
      <c r="CU14" s="686"/>
      <c r="CV14" s="686"/>
      <c r="CW14" s="686"/>
      <c r="CX14" s="686"/>
      <c r="CY14" s="687"/>
      <c r="CZ14" s="688">
        <v>7.9</v>
      </c>
      <c r="DA14" s="688"/>
      <c r="DB14" s="688"/>
      <c r="DC14" s="688"/>
      <c r="DD14" s="694">
        <v>421714</v>
      </c>
      <c r="DE14" s="686"/>
      <c r="DF14" s="686"/>
      <c r="DG14" s="686"/>
      <c r="DH14" s="686"/>
      <c r="DI14" s="686"/>
      <c r="DJ14" s="686"/>
      <c r="DK14" s="686"/>
      <c r="DL14" s="686"/>
      <c r="DM14" s="686"/>
      <c r="DN14" s="686"/>
      <c r="DO14" s="686"/>
      <c r="DP14" s="687"/>
      <c r="DQ14" s="694">
        <v>169305</v>
      </c>
      <c r="DR14" s="686"/>
      <c r="DS14" s="686"/>
      <c r="DT14" s="686"/>
      <c r="DU14" s="686"/>
      <c r="DV14" s="686"/>
      <c r="DW14" s="686"/>
      <c r="DX14" s="686"/>
      <c r="DY14" s="686"/>
      <c r="DZ14" s="686"/>
      <c r="EA14" s="686"/>
      <c r="EB14" s="686"/>
      <c r="EC14" s="695"/>
    </row>
    <row r="15" spans="2:143" ht="11.25" customHeight="1" x14ac:dyDescent="0.15">
      <c r="B15" s="682" t="s">
        <v>263</v>
      </c>
      <c r="C15" s="683"/>
      <c r="D15" s="683"/>
      <c r="E15" s="683"/>
      <c r="F15" s="683"/>
      <c r="G15" s="683"/>
      <c r="H15" s="683"/>
      <c r="I15" s="683"/>
      <c r="J15" s="683"/>
      <c r="K15" s="683"/>
      <c r="L15" s="683"/>
      <c r="M15" s="683"/>
      <c r="N15" s="683"/>
      <c r="O15" s="683"/>
      <c r="P15" s="683"/>
      <c r="Q15" s="684"/>
      <c r="R15" s="685" t="s">
        <v>131</v>
      </c>
      <c r="S15" s="686"/>
      <c r="T15" s="686"/>
      <c r="U15" s="686"/>
      <c r="V15" s="686"/>
      <c r="W15" s="686"/>
      <c r="X15" s="686"/>
      <c r="Y15" s="687"/>
      <c r="Z15" s="688" t="s">
        <v>237</v>
      </c>
      <c r="AA15" s="688"/>
      <c r="AB15" s="688"/>
      <c r="AC15" s="688"/>
      <c r="AD15" s="689" t="s">
        <v>237</v>
      </c>
      <c r="AE15" s="689"/>
      <c r="AF15" s="689"/>
      <c r="AG15" s="689"/>
      <c r="AH15" s="689"/>
      <c r="AI15" s="689"/>
      <c r="AJ15" s="689"/>
      <c r="AK15" s="689"/>
      <c r="AL15" s="690" t="s">
        <v>131</v>
      </c>
      <c r="AM15" s="691"/>
      <c r="AN15" s="691"/>
      <c r="AO15" s="692"/>
      <c r="AP15" s="682" t="s">
        <v>264</v>
      </c>
      <c r="AQ15" s="683"/>
      <c r="AR15" s="683"/>
      <c r="AS15" s="683"/>
      <c r="AT15" s="683"/>
      <c r="AU15" s="683"/>
      <c r="AV15" s="683"/>
      <c r="AW15" s="683"/>
      <c r="AX15" s="683"/>
      <c r="AY15" s="683"/>
      <c r="AZ15" s="683"/>
      <c r="BA15" s="683"/>
      <c r="BB15" s="683"/>
      <c r="BC15" s="683"/>
      <c r="BD15" s="683"/>
      <c r="BE15" s="683"/>
      <c r="BF15" s="684"/>
      <c r="BG15" s="685">
        <v>50755</v>
      </c>
      <c r="BH15" s="686"/>
      <c r="BI15" s="686"/>
      <c r="BJ15" s="686"/>
      <c r="BK15" s="686"/>
      <c r="BL15" s="686"/>
      <c r="BM15" s="686"/>
      <c r="BN15" s="687"/>
      <c r="BO15" s="688">
        <v>9.1</v>
      </c>
      <c r="BP15" s="688"/>
      <c r="BQ15" s="688"/>
      <c r="BR15" s="688"/>
      <c r="BS15" s="694" t="s">
        <v>237</v>
      </c>
      <c r="BT15" s="686"/>
      <c r="BU15" s="686"/>
      <c r="BV15" s="686"/>
      <c r="BW15" s="686"/>
      <c r="BX15" s="686"/>
      <c r="BY15" s="686"/>
      <c r="BZ15" s="686"/>
      <c r="CA15" s="686"/>
      <c r="CB15" s="695"/>
      <c r="CD15" s="700" t="s">
        <v>265</v>
      </c>
      <c r="CE15" s="701"/>
      <c r="CF15" s="701"/>
      <c r="CG15" s="701"/>
      <c r="CH15" s="701"/>
      <c r="CI15" s="701"/>
      <c r="CJ15" s="701"/>
      <c r="CK15" s="701"/>
      <c r="CL15" s="701"/>
      <c r="CM15" s="701"/>
      <c r="CN15" s="701"/>
      <c r="CO15" s="701"/>
      <c r="CP15" s="701"/>
      <c r="CQ15" s="702"/>
      <c r="CR15" s="685">
        <v>518055</v>
      </c>
      <c r="CS15" s="686"/>
      <c r="CT15" s="686"/>
      <c r="CU15" s="686"/>
      <c r="CV15" s="686"/>
      <c r="CW15" s="686"/>
      <c r="CX15" s="686"/>
      <c r="CY15" s="687"/>
      <c r="CZ15" s="688">
        <v>7</v>
      </c>
      <c r="DA15" s="688"/>
      <c r="DB15" s="688"/>
      <c r="DC15" s="688"/>
      <c r="DD15" s="694">
        <v>131620</v>
      </c>
      <c r="DE15" s="686"/>
      <c r="DF15" s="686"/>
      <c r="DG15" s="686"/>
      <c r="DH15" s="686"/>
      <c r="DI15" s="686"/>
      <c r="DJ15" s="686"/>
      <c r="DK15" s="686"/>
      <c r="DL15" s="686"/>
      <c r="DM15" s="686"/>
      <c r="DN15" s="686"/>
      <c r="DO15" s="686"/>
      <c r="DP15" s="687"/>
      <c r="DQ15" s="694">
        <v>365705</v>
      </c>
      <c r="DR15" s="686"/>
      <c r="DS15" s="686"/>
      <c r="DT15" s="686"/>
      <c r="DU15" s="686"/>
      <c r="DV15" s="686"/>
      <c r="DW15" s="686"/>
      <c r="DX15" s="686"/>
      <c r="DY15" s="686"/>
      <c r="DZ15" s="686"/>
      <c r="EA15" s="686"/>
      <c r="EB15" s="686"/>
      <c r="EC15" s="695"/>
    </row>
    <row r="16" spans="2:143" ht="11.25" customHeight="1" x14ac:dyDescent="0.15">
      <c r="B16" s="682" t="s">
        <v>266</v>
      </c>
      <c r="C16" s="683"/>
      <c r="D16" s="683"/>
      <c r="E16" s="683"/>
      <c r="F16" s="683"/>
      <c r="G16" s="683"/>
      <c r="H16" s="683"/>
      <c r="I16" s="683"/>
      <c r="J16" s="683"/>
      <c r="K16" s="683"/>
      <c r="L16" s="683"/>
      <c r="M16" s="683"/>
      <c r="N16" s="683"/>
      <c r="O16" s="683"/>
      <c r="P16" s="683"/>
      <c r="Q16" s="684"/>
      <c r="R16" s="685">
        <v>4856</v>
      </c>
      <c r="S16" s="686"/>
      <c r="T16" s="686"/>
      <c r="U16" s="686"/>
      <c r="V16" s="686"/>
      <c r="W16" s="686"/>
      <c r="X16" s="686"/>
      <c r="Y16" s="687"/>
      <c r="Z16" s="688">
        <v>0.1</v>
      </c>
      <c r="AA16" s="688"/>
      <c r="AB16" s="688"/>
      <c r="AC16" s="688"/>
      <c r="AD16" s="689">
        <v>4856</v>
      </c>
      <c r="AE16" s="689"/>
      <c r="AF16" s="689"/>
      <c r="AG16" s="689"/>
      <c r="AH16" s="689"/>
      <c r="AI16" s="689"/>
      <c r="AJ16" s="689"/>
      <c r="AK16" s="689"/>
      <c r="AL16" s="690">
        <v>0.2</v>
      </c>
      <c r="AM16" s="691"/>
      <c r="AN16" s="691"/>
      <c r="AO16" s="692"/>
      <c r="AP16" s="682" t="s">
        <v>267</v>
      </c>
      <c r="AQ16" s="683"/>
      <c r="AR16" s="683"/>
      <c r="AS16" s="683"/>
      <c r="AT16" s="683"/>
      <c r="AU16" s="683"/>
      <c r="AV16" s="683"/>
      <c r="AW16" s="683"/>
      <c r="AX16" s="683"/>
      <c r="AY16" s="683"/>
      <c r="AZ16" s="683"/>
      <c r="BA16" s="683"/>
      <c r="BB16" s="683"/>
      <c r="BC16" s="683"/>
      <c r="BD16" s="683"/>
      <c r="BE16" s="683"/>
      <c r="BF16" s="684"/>
      <c r="BG16" s="685" t="s">
        <v>237</v>
      </c>
      <c r="BH16" s="686"/>
      <c r="BI16" s="686"/>
      <c r="BJ16" s="686"/>
      <c r="BK16" s="686"/>
      <c r="BL16" s="686"/>
      <c r="BM16" s="686"/>
      <c r="BN16" s="687"/>
      <c r="BO16" s="688" t="s">
        <v>237</v>
      </c>
      <c r="BP16" s="688"/>
      <c r="BQ16" s="688"/>
      <c r="BR16" s="688"/>
      <c r="BS16" s="694" t="s">
        <v>131</v>
      </c>
      <c r="BT16" s="686"/>
      <c r="BU16" s="686"/>
      <c r="BV16" s="686"/>
      <c r="BW16" s="686"/>
      <c r="BX16" s="686"/>
      <c r="BY16" s="686"/>
      <c r="BZ16" s="686"/>
      <c r="CA16" s="686"/>
      <c r="CB16" s="695"/>
      <c r="CD16" s="700" t="s">
        <v>268</v>
      </c>
      <c r="CE16" s="701"/>
      <c r="CF16" s="701"/>
      <c r="CG16" s="701"/>
      <c r="CH16" s="701"/>
      <c r="CI16" s="701"/>
      <c r="CJ16" s="701"/>
      <c r="CK16" s="701"/>
      <c r="CL16" s="701"/>
      <c r="CM16" s="701"/>
      <c r="CN16" s="701"/>
      <c r="CO16" s="701"/>
      <c r="CP16" s="701"/>
      <c r="CQ16" s="702"/>
      <c r="CR16" s="685">
        <v>57571</v>
      </c>
      <c r="CS16" s="686"/>
      <c r="CT16" s="686"/>
      <c r="CU16" s="686"/>
      <c r="CV16" s="686"/>
      <c r="CW16" s="686"/>
      <c r="CX16" s="686"/>
      <c r="CY16" s="687"/>
      <c r="CZ16" s="688">
        <v>0.8</v>
      </c>
      <c r="DA16" s="688"/>
      <c r="DB16" s="688"/>
      <c r="DC16" s="688"/>
      <c r="DD16" s="694" t="s">
        <v>131</v>
      </c>
      <c r="DE16" s="686"/>
      <c r="DF16" s="686"/>
      <c r="DG16" s="686"/>
      <c r="DH16" s="686"/>
      <c r="DI16" s="686"/>
      <c r="DJ16" s="686"/>
      <c r="DK16" s="686"/>
      <c r="DL16" s="686"/>
      <c r="DM16" s="686"/>
      <c r="DN16" s="686"/>
      <c r="DO16" s="686"/>
      <c r="DP16" s="687"/>
      <c r="DQ16" s="694">
        <v>4786</v>
      </c>
      <c r="DR16" s="686"/>
      <c r="DS16" s="686"/>
      <c r="DT16" s="686"/>
      <c r="DU16" s="686"/>
      <c r="DV16" s="686"/>
      <c r="DW16" s="686"/>
      <c r="DX16" s="686"/>
      <c r="DY16" s="686"/>
      <c r="DZ16" s="686"/>
      <c r="EA16" s="686"/>
      <c r="EB16" s="686"/>
      <c r="EC16" s="695"/>
    </row>
    <row r="17" spans="2:133" ht="11.25" customHeight="1" x14ac:dyDescent="0.15">
      <c r="B17" s="682" t="s">
        <v>269</v>
      </c>
      <c r="C17" s="683"/>
      <c r="D17" s="683"/>
      <c r="E17" s="683"/>
      <c r="F17" s="683"/>
      <c r="G17" s="683"/>
      <c r="H17" s="683"/>
      <c r="I17" s="683"/>
      <c r="J17" s="683"/>
      <c r="K17" s="683"/>
      <c r="L17" s="683"/>
      <c r="M17" s="683"/>
      <c r="N17" s="683"/>
      <c r="O17" s="683"/>
      <c r="P17" s="683"/>
      <c r="Q17" s="684"/>
      <c r="R17" s="685">
        <v>1558</v>
      </c>
      <c r="S17" s="686"/>
      <c r="T17" s="686"/>
      <c r="U17" s="686"/>
      <c r="V17" s="686"/>
      <c r="W17" s="686"/>
      <c r="X17" s="686"/>
      <c r="Y17" s="687"/>
      <c r="Z17" s="688">
        <v>0</v>
      </c>
      <c r="AA17" s="688"/>
      <c r="AB17" s="688"/>
      <c r="AC17" s="688"/>
      <c r="AD17" s="689">
        <v>1558</v>
      </c>
      <c r="AE17" s="689"/>
      <c r="AF17" s="689"/>
      <c r="AG17" s="689"/>
      <c r="AH17" s="689"/>
      <c r="AI17" s="689"/>
      <c r="AJ17" s="689"/>
      <c r="AK17" s="689"/>
      <c r="AL17" s="690">
        <v>0.1</v>
      </c>
      <c r="AM17" s="691"/>
      <c r="AN17" s="691"/>
      <c r="AO17" s="692"/>
      <c r="AP17" s="682" t="s">
        <v>270</v>
      </c>
      <c r="AQ17" s="683"/>
      <c r="AR17" s="683"/>
      <c r="AS17" s="683"/>
      <c r="AT17" s="683"/>
      <c r="AU17" s="683"/>
      <c r="AV17" s="683"/>
      <c r="AW17" s="683"/>
      <c r="AX17" s="683"/>
      <c r="AY17" s="683"/>
      <c r="AZ17" s="683"/>
      <c r="BA17" s="683"/>
      <c r="BB17" s="683"/>
      <c r="BC17" s="683"/>
      <c r="BD17" s="683"/>
      <c r="BE17" s="683"/>
      <c r="BF17" s="684"/>
      <c r="BG17" s="685" t="s">
        <v>237</v>
      </c>
      <c r="BH17" s="686"/>
      <c r="BI17" s="686"/>
      <c r="BJ17" s="686"/>
      <c r="BK17" s="686"/>
      <c r="BL17" s="686"/>
      <c r="BM17" s="686"/>
      <c r="BN17" s="687"/>
      <c r="BO17" s="688" t="s">
        <v>237</v>
      </c>
      <c r="BP17" s="688"/>
      <c r="BQ17" s="688"/>
      <c r="BR17" s="688"/>
      <c r="BS17" s="694" t="s">
        <v>131</v>
      </c>
      <c r="BT17" s="686"/>
      <c r="BU17" s="686"/>
      <c r="BV17" s="686"/>
      <c r="BW17" s="686"/>
      <c r="BX17" s="686"/>
      <c r="BY17" s="686"/>
      <c r="BZ17" s="686"/>
      <c r="CA17" s="686"/>
      <c r="CB17" s="695"/>
      <c r="CD17" s="700" t="s">
        <v>271</v>
      </c>
      <c r="CE17" s="701"/>
      <c r="CF17" s="701"/>
      <c r="CG17" s="701"/>
      <c r="CH17" s="701"/>
      <c r="CI17" s="701"/>
      <c r="CJ17" s="701"/>
      <c r="CK17" s="701"/>
      <c r="CL17" s="701"/>
      <c r="CM17" s="701"/>
      <c r="CN17" s="701"/>
      <c r="CO17" s="701"/>
      <c r="CP17" s="701"/>
      <c r="CQ17" s="702"/>
      <c r="CR17" s="685">
        <v>485743</v>
      </c>
      <c r="CS17" s="686"/>
      <c r="CT17" s="686"/>
      <c r="CU17" s="686"/>
      <c r="CV17" s="686"/>
      <c r="CW17" s="686"/>
      <c r="CX17" s="686"/>
      <c r="CY17" s="687"/>
      <c r="CZ17" s="688">
        <v>6.5</v>
      </c>
      <c r="DA17" s="688"/>
      <c r="DB17" s="688"/>
      <c r="DC17" s="688"/>
      <c r="DD17" s="694" t="s">
        <v>131</v>
      </c>
      <c r="DE17" s="686"/>
      <c r="DF17" s="686"/>
      <c r="DG17" s="686"/>
      <c r="DH17" s="686"/>
      <c r="DI17" s="686"/>
      <c r="DJ17" s="686"/>
      <c r="DK17" s="686"/>
      <c r="DL17" s="686"/>
      <c r="DM17" s="686"/>
      <c r="DN17" s="686"/>
      <c r="DO17" s="686"/>
      <c r="DP17" s="687"/>
      <c r="DQ17" s="694">
        <v>461140</v>
      </c>
      <c r="DR17" s="686"/>
      <c r="DS17" s="686"/>
      <c r="DT17" s="686"/>
      <c r="DU17" s="686"/>
      <c r="DV17" s="686"/>
      <c r="DW17" s="686"/>
      <c r="DX17" s="686"/>
      <c r="DY17" s="686"/>
      <c r="DZ17" s="686"/>
      <c r="EA17" s="686"/>
      <c r="EB17" s="686"/>
      <c r="EC17" s="695"/>
    </row>
    <row r="18" spans="2:133" ht="11.25" customHeight="1" x14ac:dyDescent="0.15">
      <c r="B18" s="682" t="s">
        <v>272</v>
      </c>
      <c r="C18" s="683"/>
      <c r="D18" s="683"/>
      <c r="E18" s="683"/>
      <c r="F18" s="683"/>
      <c r="G18" s="683"/>
      <c r="H18" s="683"/>
      <c r="I18" s="683"/>
      <c r="J18" s="683"/>
      <c r="K18" s="683"/>
      <c r="L18" s="683"/>
      <c r="M18" s="683"/>
      <c r="N18" s="683"/>
      <c r="O18" s="683"/>
      <c r="P18" s="683"/>
      <c r="Q18" s="684"/>
      <c r="R18" s="685">
        <v>4919</v>
      </c>
      <c r="S18" s="686"/>
      <c r="T18" s="686"/>
      <c r="U18" s="686"/>
      <c r="V18" s="686"/>
      <c r="W18" s="686"/>
      <c r="X18" s="686"/>
      <c r="Y18" s="687"/>
      <c r="Z18" s="688">
        <v>0.1</v>
      </c>
      <c r="AA18" s="688"/>
      <c r="AB18" s="688"/>
      <c r="AC18" s="688"/>
      <c r="AD18" s="689">
        <v>4919</v>
      </c>
      <c r="AE18" s="689"/>
      <c r="AF18" s="689"/>
      <c r="AG18" s="689"/>
      <c r="AH18" s="689"/>
      <c r="AI18" s="689"/>
      <c r="AJ18" s="689"/>
      <c r="AK18" s="689"/>
      <c r="AL18" s="690">
        <v>0.2</v>
      </c>
      <c r="AM18" s="691"/>
      <c r="AN18" s="691"/>
      <c r="AO18" s="692"/>
      <c r="AP18" s="682" t="s">
        <v>273</v>
      </c>
      <c r="AQ18" s="683"/>
      <c r="AR18" s="683"/>
      <c r="AS18" s="683"/>
      <c r="AT18" s="683"/>
      <c r="AU18" s="683"/>
      <c r="AV18" s="683"/>
      <c r="AW18" s="683"/>
      <c r="AX18" s="683"/>
      <c r="AY18" s="683"/>
      <c r="AZ18" s="683"/>
      <c r="BA18" s="683"/>
      <c r="BB18" s="683"/>
      <c r="BC18" s="683"/>
      <c r="BD18" s="683"/>
      <c r="BE18" s="683"/>
      <c r="BF18" s="684"/>
      <c r="BG18" s="685" t="s">
        <v>131</v>
      </c>
      <c r="BH18" s="686"/>
      <c r="BI18" s="686"/>
      <c r="BJ18" s="686"/>
      <c r="BK18" s="686"/>
      <c r="BL18" s="686"/>
      <c r="BM18" s="686"/>
      <c r="BN18" s="687"/>
      <c r="BO18" s="688" t="s">
        <v>131</v>
      </c>
      <c r="BP18" s="688"/>
      <c r="BQ18" s="688"/>
      <c r="BR18" s="688"/>
      <c r="BS18" s="694" t="s">
        <v>131</v>
      </c>
      <c r="BT18" s="686"/>
      <c r="BU18" s="686"/>
      <c r="BV18" s="686"/>
      <c r="BW18" s="686"/>
      <c r="BX18" s="686"/>
      <c r="BY18" s="686"/>
      <c r="BZ18" s="686"/>
      <c r="CA18" s="686"/>
      <c r="CB18" s="695"/>
      <c r="CD18" s="700" t="s">
        <v>274</v>
      </c>
      <c r="CE18" s="701"/>
      <c r="CF18" s="701"/>
      <c r="CG18" s="701"/>
      <c r="CH18" s="701"/>
      <c r="CI18" s="701"/>
      <c r="CJ18" s="701"/>
      <c r="CK18" s="701"/>
      <c r="CL18" s="701"/>
      <c r="CM18" s="701"/>
      <c r="CN18" s="701"/>
      <c r="CO18" s="701"/>
      <c r="CP18" s="701"/>
      <c r="CQ18" s="702"/>
      <c r="CR18" s="685">
        <v>323</v>
      </c>
      <c r="CS18" s="686"/>
      <c r="CT18" s="686"/>
      <c r="CU18" s="686"/>
      <c r="CV18" s="686"/>
      <c r="CW18" s="686"/>
      <c r="CX18" s="686"/>
      <c r="CY18" s="687"/>
      <c r="CZ18" s="688">
        <v>0</v>
      </c>
      <c r="DA18" s="688"/>
      <c r="DB18" s="688"/>
      <c r="DC18" s="688"/>
      <c r="DD18" s="694" t="s">
        <v>131</v>
      </c>
      <c r="DE18" s="686"/>
      <c r="DF18" s="686"/>
      <c r="DG18" s="686"/>
      <c r="DH18" s="686"/>
      <c r="DI18" s="686"/>
      <c r="DJ18" s="686"/>
      <c r="DK18" s="686"/>
      <c r="DL18" s="686"/>
      <c r="DM18" s="686"/>
      <c r="DN18" s="686"/>
      <c r="DO18" s="686"/>
      <c r="DP18" s="687"/>
      <c r="DQ18" s="694" t="s">
        <v>131</v>
      </c>
      <c r="DR18" s="686"/>
      <c r="DS18" s="686"/>
      <c r="DT18" s="686"/>
      <c r="DU18" s="686"/>
      <c r="DV18" s="686"/>
      <c r="DW18" s="686"/>
      <c r="DX18" s="686"/>
      <c r="DY18" s="686"/>
      <c r="DZ18" s="686"/>
      <c r="EA18" s="686"/>
      <c r="EB18" s="686"/>
      <c r="EC18" s="695"/>
    </row>
    <row r="19" spans="2:133" ht="11.25" customHeight="1" x14ac:dyDescent="0.15">
      <c r="B19" s="682" t="s">
        <v>275</v>
      </c>
      <c r="C19" s="683"/>
      <c r="D19" s="683"/>
      <c r="E19" s="683"/>
      <c r="F19" s="683"/>
      <c r="G19" s="683"/>
      <c r="H19" s="683"/>
      <c r="I19" s="683"/>
      <c r="J19" s="683"/>
      <c r="K19" s="683"/>
      <c r="L19" s="683"/>
      <c r="M19" s="683"/>
      <c r="N19" s="683"/>
      <c r="O19" s="683"/>
      <c r="P19" s="683"/>
      <c r="Q19" s="684"/>
      <c r="R19" s="685">
        <v>2391</v>
      </c>
      <c r="S19" s="686"/>
      <c r="T19" s="686"/>
      <c r="U19" s="686"/>
      <c r="V19" s="686"/>
      <c r="W19" s="686"/>
      <c r="X19" s="686"/>
      <c r="Y19" s="687"/>
      <c r="Z19" s="688">
        <v>0</v>
      </c>
      <c r="AA19" s="688"/>
      <c r="AB19" s="688"/>
      <c r="AC19" s="688"/>
      <c r="AD19" s="689">
        <v>2391</v>
      </c>
      <c r="AE19" s="689"/>
      <c r="AF19" s="689"/>
      <c r="AG19" s="689"/>
      <c r="AH19" s="689"/>
      <c r="AI19" s="689"/>
      <c r="AJ19" s="689"/>
      <c r="AK19" s="689"/>
      <c r="AL19" s="690">
        <v>0.1</v>
      </c>
      <c r="AM19" s="691"/>
      <c r="AN19" s="691"/>
      <c r="AO19" s="692"/>
      <c r="AP19" s="682" t="s">
        <v>276</v>
      </c>
      <c r="AQ19" s="683"/>
      <c r="AR19" s="683"/>
      <c r="AS19" s="683"/>
      <c r="AT19" s="683"/>
      <c r="AU19" s="683"/>
      <c r="AV19" s="683"/>
      <c r="AW19" s="683"/>
      <c r="AX19" s="683"/>
      <c r="AY19" s="683"/>
      <c r="AZ19" s="683"/>
      <c r="BA19" s="683"/>
      <c r="BB19" s="683"/>
      <c r="BC19" s="683"/>
      <c r="BD19" s="683"/>
      <c r="BE19" s="683"/>
      <c r="BF19" s="684"/>
      <c r="BG19" s="685">
        <v>2643</v>
      </c>
      <c r="BH19" s="686"/>
      <c r="BI19" s="686"/>
      <c r="BJ19" s="686"/>
      <c r="BK19" s="686"/>
      <c r="BL19" s="686"/>
      <c r="BM19" s="686"/>
      <c r="BN19" s="687"/>
      <c r="BO19" s="688">
        <v>0.5</v>
      </c>
      <c r="BP19" s="688"/>
      <c r="BQ19" s="688"/>
      <c r="BR19" s="688"/>
      <c r="BS19" s="694" t="s">
        <v>131</v>
      </c>
      <c r="BT19" s="686"/>
      <c r="BU19" s="686"/>
      <c r="BV19" s="686"/>
      <c r="BW19" s="686"/>
      <c r="BX19" s="686"/>
      <c r="BY19" s="686"/>
      <c r="BZ19" s="686"/>
      <c r="CA19" s="686"/>
      <c r="CB19" s="695"/>
      <c r="CD19" s="700" t="s">
        <v>277</v>
      </c>
      <c r="CE19" s="701"/>
      <c r="CF19" s="701"/>
      <c r="CG19" s="701"/>
      <c r="CH19" s="701"/>
      <c r="CI19" s="701"/>
      <c r="CJ19" s="701"/>
      <c r="CK19" s="701"/>
      <c r="CL19" s="701"/>
      <c r="CM19" s="701"/>
      <c r="CN19" s="701"/>
      <c r="CO19" s="701"/>
      <c r="CP19" s="701"/>
      <c r="CQ19" s="702"/>
      <c r="CR19" s="685" t="s">
        <v>237</v>
      </c>
      <c r="CS19" s="686"/>
      <c r="CT19" s="686"/>
      <c r="CU19" s="686"/>
      <c r="CV19" s="686"/>
      <c r="CW19" s="686"/>
      <c r="CX19" s="686"/>
      <c r="CY19" s="687"/>
      <c r="CZ19" s="688" t="s">
        <v>131</v>
      </c>
      <c r="DA19" s="688"/>
      <c r="DB19" s="688"/>
      <c r="DC19" s="688"/>
      <c r="DD19" s="694" t="s">
        <v>131</v>
      </c>
      <c r="DE19" s="686"/>
      <c r="DF19" s="686"/>
      <c r="DG19" s="686"/>
      <c r="DH19" s="686"/>
      <c r="DI19" s="686"/>
      <c r="DJ19" s="686"/>
      <c r="DK19" s="686"/>
      <c r="DL19" s="686"/>
      <c r="DM19" s="686"/>
      <c r="DN19" s="686"/>
      <c r="DO19" s="686"/>
      <c r="DP19" s="687"/>
      <c r="DQ19" s="694" t="s">
        <v>237</v>
      </c>
      <c r="DR19" s="686"/>
      <c r="DS19" s="686"/>
      <c r="DT19" s="686"/>
      <c r="DU19" s="686"/>
      <c r="DV19" s="686"/>
      <c r="DW19" s="686"/>
      <c r="DX19" s="686"/>
      <c r="DY19" s="686"/>
      <c r="DZ19" s="686"/>
      <c r="EA19" s="686"/>
      <c r="EB19" s="686"/>
      <c r="EC19" s="695"/>
    </row>
    <row r="20" spans="2:133" ht="11.25" customHeight="1" x14ac:dyDescent="0.15">
      <c r="B20" s="682" t="s">
        <v>278</v>
      </c>
      <c r="C20" s="683"/>
      <c r="D20" s="683"/>
      <c r="E20" s="683"/>
      <c r="F20" s="683"/>
      <c r="G20" s="683"/>
      <c r="H20" s="683"/>
      <c r="I20" s="683"/>
      <c r="J20" s="683"/>
      <c r="K20" s="683"/>
      <c r="L20" s="683"/>
      <c r="M20" s="683"/>
      <c r="N20" s="683"/>
      <c r="O20" s="683"/>
      <c r="P20" s="683"/>
      <c r="Q20" s="684"/>
      <c r="R20" s="685">
        <v>2158</v>
      </c>
      <c r="S20" s="686"/>
      <c r="T20" s="686"/>
      <c r="U20" s="686"/>
      <c r="V20" s="686"/>
      <c r="W20" s="686"/>
      <c r="X20" s="686"/>
      <c r="Y20" s="687"/>
      <c r="Z20" s="688">
        <v>0</v>
      </c>
      <c r="AA20" s="688"/>
      <c r="AB20" s="688"/>
      <c r="AC20" s="688"/>
      <c r="AD20" s="689">
        <v>2158</v>
      </c>
      <c r="AE20" s="689"/>
      <c r="AF20" s="689"/>
      <c r="AG20" s="689"/>
      <c r="AH20" s="689"/>
      <c r="AI20" s="689"/>
      <c r="AJ20" s="689"/>
      <c r="AK20" s="689"/>
      <c r="AL20" s="690">
        <v>0.1</v>
      </c>
      <c r="AM20" s="691"/>
      <c r="AN20" s="691"/>
      <c r="AO20" s="692"/>
      <c r="AP20" s="682" t="s">
        <v>279</v>
      </c>
      <c r="AQ20" s="683"/>
      <c r="AR20" s="683"/>
      <c r="AS20" s="683"/>
      <c r="AT20" s="683"/>
      <c r="AU20" s="683"/>
      <c r="AV20" s="683"/>
      <c r="AW20" s="683"/>
      <c r="AX20" s="683"/>
      <c r="AY20" s="683"/>
      <c r="AZ20" s="683"/>
      <c r="BA20" s="683"/>
      <c r="BB20" s="683"/>
      <c r="BC20" s="683"/>
      <c r="BD20" s="683"/>
      <c r="BE20" s="683"/>
      <c r="BF20" s="684"/>
      <c r="BG20" s="685">
        <v>2643</v>
      </c>
      <c r="BH20" s="686"/>
      <c r="BI20" s="686"/>
      <c r="BJ20" s="686"/>
      <c r="BK20" s="686"/>
      <c r="BL20" s="686"/>
      <c r="BM20" s="686"/>
      <c r="BN20" s="687"/>
      <c r="BO20" s="688">
        <v>0.5</v>
      </c>
      <c r="BP20" s="688"/>
      <c r="BQ20" s="688"/>
      <c r="BR20" s="688"/>
      <c r="BS20" s="694" t="s">
        <v>237</v>
      </c>
      <c r="BT20" s="686"/>
      <c r="BU20" s="686"/>
      <c r="BV20" s="686"/>
      <c r="BW20" s="686"/>
      <c r="BX20" s="686"/>
      <c r="BY20" s="686"/>
      <c r="BZ20" s="686"/>
      <c r="CA20" s="686"/>
      <c r="CB20" s="695"/>
      <c r="CD20" s="700" t="s">
        <v>280</v>
      </c>
      <c r="CE20" s="701"/>
      <c r="CF20" s="701"/>
      <c r="CG20" s="701"/>
      <c r="CH20" s="701"/>
      <c r="CI20" s="701"/>
      <c r="CJ20" s="701"/>
      <c r="CK20" s="701"/>
      <c r="CL20" s="701"/>
      <c r="CM20" s="701"/>
      <c r="CN20" s="701"/>
      <c r="CO20" s="701"/>
      <c r="CP20" s="701"/>
      <c r="CQ20" s="702"/>
      <c r="CR20" s="685">
        <v>7449525</v>
      </c>
      <c r="CS20" s="686"/>
      <c r="CT20" s="686"/>
      <c r="CU20" s="686"/>
      <c r="CV20" s="686"/>
      <c r="CW20" s="686"/>
      <c r="CX20" s="686"/>
      <c r="CY20" s="687"/>
      <c r="CZ20" s="688">
        <v>100</v>
      </c>
      <c r="DA20" s="688"/>
      <c r="DB20" s="688"/>
      <c r="DC20" s="688"/>
      <c r="DD20" s="694">
        <v>982002</v>
      </c>
      <c r="DE20" s="686"/>
      <c r="DF20" s="686"/>
      <c r="DG20" s="686"/>
      <c r="DH20" s="686"/>
      <c r="DI20" s="686"/>
      <c r="DJ20" s="686"/>
      <c r="DK20" s="686"/>
      <c r="DL20" s="686"/>
      <c r="DM20" s="686"/>
      <c r="DN20" s="686"/>
      <c r="DO20" s="686"/>
      <c r="DP20" s="687"/>
      <c r="DQ20" s="694">
        <v>3530823</v>
      </c>
      <c r="DR20" s="686"/>
      <c r="DS20" s="686"/>
      <c r="DT20" s="686"/>
      <c r="DU20" s="686"/>
      <c r="DV20" s="686"/>
      <c r="DW20" s="686"/>
      <c r="DX20" s="686"/>
      <c r="DY20" s="686"/>
      <c r="DZ20" s="686"/>
      <c r="EA20" s="686"/>
      <c r="EB20" s="686"/>
      <c r="EC20" s="695"/>
    </row>
    <row r="21" spans="2:133" ht="11.25" customHeight="1" x14ac:dyDescent="0.15">
      <c r="B21" s="682" t="s">
        <v>281</v>
      </c>
      <c r="C21" s="683"/>
      <c r="D21" s="683"/>
      <c r="E21" s="683"/>
      <c r="F21" s="683"/>
      <c r="G21" s="683"/>
      <c r="H21" s="683"/>
      <c r="I21" s="683"/>
      <c r="J21" s="683"/>
      <c r="K21" s="683"/>
      <c r="L21" s="683"/>
      <c r="M21" s="683"/>
      <c r="N21" s="683"/>
      <c r="O21" s="683"/>
      <c r="P21" s="683"/>
      <c r="Q21" s="684"/>
      <c r="R21" s="685">
        <v>370</v>
      </c>
      <c r="S21" s="686"/>
      <c r="T21" s="686"/>
      <c r="U21" s="686"/>
      <c r="V21" s="686"/>
      <c r="W21" s="686"/>
      <c r="X21" s="686"/>
      <c r="Y21" s="687"/>
      <c r="Z21" s="688">
        <v>0</v>
      </c>
      <c r="AA21" s="688"/>
      <c r="AB21" s="688"/>
      <c r="AC21" s="688"/>
      <c r="AD21" s="689">
        <v>370</v>
      </c>
      <c r="AE21" s="689"/>
      <c r="AF21" s="689"/>
      <c r="AG21" s="689"/>
      <c r="AH21" s="689"/>
      <c r="AI21" s="689"/>
      <c r="AJ21" s="689"/>
      <c r="AK21" s="689"/>
      <c r="AL21" s="690">
        <v>0</v>
      </c>
      <c r="AM21" s="691"/>
      <c r="AN21" s="691"/>
      <c r="AO21" s="692"/>
      <c r="AP21" s="704" t="s">
        <v>282</v>
      </c>
      <c r="AQ21" s="705"/>
      <c r="AR21" s="705"/>
      <c r="AS21" s="705"/>
      <c r="AT21" s="705"/>
      <c r="AU21" s="705"/>
      <c r="AV21" s="705"/>
      <c r="AW21" s="705"/>
      <c r="AX21" s="705"/>
      <c r="AY21" s="705"/>
      <c r="AZ21" s="705"/>
      <c r="BA21" s="705"/>
      <c r="BB21" s="705"/>
      <c r="BC21" s="705"/>
      <c r="BD21" s="705"/>
      <c r="BE21" s="705"/>
      <c r="BF21" s="706"/>
      <c r="BG21" s="685">
        <v>2643</v>
      </c>
      <c r="BH21" s="686"/>
      <c r="BI21" s="686"/>
      <c r="BJ21" s="686"/>
      <c r="BK21" s="686"/>
      <c r="BL21" s="686"/>
      <c r="BM21" s="686"/>
      <c r="BN21" s="687"/>
      <c r="BO21" s="688">
        <v>0.5</v>
      </c>
      <c r="BP21" s="688"/>
      <c r="BQ21" s="688"/>
      <c r="BR21" s="688"/>
      <c r="BS21" s="694" t="s">
        <v>237</v>
      </c>
      <c r="BT21" s="686"/>
      <c r="BU21" s="686"/>
      <c r="BV21" s="686"/>
      <c r="BW21" s="686"/>
      <c r="BX21" s="686"/>
      <c r="BY21" s="686"/>
      <c r="BZ21" s="686"/>
      <c r="CA21" s="686"/>
      <c r="CB21" s="695"/>
      <c r="CD21" s="710"/>
      <c r="CE21" s="711"/>
      <c r="CF21" s="711"/>
      <c r="CG21" s="711"/>
      <c r="CH21" s="711"/>
      <c r="CI21" s="711"/>
      <c r="CJ21" s="711"/>
      <c r="CK21" s="711"/>
      <c r="CL21" s="711"/>
      <c r="CM21" s="711"/>
      <c r="CN21" s="711"/>
      <c r="CO21" s="711"/>
      <c r="CP21" s="711"/>
      <c r="CQ21" s="712"/>
      <c r="CR21" s="713"/>
      <c r="CS21" s="708"/>
      <c r="CT21" s="708"/>
      <c r="CU21" s="708"/>
      <c r="CV21" s="708"/>
      <c r="CW21" s="708"/>
      <c r="CX21" s="708"/>
      <c r="CY21" s="714"/>
      <c r="CZ21" s="715"/>
      <c r="DA21" s="715"/>
      <c r="DB21" s="715"/>
      <c r="DC21" s="715"/>
      <c r="DD21" s="707"/>
      <c r="DE21" s="708"/>
      <c r="DF21" s="708"/>
      <c r="DG21" s="708"/>
      <c r="DH21" s="708"/>
      <c r="DI21" s="708"/>
      <c r="DJ21" s="708"/>
      <c r="DK21" s="708"/>
      <c r="DL21" s="708"/>
      <c r="DM21" s="708"/>
      <c r="DN21" s="708"/>
      <c r="DO21" s="708"/>
      <c r="DP21" s="714"/>
      <c r="DQ21" s="707"/>
      <c r="DR21" s="708"/>
      <c r="DS21" s="708"/>
      <c r="DT21" s="708"/>
      <c r="DU21" s="708"/>
      <c r="DV21" s="708"/>
      <c r="DW21" s="708"/>
      <c r="DX21" s="708"/>
      <c r="DY21" s="708"/>
      <c r="DZ21" s="708"/>
      <c r="EA21" s="708"/>
      <c r="EB21" s="708"/>
      <c r="EC21" s="709"/>
    </row>
    <row r="22" spans="2:133" ht="11.25" customHeight="1" x14ac:dyDescent="0.15">
      <c r="B22" s="682" t="s">
        <v>283</v>
      </c>
      <c r="C22" s="683"/>
      <c r="D22" s="683"/>
      <c r="E22" s="683"/>
      <c r="F22" s="683"/>
      <c r="G22" s="683"/>
      <c r="H22" s="683"/>
      <c r="I22" s="683"/>
      <c r="J22" s="683"/>
      <c r="K22" s="683"/>
      <c r="L22" s="683"/>
      <c r="M22" s="683"/>
      <c r="N22" s="683"/>
      <c r="O22" s="683"/>
      <c r="P22" s="683"/>
      <c r="Q22" s="684"/>
      <c r="R22" s="685">
        <v>2302289</v>
      </c>
      <c r="S22" s="686"/>
      <c r="T22" s="686"/>
      <c r="U22" s="686"/>
      <c r="V22" s="686"/>
      <c r="W22" s="686"/>
      <c r="X22" s="686"/>
      <c r="Y22" s="687"/>
      <c r="Z22" s="688">
        <v>30.1</v>
      </c>
      <c r="AA22" s="688"/>
      <c r="AB22" s="688"/>
      <c r="AC22" s="688"/>
      <c r="AD22" s="689">
        <v>2026593</v>
      </c>
      <c r="AE22" s="689"/>
      <c r="AF22" s="689"/>
      <c r="AG22" s="689"/>
      <c r="AH22" s="689"/>
      <c r="AI22" s="689"/>
      <c r="AJ22" s="689"/>
      <c r="AK22" s="689"/>
      <c r="AL22" s="690">
        <v>71.599999999999994</v>
      </c>
      <c r="AM22" s="691"/>
      <c r="AN22" s="691"/>
      <c r="AO22" s="692"/>
      <c r="AP22" s="704" t="s">
        <v>284</v>
      </c>
      <c r="AQ22" s="705"/>
      <c r="AR22" s="705"/>
      <c r="AS22" s="705"/>
      <c r="AT22" s="705"/>
      <c r="AU22" s="705"/>
      <c r="AV22" s="705"/>
      <c r="AW22" s="705"/>
      <c r="AX22" s="705"/>
      <c r="AY22" s="705"/>
      <c r="AZ22" s="705"/>
      <c r="BA22" s="705"/>
      <c r="BB22" s="705"/>
      <c r="BC22" s="705"/>
      <c r="BD22" s="705"/>
      <c r="BE22" s="705"/>
      <c r="BF22" s="706"/>
      <c r="BG22" s="685" t="s">
        <v>237</v>
      </c>
      <c r="BH22" s="686"/>
      <c r="BI22" s="686"/>
      <c r="BJ22" s="686"/>
      <c r="BK22" s="686"/>
      <c r="BL22" s="686"/>
      <c r="BM22" s="686"/>
      <c r="BN22" s="687"/>
      <c r="BO22" s="688" t="s">
        <v>131</v>
      </c>
      <c r="BP22" s="688"/>
      <c r="BQ22" s="688"/>
      <c r="BR22" s="688"/>
      <c r="BS22" s="694" t="s">
        <v>237</v>
      </c>
      <c r="BT22" s="686"/>
      <c r="BU22" s="686"/>
      <c r="BV22" s="686"/>
      <c r="BW22" s="686"/>
      <c r="BX22" s="686"/>
      <c r="BY22" s="686"/>
      <c r="BZ22" s="686"/>
      <c r="CA22" s="686"/>
      <c r="CB22" s="695"/>
      <c r="CD22" s="667" t="s">
        <v>285</v>
      </c>
      <c r="CE22" s="668"/>
      <c r="CF22" s="668"/>
      <c r="CG22" s="668"/>
      <c r="CH22" s="668"/>
      <c r="CI22" s="668"/>
      <c r="CJ22" s="668"/>
      <c r="CK22" s="668"/>
      <c r="CL22" s="668"/>
      <c r="CM22" s="668"/>
      <c r="CN22" s="668"/>
      <c r="CO22" s="668"/>
      <c r="CP22" s="668"/>
      <c r="CQ22" s="668"/>
      <c r="CR22" s="668"/>
      <c r="CS22" s="668"/>
      <c r="CT22" s="668"/>
      <c r="CU22" s="668"/>
      <c r="CV22" s="668"/>
      <c r="CW22" s="668"/>
      <c r="CX22" s="668"/>
      <c r="CY22" s="668"/>
      <c r="CZ22" s="668"/>
      <c r="DA22" s="668"/>
      <c r="DB22" s="668"/>
      <c r="DC22" s="668"/>
      <c r="DD22" s="668"/>
      <c r="DE22" s="668"/>
      <c r="DF22" s="668"/>
      <c r="DG22" s="668"/>
      <c r="DH22" s="668"/>
      <c r="DI22" s="668"/>
      <c r="DJ22" s="668"/>
      <c r="DK22" s="668"/>
      <c r="DL22" s="668"/>
      <c r="DM22" s="668"/>
      <c r="DN22" s="668"/>
      <c r="DO22" s="668"/>
      <c r="DP22" s="668"/>
      <c r="DQ22" s="668"/>
      <c r="DR22" s="668"/>
      <c r="DS22" s="668"/>
      <c r="DT22" s="668"/>
      <c r="DU22" s="668"/>
      <c r="DV22" s="668"/>
      <c r="DW22" s="668"/>
      <c r="DX22" s="668"/>
      <c r="DY22" s="668"/>
      <c r="DZ22" s="668"/>
      <c r="EA22" s="668"/>
      <c r="EB22" s="668"/>
      <c r="EC22" s="669"/>
    </row>
    <row r="23" spans="2:133" ht="11.25" customHeight="1" x14ac:dyDescent="0.15">
      <c r="B23" s="682" t="s">
        <v>286</v>
      </c>
      <c r="C23" s="683"/>
      <c r="D23" s="683"/>
      <c r="E23" s="683"/>
      <c r="F23" s="683"/>
      <c r="G23" s="683"/>
      <c r="H23" s="683"/>
      <c r="I23" s="683"/>
      <c r="J23" s="683"/>
      <c r="K23" s="683"/>
      <c r="L23" s="683"/>
      <c r="M23" s="683"/>
      <c r="N23" s="683"/>
      <c r="O23" s="683"/>
      <c r="P23" s="683"/>
      <c r="Q23" s="684"/>
      <c r="R23" s="685">
        <v>2026593</v>
      </c>
      <c r="S23" s="686"/>
      <c r="T23" s="686"/>
      <c r="U23" s="686"/>
      <c r="V23" s="686"/>
      <c r="W23" s="686"/>
      <c r="X23" s="686"/>
      <c r="Y23" s="687"/>
      <c r="Z23" s="688">
        <v>26.5</v>
      </c>
      <c r="AA23" s="688"/>
      <c r="AB23" s="688"/>
      <c r="AC23" s="688"/>
      <c r="AD23" s="689">
        <v>2026593</v>
      </c>
      <c r="AE23" s="689"/>
      <c r="AF23" s="689"/>
      <c r="AG23" s="689"/>
      <c r="AH23" s="689"/>
      <c r="AI23" s="689"/>
      <c r="AJ23" s="689"/>
      <c r="AK23" s="689"/>
      <c r="AL23" s="690">
        <v>71.599999999999994</v>
      </c>
      <c r="AM23" s="691"/>
      <c r="AN23" s="691"/>
      <c r="AO23" s="692"/>
      <c r="AP23" s="704" t="s">
        <v>287</v>
      </c>
      <c r="AQ23" s="705"/>
      <c r="AR23" s="705"/>
      <c r="AS23" s="705"/>
      <c r="AT23" s="705"/>
      <c r="AU23" s="705"/>
      <c r="AV23" s="705"/>
      <c r="AW23" s="705"/>
      <c r="AX23" s="705"/>
      <c r="AY23" s="705"/>
      <c r="AZ23" s="705"/>
      <c r="BA23" s="705"/>
      <c r="BB23" s="705"/>
      <c r="BC23" s="705"/>
      <c r="BD23" s="705"/>
      <c r="BE23" s="705"/>
      <c r="BF23" s="706"/>
      <c r="BG23" s="685" t="s">
        <v>237</v>
      </c>
      <c r="BH23" s="686"/>
      <c r="BI23" s="686"/>
      <c r="BJ23" s="686"/>
      <c r="BK23" s="686"/>
      <c r="BL23" s="686"/>
      <c r="BM23" s="686"/>
      <c r="BN23" s="687"/>
      <c r="BO23" s="688" t="s">
        <v>131</v>
      </c>
      <c r="BP23" s="688"/>
      <c r="BQ23" s="688"/>
      <c r="BR23" s="688"/>
      <c r="BS23" s="694" t="s">
        <v>131</v>
      </c>
      <c r="BT23" s="686"/>
      <c r="BU23" s="686"/>
      <c r="BV23" s="686"/>
      <c r="BW23" s="686"/>
      <c r="BX23" s="686"/>
      <c r="BY23" s="686"/>
      <c r="BZ23" s="686"/>
      <c r="CA23" s="686"/>
      <c r="CB23" s="695"/>
      <c r="CD23" s="667" t="s">
        <v>226</v>
      </c>
      <c r="CE23" s="668"/>
      <c r="CF23" s="668"/>
      <c r="CG23" s="668"/>
      <c r="CH23" s="668"/>
      <c r="CI23" s="668"/>
      <c r="CJ23" s="668"/>
      <c r="CK23" s="668"/>
      <c r="CL23" s="668"/>
      <c r="CM23" s="668"/>
      <c r="CN23" s="668"/>
      <c r="CO23" s="668"/>
      <c r="CP23" s="668"/>
      <c r="CQ23" s="669"/>
      <c r="CR23" s="667" t="s">
        <v>288</v>
      </c>
      <c r="CS23" s="668"/>
      <c r="CT23" s="668"/>
      <c r="CU23" s="668"/>
      <c r="CV23" s="668"/>
      <c r="CW23" s="668"/>
      <c r="CX23" s="668"/>
      <c r="CY23" s="669"/>
      <c r="CZ23" s="667" t="s">
        <v>289</v>
      </c>
      <c r="DA23" s="668"/>
      <c r="DB23" s="668"/>
      <c r="DC23" s="669"/>
      <c r="DD23" s="667" t="s">
        <v>290</v>
      </c>
      <c r="DE23" s="668"/>
      <c r="DF23" s="668"/>
      <c r="DG23" s="668"/>
      <c r="DH23" s="668"/>
      <c r="DI23" s="668"/>
      <c r="DJ23" s="668"/>
      <c r="DK23" s="669"/>
      <c r="DL23" s="716" t="s">
        <v>291</v>
      </c>
      <c r="DM23" s="717"/>
      <c r="DN23" s="717"/>
      <c r="DO23" s="717"/>
      <c r="DP23" s="717"/>
      <c r="DQ23" s="717"/>
      <c r="DR23" s="717"/>
      <c r="DS23" s="717"/>
      <c r="DT23" s="717"/>
      <c r="DU23" s="717"/>
      <c r="DV23" s="718"/>
      <c r="DW23" s="667" t="s">
        <v>292</v>
      </c>
      <c r="DX23" s="668"/>
      <c r="DY23" s="668"/>
      <c r="DZ23" s="668"/>
      <c r="EA23" s="668"/>
      <c r="EB23" s="668"/>
      <c r="EC23" s="669"/>
    </row>
    <row r="24" spans="2:133" ht="11.25" customHeight="1" x14ac:dyDescent="0.15">
      <c r="B24" s="682" t="s">
        <v>293</v>
      </c>
      <c r="C24" s="683"/>
      <c r="D24" s="683"/>
      <c r="E24" s="683"/>
      <c r="F24" s="683"/>
      <c r="G24" s="683"/>
      <c r="H24" s="683"/>
      <c r="I24" s="683"/>
      <c r="J24" s="683"/>
      <c r="K24" s="683"/>
      <c r="L24" s="683"/>
      <c r="M24" s="683"/>
      <c r="N24" s="683"/>
      <c r="O24" s="683"/>
      <c r="P24" s="683"/>
      <c r="Q24" s="684"/>
      <c r="R24" s="685">
        <v>275696</v>
      </c>
      <c r="S24" s="686"/>
      <c r="T24" s="686"/>
      <c r="U24" s="686"/>
      <c r="V24" s="686"/>
      <c r="W24" s="686"/>
      <c r="X24" s="686"/>
      <c r="Y24" s="687"/>
      <c r="Z24" s="688">
        <v>3.6</v>
      </c>
      <c r="AA24" s="688"/>
      <c r="AB24" s="688"/>
      <c r="AC24" s="688"/>
      <c r="AD24" s="689" t="s">
        <v>131</v>
      </c>
      <c r="AE24" s="689"/>
      <c r="AF24" s="689"/>
      <c r="AG24" s="689"/>
      <c r="AH24" s="689"/>
      <c r="AI24" s="689"/>
      <c r="AJ24" s="689"/>
      <c r="AK24" s="689"/>
      <c r="AL24" s="690" t="s">
        <v>131</v>
      </c>
      <c r="AM24" s="691"/>
      <c r="AN24" s="691"/>
      <c r="AO24" s="692"/>
      <c r="AP24" s="704" t="s">
        <v>294</v>
      </c>
      <c r="AQ24" s="705"/>
      <c r="AR24" s="705"/>
      <c r="AS24" s="705"/>
      <c r="AT24" s="705"/>
      <c r="AU24" s="705"/>
      <c r="AV24" s="705"/>
      <c r="AW24" s="705"/>
      <c r="AX24" s="705"/>
      <c r="AY24" s="705"/>
      <c r="AZ24" s="705"/>
      <c r="BA24" s="705"/>
      <c r="BB24" s="705"/>
      <c r="BC24" s="705"/>
      <c r="BD24" s="705"/>
      <c r="BE24" s="705"/>
      <c r="BF24" s="706"/>
      <c r="BG24" s="685" t="s">
        <v>131</v>
      </c>
      <c r="BH24" s="686"/>
      <c r="BI24" s="686"/>
      <c r="BJ24" s="686"/>
      <c r="BK24" s="686"/>
      <c r="BL24" s="686"/>
      <c r="BM24" s="686"/>
      <c r="BN24" s="687"/>
      <c r="BO24" s="688" t="s">
        <v>131</v>
      </c>
      <c r="BP24" s="688"/>
      <c r="BQ24" s="688"/>
      <c r="BR24" s="688"/>
      <c r="BS24" s="694" t="s">
        <v>131</v>
      </c>
      <c r="BT24" s="686"/>
      <c r="BU24" s="686"/>
      <c r="BV24" s="686"/>
      <c r="BW24" s="686"/>
      <c r="BX24" s="686"/>
      <c r="BY24" s="686"/>
      <c r="BZ24" s="686"/>
      <c r="CA24" s="686"/>
      <c r="CB24" s="695"/>
      <c r="CD24" s="696" t="s">
        <v>295</v>
      </c>
      <c r="CE24" s="697"/>
      <c r="CF24" s="697"/>
      <c r="CG24" s="697"/>
      <c r="CH24" s="697"/>
      <c r="CI24" s="697"/>
      <c r="CJ24" s="697"/>
      <c r="CK24" s="697"/>
      <c r="CL24" s="697"/>
      <c r="CM24" s="697"/>
      <c r="CN24" s="697"/>
      <c r="CO24" s="697"/>
      <c r="CP24" s="697"/>
      <c r="CQ24" s="698"/>
      <c r="CR24" s="674">
        <v>1960396</v>
      </c>
      <c r="CS24" s="675"/>
      <c r="CT24" s="675"/>
      <c r="CU24" s="675"/>
      <c r="CV24" s="675"/>
      <c r="CW24" s="675"/>
      <c r="CX24" s="675"/>
      <c r="CY24" s="676"/>
      <c r="CZ24" s="679">
        <v>26.3</v>
      </c>
      <c r="DA24" s="680"/>
      <c r="DB24" s="680"/>
      <c r="DC24" s="699"/>
      <c r="DD24" s="721">
        <v>1520724</v>
      </c>
      <c r="DE24" s="675"/>
      <c r="DF24" s="675"/>
      <c r="DG24" s="675"/>
      <c r="DH24" s="675"/>
      <c r="DI24" s="675"/>
      <c r="DJ24" s="675"/>
      <c r="DK24" s="676"/>
      <c r="DL24" s="721">
        <v>1291633</v>
      </c>
      <c r="DM24" s="675"/>
      <c r="DN24" s="675"/>
      <c r="DO24" s="675"/>
      <c r="DP24" s="675"/>
      <c r="DQ24" s="675"/>
      <c r="DR24" s="675"/>
      <c r="DS24" s="675"/>
      <c r="DT24" s="675"/>
      <c r="DU24" s="675"/>
      <c r="DV24" s="676"/>
      <c r="DW24" s="679">
        <v>44.3</v>
      </c>
      <c r="DX24" s="680"/>
      <c r="DY24" s="680"/>
      <c r="DZ24" s="680"/>
      <c r="EA24" s="680"/>
      <c r="EB24" s="680"/>
      <c r="EC24" s="681"/>
    </row>
    <row r="25" spans="2:133" ht="11.25" customHeight="1" x14ac:dyDescent="0.15">
      <c r="B25" s="682" t="s">
        <v>296</v>
      </c>
      <c r="C25" s="683"/>
      <c r="D25" s="683"/>
      <c r="E25" s="683"/>
      <c r="F25" s="683"/>
      <c r="G25" s="683"/>
      <c r="H25" s="683"/>
      <c r="I25" s="683"/>
      <c r="J25" s="683"/>
      <c r="K25" s="683"/>
      <c r="L25" s="683"/>
      <c r="M25" s="683"/>
      <c r="N25" s="683"/>
      <c r="O25" s="683"/>
      <c r="P25" s="683"/>
      <c r="Q25" s="684"/>
      <c r="R25" s="685" t="s">
        <v>237</v>
      </c>
      <c r="S25" s="686"/>
      <c r="T25" s="686"/>
      <c r="U25" s="686"/>
      <c r="V25" s="686"/>
      <c r="W25" s="686"/>
      <c r="X25" s="686"/>
      <c r="Y25" s="687"/>
      <c r="Z25" s="688" t="s">
        <v>237</v>
      </c>
      <c r="AA25" s="688"/>
      <c r="AB25" s="688"/>
      <c r="AC25" s="688"/>
      <c r="AD25" s="689" t="s">
        <v>131</v>
      </c>
      <c r="AE25" s="689"/>
      <c r="AF25" s="689"/>
      <c r="AG25" s="689"/>
      <c r="AH25" s="689"/>
      <c r="AI25" s="689"/>
      <c r="AJ25" s="689"/>
      <c r="AK25" s="689"/>
      <c r="AL25" s="690" t="s">
        <v>237</v>
      </c>
      <c r="AM25" s="691"/>
      <c r="AN25" s="691"/>
      <c r="AO25" s="692"/>
      <c r="AP25" s="704" t="s">
        <v>297</v>
      </c>
      <c r="AQ25" s="705"/>
      <c r="AR25" s="705"/>
      <c r="AS25" s="705"/>
      <c r="AT25" s="705"/>
      <c r="AU25" s="705"/>
      <c r="AV25" s="705"/>
      <c r="AW25" s="705"/>
      <c r="AX25" s="705"/>
      <c r="AY25" s="705"/>
      <c r="AZ25" s="705"/>
      <c r="BA25" s="705"/>
      <c r="BB25" s="705"/>
      <c r="BC25" s="705"/>
      <c r="BD25" s="705"/>
      <c r="BE25" s="705"/>
      <c r="BF25" s="706"/>
      <c r="BG25" s="685" t="s">
        <v>237</v>
      </c>
      <c r="BH25" s="686"/>
      <c r="BI25" s="686"/>
      <c r="BJ25" s="686"/>
      <c r="BK25" s="686"/>
      <c r="BL25" s="686"/>
      <c r="BM25" s="686"/>
      <c r="BN25" s="687"/>
      <c r="BO25" s="688" t="s">
        <v>131</v>
      </c>
      <c r="BP25" s="688"/>
      <c r="BQ25" s="688"/>
      <c r="BR25" s="688"/>
      <c r="BS25" s="694" t="s">
        <v>237</v>
      </c>
      <c r="BT25" s="686"/>
      <c r="BU25" s="686"/>
      <c r="BV25" s="686"/>
      <c r="BW25" s="686"/>
      <c r="BX25" s="686"/>
      <c r="BY25" s="686"/>
      <c r="BZ25" s="686"/>
      <c r="CA25" s="686"/>
      <c r="CB25" s="695"/>
      <c r="CD25" s="700" t="s">
        <v>298</v>
      </c>
      <c r="CE25" s="701"/>
      <c r="CF25" s="701"/>
      <c r="CG25" s="701"/>
      <c r="CH25" s="701"/>
      <c r="CI25" s="701"/>
      <c r="CJ25" s="701"/>
      <c r="CK25" s="701"/>
      <c r="CL25" s="701"/>
      <c r="CM25" s="701"/>
      <c r="CN25" s="701"/>
      <c r="CO25" s="701"/>
      <c r="CP25" s="701"/>
      <c r="CQ25" s="702"/>
      <c r="CR25" s="685">
        <v>900023</v>
      </c>
      <c r="CS25" s="722"/>
      <c r="CT25" s="722"/>
      <c r="CU25" s="722"/>
      <c r="CV25" s="722"/>
      <c r="CW25" s="722"/>
      <c r="CX25" s="722"/>
      <c r="CY25" s="723"/>
      <c r="CZ25" s="690">
        <v>12.1</v>
      </c>
      <c r="DA25" s="719"/>
      <c r="DB25" s="719"/>
      <c r="DC25" s="724"/>
      <c r="DD25" s="694">
        <v>853068</v>
      </c>
      <c r="DE25" s="722"/>
      <c r="DF25" s="722"/>
      <c r="DG25" s="722"/>
      <c r="DH25" s="722"/>
      <c r="DI25" s="722"/>
      <c r="DJ25" s="722"/>
      <c r="DK25" s="723"/>
      <c r="DL25" s="694">
        <v>670923</v>
      </c>
      <c r="DM25" s="722"/>
      <c r="DN25" s="722"/>
      <c r="DO25" s="722"/>
      <c r="DP25" s="722"/>
      <c r="DQ25" s="722"/>
      <c r="DR25" s="722"/>
      <c r="DS25" s="722"/>
      <c r="DT25" s="722"/>
      <c r="DU25" s="722"/>
      <c r="DV25" s="723"/>
      <c r="DW25" s="690">
        <v>23</v>
      </c>
      <c r="DX25" s="719"/>
      <c r="DY25" s="719"/>
      <c r="DZ25" s="719"/>
      <c r="EA25" s="719"/>
      <c r="EB25" s="719"/>
      <c r="EC25" s="720"/>
    </row>
    <row r="26" spans="2:133" ht="11.25" customHeight="1" x14ac:dyDescent="0.15">
      <c r="B26" s="682" t="s">
        <v>299</v>
      </c>
      <c r="C26" s="683"/>
      <c r="D26" s="683"/>
      <c r="E26" s="683"/>
      <c r="F26" s="683"/>
      <c r="G26" s="683"/>
      <c r="H26" s="683"/>
      <c r="I26" s="683"/>
      <c r="J26" s="683"/>
      <c r="K26" s="683"/>
      <c r="L26" s="683"/>
      <c r="M26" s="683"/>
      <c r="N26" s="683"/>
      <c r="O26" s="683"/>
      <c r="P26" s="683"/>
      <c r="Q26" s="684"/>
      <c r="R26" s="685">
        <v>3106953</v>
      </c>
      <c r="S26" s="686"/>
      <c r="T26" s="686"/>
      <c r="U26" s="686"/>
      <c r="V26" s="686"/>
      <c r="W26" s="686"/>
      <c r="X26" s="686"/>
      <c r="Y26" s="687"/>
      <c r="Z26" s="688">
        <v>40.6</v>
      </c>
      <c r="AA26" s="688"/>
      <c r="AB26" s="688"/>
      <c r="AC26" s="688"/>
      <c r="AD26" s="689">
        <v>2831257</v>
      </c>
      <c r="AE26" s="689"/>
      <c r="AF26" s="689"/>
      <c r="AG26" s="689"/>
      <c r="AH26" s="689"/>
      <c r="AI26" s="689"/>
      <c r="AJ26" s="689"/>
      <c r="AK26" s="689"/>
      <c r="AL26" s="690">
        <v>100</v>
      </c>
      <c r="AM26" s="691"/>
      <c r="AN26" s="691"/>
      <c r="AO26" s="692"/>
      <c r="AP26" s="704" t="s">
        <v>300</v>
      </c>
      <c r="AQ26" s="725"/>
      <c r="AR26" s="725"/>
      <c r="AS26" s="725"/>
      <c r="AT26" s="725"/>
      <c r="AU26" s="725"/>
      <c r="AV26" s="725"/>
      <c r="AW26" s="725"/>
      <c r="AX26" s="725"/>
      <c r="AY26" s="725"/>
      <c r="AZ26" s="725"/>
      <c r="BA26" s="725"/>
      <c r="BB26" s="725"/>
      <c r="BC26" s="725"/>
      <c r="BD26" s="725"/>
      <c r="BE26" s="725"/>
      <c r="BF26" s="706"/>
      <c r="BG26" s="685" t="s">
        <v>237</v>
      </c>
      <c r="BH26" s="686"/>
      <c r="BI26" s="686"/>
      <c r="BJ26" s="686"/>
      <c r="BK26" s="686"/>
      <c r="BL26" s="686"/>
      <c r="BM26" s="686"/>
      <c r="BN26" s="687"/>
      <c r="BO26" s="688" t="s">
        <v>237</v>
      </c>
      <c r="BP26" s="688"/>
      <c r="BQ26" s="688"/>
      <c r="BR26" s="688"/>
      <c r="BS26" s="694" t="s">
        <v>237</v>
      </c>
      <c r="BT26" s="686"/>
      <c r="BU26" s="686"/>
      <c r="BV26" s="686"/>
      <c r="BW26" s="686"/>
      <c r="BX26" s="686"/>
      <c r="BY26" s="686"/>
      <c r="BZ26" s="686"/>
      <c r="CA26" s="686"/>
      <c r="CB26" s="695"/>
      <c r="CD26" s="700" t="s">
        <v>301</v>
      </c>
      <c r="CE26" s="701"/>
      <c r="CF26" s="701"/>
      <c r="CG26" s="701"/>
      <c r="CH26" s="701"/>
      <c r="CI26" s="701"/>
      <c r="CJ26" s="701"/>
      <c r="CK26" s="701"/>
      <c r="CL26" s="701"/>
      <c r="CM26" s="701"/>
      <c r="CN26" s="701"/>
      <c r="CO26" s="701"/>
      <c r="CP26" s="701"/>
      <c r="CQ26" s="702"/>
      <c r="CR26" s="685">
        <v>468063</v>
      </c>
      <c r="CS26" s="686"/>
      <c r="CT26" s="686"/>
      <c r="CU26" s="686"/>
      <c r="CV26" s="686"/>
      <c r="CW26" s="686"/>
      <c r="CX26" s="686"/>
      <c r="CY26" s="687"/>
      <c r="CZ26" s="690">
        <v>6.3</v>
      </c>
      <c r="DA26" s="719"/>
      <c r="DB26" s="719"/>
      <c r="DC26" s="724"/>
      <c r="DD26" s="694">
        <v>444669</v>
      </c>
      <c r="DE26" s="686"/>
      <c r="DF26" s="686"/>
      <c r="DG26" s="686"/>
      <c r="DH26" s="686"/>
      <c r="DI26" s="686"/>
      <c r="DJ26" s="686"/>
      <c r="DK26" s="687"/>
      <c r="DL26" s="694" t="s">
        <v>237</v>
      </c>
      <c r="DM26" s="686"/>
      <c r="DN26" s="686"/>
      <c r="DO26" s="686"/>
      <c r="DP26" s="686"/>
      <c r="DQ26" s="686"/>
      <c r="DR26" s="686"/>
      <c r="DS26" s="686"/>
      <c r="DT26" s="686"/>
      <c r="DU26" s="686"/>
      <c r="DV26" s="687"/>
      <c r="DW26" s="690" t="s">
        <v>131</v>
      </c>
      <c r="DX26" s="719"/>
      <c r="DY26" s="719"/>
      <c r="DZ26" s="719"/>
      <c r="EA26" s="719"/>
      <c r="EB26" s="719"/>
      <c r="EC26" s="720"/>
    </row>
    <row r="27" spans="2:133" ht="11.25" customHeight="1" x14ac:dyDescent="0.15">
      <c r="B27" s="682" t="s">
        <v>302</v>
      </c>
      <c r="C27" s="683"/>
      <c r="D27" s="683"/>
      <c r="E27" s="683"/>
      <c r="F27" s="683"/>
      <c r="G27" s="683"/>
      <c r="H27" s="683"/>
      <c r="I27" s="683"/>
      <c r="J27" s="683"/>
      <c r="K27" s="683"/>
      <c r="L27" s="683"/>
      <c r="M27" s="683"/>
      <c r="N27" s="683"/>
      <c r="O27" s="683"/>
      <c r="P27" s="683"/>
      <c r="Q27" s="684"/>
      <c r="R27" s="685">
        <v>793</v>
      </c>
      <c r="S27" s="686"/>
      <c r="T27" s="686"/>
      <c r="U27" s="686"/>
      <c r="V27" s="686"/>
      <c r="W27" s="686"/>
      <c r="X27" s="686"/>
      <c r="Y27" s="687"/>
      <c r="Z27" s="688">
        <v>0</v>
      </c>
      <c r="AA27" s="688"/>
      <c r="AB27" s="688"/>
      <c r="AC27" s="688"/>
      <c r="AD27" s="689">
        <v>793</v>
      </c>
      <c r="AE27" s="689"/>
      <c r="AF27" s="689"/>
      <c r="AG27" s="689"/>
      <c r="AH27" s="689"/>
      <c r="AI27" s="689"/>
      <c r="AJ27" s="689"/>
      <c r="AK27" s="689"/>
      <c r="AL27" s="690">
        <v>0</v>
      </c>
      <c r="AM27" s="691"/>
      <c r="AN27" s="691"/>
      <c r="AO27" s="692"/>
      <c r="AP27" s="682" t="s">
        <v>303</v>
      </c>
      <c r="AQ27" s="683"/>
      <c r="AR27" s="683"/>
      <c r="AS27" s="683"/>
      <c r="AT27" s="683"/>
      <c r="AU27" s="683"/>
      <c r="AV27" s="683"/>
      <c r="AW27" s="683"/>
      <c r="AX27" s="683"/>
      <c r="AY27" s="683"/>
      <c r="AZ27" s="683"/>
      <c r="BA27" s="683"/>
      <c r="BB27" s="683"/>
      <c r="BC27" s="683"/>
      <c r="BD27" s="683"/>
      <c r="BE27" s="683"/>
      <c r="BF27" s="684"/>
      <c r="BG27" s="685">
        <v>559008</v>
      </c>
      <c r="BH27" s="686"/>
      <c r="BI27" s="686"/>
      <c r="BJ27" s="686"/>
      <c r="BK27" s="686"/>
      <c r="BL27" s="686"/>
      <c r="BM27" s="686"/>
      <c r="BN27" s="687"/>
      <c r="BO27" s="688">
        <v>100</v>
      </c>
      <c r="BP27" s="688"/>
      <c r="BQ27" s="688"/>
      <c r="BR27" s="688"/>
      <c r="BS27" s="694" t="s">
        <v>237</v>
      </c>
      <c r="BT27" s="686"/>
      <c r="BU27" s="686"/>
      <c r="BV27" s="686"/>
      <c r="BW27" s="686"/>
      <c r="BX27" s="686"/>
      <c r="BY27" s="686"/>
      <c r="BZ27" s="686"/>
      <c r="CA27" s="686"/>
      <c r="CB27" s="695"/>
      <c r="CD27" s="700" t="s">
        <v>304</v>
      </c>
      <c r="CE27" s="701"/>
      <c r="CF27" s="701"/>
      <c r="CG27" s="701"/>
      <c r="CH27" s="701"/>
      <c r="CI27" s="701"/>
      <c r="CJ27" s="701"/>
      <c r="CK27" s="701"/>
      <c r="CL27" s="701"/>
      <c r="CM27" s="701"/>
      <c r="CN27" s="701"/>
      <c r="CO27" s="701"/>
      <c r="CP27" s="701"/>
      <c r="CQ27" s="702"/>
      <c r="CR27" s="685">
        <v>574630</v>
      </c>
      <c r="CS27" s="722"/>
      <c r="CT27" s="722"/>
      <c r="CU27" s="722"/>
      <c r="CV27" s="722"/>
      <c r="CW27" s="722"/>
      <c r="CX27" s="722"/>
      <c r="CY27" s="723"/>
      <c r="CZ27" s="690">
        <v>7.7</v>
      </c>
      <c r="DA27" s="719"/>
      <c r="DB27" s="719"/>
      <c r="DC27" s="724"/>
      <c r="DD27" s="694">
        <v>206516</v>
      </c>
      <c r="DE27" s="722"/>
      <c r="DF27" s="722"/>
      <c r="DG27" s="722"/>
      <c r="DH27" s="722"/>
      <c r="DI27" s="722"/>
      <c r="DJ27" s="722"/>
      <c r="DK27" s="723"/>
      <c r="DL27" s="694">
        <v>159570</v>
      </c>
      <c r="DM27" s="722"/>
      <c r="DN27" s="722"/>
      <c r="DO27" s="722"/>
      <c r="DP27" s="722"/>
      <c r="DQ27" s="722"/>
      <c r="DR27" s="722"/>
      <c r="DS27" s="722"/>
      <c r="DT27" s="722"/>
      <c r="DU27" s="722"/>
      <c r="DV27" s="723"/>
      <c r="DW27" s="690">
        <v>5.5</v>
      </c>
      <c r="DX27" s="719"/>
      <c r="DY27" s="719"/>
      <c r="DZ27" s="719"/>
      <c r="EA27" s="719"/>
      <c r="EB27" s="719"/>
      <c r="EC27" s="720"/>
    </row>
    <row r="28" spans="2:133" ht="11.25" customHeight="1" x14ac:dyDescent="0.15">
      <c r="B28" s="682" t="s">
        <v>305</v>
      </c>
      <c r="C28" s="683"/>
      <c r="D28" s="683"/>
      <c r="E28" s="683"/>
      <c r="F28" s="683"/>
      <c r="G28" s="683"/>
      <c r="H28" s="683"/>
      <c r="I28" s="683"/>
      <c r="J28" s="683"/>
      <c r="K28" s="683"/>
      <c r="L28" s="683"/>
      <c r="M28" s="683"/>
      <c r="N28" s="683"/>
      <c r="O28" s="683"/>
      <c r="P28" s="683"/>
      <c r="Q28" s="684"/>
      <c r="R28" s="685">
        <v>20127</v>
      </c>
      <c r="S28" s="686"/>
      <c r="T28" s="686"/>
      <c r="U28" s="686"/>
      <c r="V28" s="686"/>
      <c r="W28" s="686"/>
      <c r="X28" s="686"/>
      <c r="Y28" s="687"/>
      <c r="Z28" s="688">
        <v>0.3</v>
      </c>
      <c r="AA28" s="688"/>
      <c r="AB28" s="688"/>
      <c r="AC28" s="688"/>
      <c r="AD28" s="689" t="s">
        <v>131</v>
      </c>
      <c r="AE28" s="689"/>
      <c r="AF28" s="689"/>
      <c r="AG28" s="689"/>
      <c r="AH28" s="689"/>
      <c r="AI28" s="689"/>
      <c r="AJ28" s="689"/>
      <c r="AK28" s="689"/>
      <c r="AL28" s="690" t="s">
        <v>131</v>
      </c>
      <c r="AM28" s="691"/>
      <c r="AN28" s="691"/>
      <c r="AO28" s="692"/>
      <c r="AP28" s="682"/>
      <c r="AQ28" s="683"/>
      <c r="AR28" s="683"/>
      <c r="AS28" s="683"/>
      <c r="AT28" s="683"/>
      <c r="AU28" s="683"/>
      <c r="AV28" s="683"/>
      <c r="AW28" s="683"/>
      <c r="AX28" s="683"/>
      <c r="AY28" s="683"/>
      <c r="AZ28" s="683"/>
      <c r="BA28" s="683"/>
      <c r="BB28" s="683"/>
      <c r="BC28" s="683"/>
      <c r="BD28" s="683"/>
      <c r="BE28" s="683"/>
      <c r="BF28" s="684"/>
      <c r="BG28" s="685"/>
      <c r="BH28" s="686"/>
      <c r="BI28" s="686"/>
      <c r="BJ28" s="686"/>
      <c r="BK28" s="686"/>
      <c r="BL28" s="686"/>
      <c r="BM28" s="686"/>
      <c r="BN28" s="687"/>
      <c r="BO28" s="688"/>
      <c r="BP28" s="688"/>
      <c r="BQ28" s="688"/>
      <c r="BR28" s="688"/>
      <c r="BS28" s="694"/>
      <c r="BT28" s="686"/>
      <c r="BU28" s="686"/>
      <c r="BV28" s="686"/>
      <c r="BW28" s="686"/>
      <c r="BX28" s="686"/>
      <c r="BY28" s="686"/>
      <c r="BZ28" s="686"/>
      <c r="CA28" s="686"/>
      <c r="CB28" s="695"/>
      <c r="CD28" s="700" t="s">
        <v>306</v>
      </c>
      <c r="CE28" s="701"/>
      <c r="CF28" s="701"/>
      <c r="CG28" s="701"/>
      <c r="CH28" s="701"/>
      <c r="CI28" s="701"/>
      <c r="CJ28" s="701"/>
      <c r="CK28" s="701"/>
      <c r="CL28" s="701"/>
      <c r="CM28" s="701"/>
      <c r="CN28" s="701"/>
      <c r="CO28" s="701"/>
      <c r="CP28" s="701"/>
      <c r="CQ28" s="702"/>
      <c r="CR28" s="685">
        <v>485743</v>
      </c>
      <c r="CS28" s="686"/>
      <c r="CT28" s="686"/>
      <c r="CU28" s="686"/>
      <c r="CV28" s="686"/>
      <c r="CW28" s="686"/>
      <c r="CX28" s="686"/>
      <c r="CY28" s="687"/>
      <c r="CZ28" s="690">
        <v>6.5</v>
      </c>
      <c r="DA28" s="719"/>
      <c r="DB28" s="719"/>
      <c r="DC28" s="724"/>
      <c r="DD28" s="694">
        <v>461140</v>
      </c>
      <c r="DE28" s="686"/>
      <c r="DF28" s="686"/>
      <c r="DG28" s="686"/>
      <c r="DH28" s="686"/>
      <c r="DI28" s="686"/>
      <c r="DJ28" s="686"/>
      <c r="DK28" s="687"/>
      <c r="DL28" s="694">
        <v>461140</v>
      </c>
      <c r="DM28" s="686"/>
      <c r="DN28" s="686"/>
      <c r="DO28" s="686"/>
      <c r="DP28" s="686"/>
      <c r="DQ28" s="686"/>
      <c r="DR28" s="686"/>
      <c r="DS28" s="686"/>
      <c r="DT28" s="686"/>
      <c r="DU28" s="686"/>
      <c r="DV28" s="687"/>
      <c r="DW28" s="690">
        <v>15.8</v>
      </c>
      <c r="DX28" s="719"/>
      <c r="DY28" s="719"/>
      <c r="DZ28" s="719"/>
      <c r="EA28" s="719"/>
      <c r="EB28" s="719"/>
      <c r="EC28" s="720"/>
    </row>
    <row r="29" spans="2:133" ht="11.25" customHeight="1" x14ac:dyDescent="0.15">
      <c r="B29" s="682" t="s">
        <v>307</v>
      </c>
      <c r="C29" s="683"/>
      <c r="D29" s="683"/>
      <c r="E29" s="683"/>
      <c r="F29" s="683"/>
      <c r="G29" s="683"/>
      <c r="H29" s="683"/>
      <c r="I29" s="683"/>
      <c r="J29" s="683"/>
      <c r="K29" s="683"/>
      <c r="L29" s="683"/>
      <c r="M29" s="683"/>
      <c r="N29" s="683"/>
      <c r="O29" s="683"/>
      <c r="P29" s="683"/>
      <c r="Q29" s="684"/>
      <c r="R29" s="685">
        <v>71628</v>
      </c>
      <c r="S29" s="686"/>
      <c r="T29" s="686"/>
      <c r="U29" s="686"/>
      <c r="V29" s="686"/>
      <c r="W29" s="686"/>
      <c r="X29" s="686"/>
      <c r="Y29" s="687"/>
      <c r="Z29" s="688">
        <v>0.9</v>
      </c>
      <c r="AA29" s="688"/>
      <c r="AB29" s="688"/>
      <c r="AC29" s="688"/>
      <c r="AD29" s="689" t="s">
        <v>131</v>
      </c>
      <c r="AE29" s="689"/>
      <c r="AF29" s="689"/>
      <c r="AG29" s="689"/>
      <c r="AH29" s="689"/>
      <c r="AI29" s="689"/>
      <c r="AJ29" s="689"/>
      <c r="AK29" s="689"/>
      <c r="AL29" s="690" t="s">
        <v>237</v>
      </c>
      <c r="AM29" s="691"/>
      <c r="AN29" s="691"/>
      <c r="AO29" s="692"/>
      <c r="AP29" s="726"/>
      <c r="AQ29" s="727"/>
      <c r="AR29" s="727"/>
      <c r="AS29" s="727"/>
      <c r="AT29" s="727"/>
      <c r="AU29" s="727"/>
      <c r="AV29" s="727"/>
      <c r="AW29" s="727"/>
      <c r="AX29" s="727"/>
      <c r="AY29" s="727"/>
      <c r="AZ29" s="727"/>
      <c r="BA29" s="727"/>
      <c r="BB29" s="727"/>
      <c r="BC29" s="727"/>
      <c r="BD29" s="727"/>
      <c r="BE29" s="727"/>
      <c r="BF29" s="728"/>
      <c r="BG29" s="685"/>
      <c r="BH29" s="686"/>
      <c r="BI29" s="686"/>
      <c r="BJ29" s="686"/>
      <c r="BK29" s="686"/>
      <c r="BL29" s="686"/>
      <c r="BM29" s="686"/>
      <c r="BN29" s="687"/>
      <c r="BO29" s="688"/>
      <c r="BP29" s="688"/>
      <c r="BQ29" s="688"/>
      <c r="BR29" s="688"/>
      <c r="BS29" s="689"/>
      <c r="BT29" s="689"/>
      <c r="BU29" s="689"/>
      <c r="BV29" s="689"/>
      <c r="BW29" s="689"/>
      <c r="BX29" s="689"/>
      <c r="BY29" s="689"/>
      <c r="BZ29" s="689"/>
      <c r="CA29" s="689"/>
      <c r="CB29" s="693"/>
      <c r="CD29" s="731" t="s">
        <v>308</v>
      </c>
      <c r="CE29" s="732"/>
      <c r="CF29" s="700" t="s">
        <v>309</v>
      </c>
      <c r="CG29" s="701"/>
      <c r="CH29" s="701"/>
      <c r="CI29" s="701"/>
      <c r="CJ29" s="701"/>
      <c r="CK29" s="701"/>
      <c r="CL29" s="701"/>
      <c r="CM29" s="701"/>
      <c r="CN29" s="701"/>
      <c r="CO29" s="701"/>
      <c r="CP29" s="701"/>
      <c r="CQ29" s="702"/>
      <c r="CR29" s="685">
        <v>485710</v>
      </c>
      <c r="CS29" s="722"/>
      <c r="CT29" s="722"/>
      <c r="CU29" s="722"/>
      <c r="CV29" s="722"/>
      <c r="CW29" s="722"/>
      <c r="CX29" s="722"/>
      <c r="CY29" s="723"/>
      <c r="CZ29" s="690">
        <v>6.5</v>
      </c>
      <c r="DA29" s="719"/>
      <c r="DB29" s="719"/>
      <c r="DC29" s="724"/>
      <c r="DD29" s="694">
        <v>461107</v>
      </c>
      <c r="DE29" s="722"/>
      <c r="DF29" s="722"/>
      <c r="DG29" s="722"/>
      <c r="DH29" s="722"/>
      <c r="DI29" s="722"/>
      <c r="DJ29" s="722"/>
      <c r="DK29" s="723"/>
      <c r="DL29" s="694">
        <v>461107</v>
      </c>
      <c r="DM29" s="722"/>
      <c r="DN29" s="722"/>
      <c r="DO29" s="722"/>
      <c r="DP29" s="722"/>
      <c r="DQ29" s="722"/>
      <c r="DR29" s="722"/>
      <c r="DS29" s="722"/>
      <c r="DT29" s="722"/>
      <c r="DU29" s="722"/>
      <c r="DV29" s="723"/>
      <c r="DW29" s="690">
        <v>15.8</v>
      </c>
      <c r="DX29" s="719"/>
      <c r="DY29" s="719"/>
      <c r="DZ29" s="719"/>
      <c r="EA29" s="719"/>
      <c r="EB29" s="719"/>
      <c r="EC29" s="720"/>
    </row>
    <row r="30" spans="2:133" ht="11.25" customHeight="1" x14ac:dyDescent="0.15">
      <c r="B30" s="682" t="s">
        <v>310</v>
      </c>
      <c r="C30" s="683"/>
      <c r="D30" s="683"/>
      <c r="E30" s="683"/>
      <c r="F30" s="683"/>
      <c r="G30" s="683"/>
      <c r="H30" s="683"/>
      <c r="I30" s="683"/>
      <c r="J30" s="683"/>
      <c r="K30" s="683"/>
      <c r="L30" s="683"/>
      <c r="M30" s="683"/>
      <c r="N30" s="683"/>
      <c r="O30" s="683"/>
      <c r="P30" s="683"/>
      <c r="Q30" s="684"/>
      <c r="R30" s="685">
        <v>4194</v>
      </c>
      <c r="S30" s="686"/>
      <c r="T30" s="686"/>
      <c r="U30" s="686"/>
      <c r="V30" s="686"/>
      <c r="W30" s="686"/>
      <c r="X30" s="686"/>
      <c r="Y30" s="687"/>
      <c r="Z30" s="688">
        <v>0.1</v>
      </c>
      <c r="AA30" s="688"/>
      <c r="AB30" s="688"/>
      <c r="AC30" s="688"/>
      <c r="AD30" s="689" t="s">
        <v>131</v>
      </c>
      <c r="AE30" s="689"/>
      <c r="AF30" s="689"/>
      <c r="AG30" s="689"/>
      <c r="AH30" s="689"/>
      <c r="AI30" s="689"/>
      <c r="AJ30" s="689"/>
      <c r="AK30" s="689"/>
      <c r="AL30" s="690" t="s">
        <v>131</v>
      </c>
      <c r="AM30" s="691"/>
      <c r="AN30" s="691"/>
      <c r="AO30" s="692"/>
      <c r="AP30" s="664" t="s">
        <v>226</v>
      </c>
      <c r="AQ30" s="665"/>
      <c r="AR30" s="665"/>
      <c r="AS30" s="665"/>
      <c r="AT30" s="665"/>
      <c r="AU30" s="665"/>
      <c r="AV30" s="665"/>
      <c r="AW30" s="665"/>
      <c r="AX30" s="665"/>
      <c r="AY30" s="665"/>
      <c r="AZ30" s="665"/>
      <c r="BA30" s="665"/>
      <c r="BB30" s="665"/>
      <c r="BC30" s="665"/>
      <c r="BD30" s="665"/>
      <c r="BE30" s="665"/>
      <c r="BF30" s="666"/>
      <c r="BG30" s="664" t="s">
        <v>311</v>
      </c>
      <c r="BH30" s="729"/>
      <c r="BI30" s="729"/>
      <c r="BJ30" s="729"/>
      <c r="BK30" s="729"/>
      <c r="BL30" s="729"/>
      <c r="BM30" s="729"/>
      <c r="BN30" s="729"/>
      <c r="BO30" s="729"/>
      <c r="BP30" s="729"/>
      <c r="BQ30" s="730"/>
      <c r="BR30" s="664" t="s">
        <v>312</v>
      </c>
      <c r="BS30" s="729"/>
      <c r="BT30" s="729"/>
      <c r="BU30" s="729"/>
      <c r="BV30" s="729"/>
      <c r="BW30" s="729"/>
      <c r="BX30" s="729"/>
      <c r="BY30" s="729"/>
      <c r="BZ30" s="729"/>
      <c r="CA30" s="729"/>
      <c r="CB30" s="730"/>
      <c r="CD30" s="733"/>
      <c r="CE30" s="734"/>
      <c r="CF30" s="700" t="s">
        <v>313</v>
      </c>
      <c r="CG30" s="701"/>
      <c r="CH30" s="701"/>
      <c r="CI30" s="701"/>
      <c r="CJ30" s="701"/>
      <c r="CK30" s="701"/>
      <c r="CL30" s="701"/>
      <c r="CM30" s="701"/>
      <c r="CN30" s="701"/>
      <c r="CO30" s="701"/>
      <c r="CP30" s="701"/>
      <c r="CQ30" s="702"/>
      <c r="CR30" s="685">
        <v>472918</v>
      </c>
      <c r="CS30" s="686"/>
      <c r="CT30" s="686"/>
      <c r="CU30" s="686"/>
      <c r="CV30" s="686"/>
      <c r="CW30" s="686"/>
      <c r="CX30" s="686"/>
      <c r="CY30" s="687"/>
      <c r="CZ30" s="690">
        <v>6.3</v>
      </c>
      <c r="DA30" s="719"/>
      <c r="DB30" s="719"/>
      <c r="DC30" s="724"/>
      <c r="DD30" s="694">
        <v>449058</v>
      </c>
      <c r="DE30" s="686"/>
      <c r="DF30" s="686"/>
      <c r="DG30" s="686"/>
      <c r="DH30" s="686"/>
      <c r="DI30" s="686"/>
      <c r="DJ30" s="686"/>
      <c r="DK30" s="687"/>
      <c r="DL30" s="694">
        <v>449058</v>
      </c>
      <c r="DM30" s="686"/>
      <c r="DN30" s="686"/>
      <c r="DO30" s="686"/>
      <c r="DP30" s="686"/>
      <c r="DQ30" s="686"/>
      <c r="DR30" s="686"/>
      <c r="DS30" s="686"/>
      <c r="DT30" s="686"/>
      <c r="DU30" s="686"/>
      <c r="DV30" s="687"/>
      <c r="DW30" s="690">
        <v>15.4</v>
      </c>
      <c r="DX30" s="719"/>
      <c r="DY30" s="719"/>
      <c r="DZ30" s="719"/>
      <c r="EA30" s="719"/>
      <c r="EB30" s="719"/>
      <c r="EC30" s="720"/>
    </row>
    <row r="31" spans="2:133" ht="11.25" customHeight="1" x14ac:dyDescent="0.15">
      <c r="B31" s="682" t="s">
        <v>314</v>
      </c>
      <c r="C31" s="683"/>
      <c r="D31" s="683"/>
      <c r="E31" s="683"/>
      <c r="F31" s="683"/>
      <c r="G31" s="683"/>
      <c r="H31" s="683"/>
      <c r="I31" s="683"/>
      <c r="J31" s="683"/>
      <c r="K31" s="683"/>
      <c r="L31" s="683"/>
      <c r="M31" s="683"/>
      <c r="N31" s="683"/>
      <c r="O31" s="683"/>
      <c r="P31" s="683"/>
      <c r="Q31" s="684"/>
      <c r="R31" s="685">
        <v>1431934</v>
      </c>
      <c r="S31" s="686"/>
      <c r="T31" s="686"/>
      <c r="U31" s="686"/>
      <c r="V31" s="686"/>
      <c r="W31" s="686"/>
      <c r="X31" s="686"/>
      <c r="Y31" s="687"/>
      <c r="Z31" s="688">
        <v>18.7</v>
      </c>
      <c r="AA31" s="688"/>
      <c r="AB31" s="688"/>
      <c r="AC31" s="688"/>
      <c r="AD31" s="689" t="s">
        <v>237</v>
      </c>
      <c r="AE31" s="689"/>
      <c r="AF31" s="689"/>
      <c r="AG31" s="689"/>
      <c r="AH31" s="689"/>
      <c r="AI31" s="689"/>
      <c r="AJ31" s="689"/>
      <c r="AK31" s="689"/>
      <c r="AL31" s="690" t="s">
        <v>237</v>
      </c>
      <c r="AM31" s="691"/>
      <c r="AN31" s="691"/>
      <c r="AO31" s="692"/>
      <c r="AP31" s="742" t="s">
        <v>315</v>
      </c>
      <c r="AQ31" s="743"/>
      <c r="AR31" s="743"/>
      <c r="AS31" s="743"/>
      <c r="AT31" s="748" t="s">
        <v>316</v>
      </c>
      <c r="AU31" s="231"/>
      <c r="AV31" s="231"/>
      <c r="AW31" s="231"/>
      <c r="AX31" s="671" t="s">
        <v>191</v>
      </c>
      <c r="AY31" s="672"/>
      <c r="AZ31" s="672"/>
      <c r="BA31" s="672"/>
      <c r="BB31" s="672"/>
      <c r="BC31" s="672"/>
      <c r="BD31" s="672"/>
      <c r="BE31" s="672"/>
      <c r="BF31" s="673"/>
      <c r="BG31" s="741">
        <v>96.3</v>
      </c>
      <c r="BH31" s="737"/>
      <c r="BI31" s="737"/>
      <c r="BJ31" s="737"/>
      <c r="BK31" s="737"/>
      <c r="BL31" s="737"/>
      <c r="BM31" s="680">
        <v>87.1</v>
      </c>
      <c r="BN31" s="737"/>
      <c r="BO31" s="737"/>
      <c r="BP31" s="737"/>
      <c r="BQ31" s="738"/>
      <c r="BR31" s="741">
        <v>99.2</v>
      </c>
      <c r="BS31" s="737"/>
      <c r="BT31" s="737"/>
      <c r="BU31" s="737"/>
      <c r="BV31" s="737"/>
      <c r="BW31" s="737"/>
      <c r="BX31" s="680">
        <v>89.9</v>
      </c>
      <c r="BY31" s="737"/>
      <c r="BZ31" s="737"/>
      <c r="CA31" s="737"/>
      <c r="CB31" s="738"/>
      <c r="CD31" s="733"/>
      <c r="CE31" s="734"/>
      <c r="CF31" s="700" t="s">
        <v>317</v>
      </c>
      <c r="CG31" s="701"/>
      <c r="CH31" s="701"/>
      <c r="CI31" s="701"/>
      <c r="CJ31" s="701"/>
      <c r="CK31" s="701"/>
      <c r="CL31" s="701"/>
      <c r="CM31" s="701"/>
      <c r="CN31" s="701"/>
      <c r="CO31" s="701"/>
      <c r="CP31" s="701"/>
      <c r="CQ31" s="702"/>
      <c r="CR31" s="685">
        <v>12792</v>
      </c>
      <c r="CS31" s="722"/>
      <c r="CT31" s="722"/>
      <c r="CU31" s="722"/>
      <c r="CV31" s="722"/>
      <c r="CW31" s="722"/>
      <c r="CX31" s="722"/>
      <c r="CY31" s="723"/>
      <c r="CZ31" s="690">
        <v>0.2</v>
      </c>
      <c r="DA31" s="719"/>
      <c r="DB31" s="719"/>
      <c r="DC31" s="724"/>
      <c r="DD31" s="694">
        <v>12049</v>
      </c>
      <c r="DE31" s="722"/>
      <c r="DF31" s="722"/>
      <c r="DG31" s="722"/>
      <c r="DH31" s="722"/>
      <c r="DI31" s="722"/>
      <c r="DJ31" s="722"/>
      <c r="DK31" s="723"/>
      <c r="DL31" s="694">
        <v>12049</v>
      </c>
      <c r="DM31" s="722"/>
      <c r="DN31" s="722"/>
      <c r="DO31" s="722"/>
      <c r="DP31" s="722"/>
      <c r="DQ31" s="722"/>
      <c r="DR31" s="722"/>
      <c r="DS31" s="722"/>
      <c r="DT31" s="722"/>
      <c r="DU31" s="722"/>
      <c r="DV31" s="723"/>
      <c r="DW31" s="690">
        <v>0.4</v>
      </c>
      <c r="DX31" s="719"/>
      <c r="DY31" s="719"/>
      <c r="DZ31" s="719"/>
      <c r="EA31" s="719"/>
      <c r="EB31" s="719"/>
      <c r="EC31" s="720"/>
    </row>
    <row r="32" spans="2:133" ht="11.25" customHeight="1" x14ac:dyDescent="0.15">
      <c r="B32" s="752" t="s">
        <v>318</v>
      </c>
      <c r="C32" s="753"/>
      <c r="D32" s="753"/>
      <c r="E32" s="753"/>
      <c r="F32" s="753"/>
      <c r="G32" s="753"/>
      <c r="H32" s="753"/>
      <c r="I32" s="753"/>
      <c r="J32" s="753"/>
      <c r="K32" s="753"/>
      <c r="L32" s="753"/>
      <c r="M32" s="753"/>
      <c r="N32" s="753"/>
      <c r="O32" s="753"/>
      <c r="P32" s="753"/>
      <c r="Q32" s="754"/>
      <c r="R32" s="685" t="s">
        <v>131</v>
      </c>
      <c r="S32" s="686"/>
      <c r="T32" s="686"/>
      <c r="U32" s="686"/>
      <c r="V32" s="686"/>
      <c r="W32" s="686"/>
      <c r="X32" s="686"/>
      <c r="Y32" s="687"/>
      <c r="Z32" s="688" t="s">
        <v>237</v>
      </c>
      <c r="AA32" s="688"/>
      <c r="AB32" s="688"/>
      <c r="AC32" s="688"/>
      <c r="AD32" s="689" t="s">
        <v>131</v>
      </c>
      <c r="AE32" s="689"/>
      <c r="AF32" s="689"/>
      <c r="AG32" s="689"/>
      <c r="AH32" s="689"/>
      <c r="AI32" s="689"/>
      <c r="AJ32" s="689"/>
      <c r="AK32" s="689"/>
      <c r="AL32" s="690" t="s">
        <v>131</v>
      </c>
      <c r="AM32" s="691"/>
      <c r="AN32" s="691"/>
      <c r="AO32" s="692"/>
      <c r="AP32" s="744"/>
      <c r="AQ32" s="745"/>
      <c r="AR32" s="745"/>
      <c r="AS32" s="745"/>
      <c r="AT32" s="749"/>
      <c r="AU32" s="230" t="s">
        <v>319</v>
      </c>
      <c r="AV32" s="230"/>
      <c r="AW32" s="230"/>
      <c r="AX32" s="682" t="s">
        <v>320</v>
      </c>
      <c r="AY32" s="683"/>
      <c r="AZ32" s="683"/>
      <c r="BA32" s="683"/>
      <c r="BB32" s="683"/>
      <c r="BC32" s="683"/>
      <c r="BD32" s="683"/>
      <c r="BE32" s="683"/>
      <c r="BF32" s="684"/>
      <c r="BG32" s="751">
        <v>99.5</v>
      </c>
      <c r="BH32" s="722"/>
      <c r="BI32" s="722"/>
      <c r="BJ32" s="722"/>
      <c r="BK32" s="722"/>
      <c r="BL32" s="722"/>
      <c r="BM32" s="691">
        <v>97.5</v>
      </c>
      <c r="BN32" s="739"/>
      <c r="BO32" s="739"/>
      <c r="BP32" s="739"/>
      <c r="BQ32" s="740"/>
      <c r="BR32" s="751">
        <v>99</v>
      </c>
      <c r="BS32" s="722"/>
      <c r="BT32" s="722"/>
      <c r="BU32" s="722"/>
      <c r="BV32" s="722"/>
      <c r="BW32" s="722"/>
      <c r="BX32" s="691">
        <v>97.3</v>
      </c>
      <c r="BY32" s="739"/>
      <c r="BZ32" s="739"/>
      <c r="CA32" s="739"/>
      <c r="CB32" s="740"/>
      <c r="CD32" s="735"/>
      <c r="CE32" s="736"/>
      <c r="CF32" s="700" t="s">
        <v>321</v>
      </c>
      <c r="CG32" s="701"/>
      <c r="CH32" s="701"/>
      <c r="CI32" s="701"/>
      <c r="CJ32" s="701"/>
      <c r="CK32" s="701"/>
      <c r="CL32" s="701"/>
      <c r="CM32" s="701"/>
      <c r="CN32" s="701"/>
      <c r="CO32" s="701"/>
      <c r="CP32" s="701"/>
      <c r="CQ32" s="702"/>
      <c r="CR32" s="685">
        <v>33</v>
      </c>
      <c r="CS32" s="686"/>
      <c r="CT32" s="686"/>
      <c r="CU32" s="686"/>
      <c r="CV32" s="686"/>
      <c r="CW32" s="686"/>
      <c r="CX32" s="686"/>
      <c r="CY32" s="687"/>
      <c r="CZ32" s="690">
        <v>0</v>
      </c>
      <c r="DA32" s="719"/>
      <c r="DB32" s="719"/>
      <c r="DC32" s="724"/>
      <c r="DD32" s="694">
        <v>33</v>
      </c>
      <c r="DE32" s="686"/>
      <c r="DF32" s="686"/>
      <c r="DG32" s="686"/>
      <c r="DH32" s="686"/>
      <c r="DI32" s="686"/>
      <c r="DJ32" s="686"/>
      <c r="DK32" s="687"/>
      <c r="DL32" s="694">
        <v>33</v>
      </c>
      <c r="DM32" s="686"/>
      <c r="DN32" s="686"/>
      <c r="DO32" s="686"/>
      <c r="DP32" s="686"/>
      <c r="DQ32" s="686"/>
      <c r="DR32" s="686"/>
      <c r="DS32" s="686"/>
      <c r="DT32" s="686"/>
      <c r="DU32" s="686"/>
      <c r="DV32" s="687"/>
      <c r="DW32" s="690">
        <v>0</v>
      </c>
      <c r="DX32" s="719"/>
      <c r="DY32" s="719"/>
      <c r="DZ32" s="719"/>
      <c r="EA32" s="719"/>
      <c r="EB32" s="719"/>
      <c r="EC32" s="720"/>
    </row>
    <row r="33" spans="2:133" ht="11.25" customHeight="1" x14ac:dyDescent="0.15">
      <c r="B33" s="682" t="s">
        <v>322</v>
      </c>
      <c r="C33" s="683"/>
      <c r="D33" s="683"/>
      <c r="E33" s="683"/>
      <c r="F33" s="683"/>
      <c r="G33" s="683"/>
      <c r="H33" s="683"/>
      <c r="I33" s="683"/>
      <c r="J33" s="683"/>
      <c r="K33" s="683"/>
      <c r="L33" s="683"/>
      <c r="M33" s="683"/>
      <c r="N33" s="683"/>
      <c r="O33" s="683"/>
      <c r="P33" s="683"/>
      <c r="Q33" s="684"/>
      <c r="R33" s="685">
        <v>808032</v>
      </c>
      <c r="S33" s="686"/>
      <c r="T33" s="686"/>
      <c r="U33" s="686"/>
      <c r="V33" s="686"/>
      <c r="W33" s="686"/>
      <c r="X33" s="686"/>
      <c r="Y33" s="687"/>
      <c r="Z33" s="688">
        <v>10.6</v>
      </c>
      <c r="AA33" s="688"/>
      <c r="AB33" s="688"/>
      <c r="AC33" s="688"/>
      <c r="AD33" s="689" t="s">
        <v>131</v>
      </c>
      <c r="AE33" s="689"/>
      <c r="AF33" s="689"/>
      <c r="AG33" s="689"/>
      <c r="AH33" s="689"/>
      <c r="AI33" s="689"/>
      <c r="AJ33" s="689"/>
      <c r="AK33" s="689"/>
      <c r="AL33" s="690" t="s">
        <v>131</v>
      </c>
      <c r="AM33" s="691"/>
      <c r="AN33" s="691"/>
      <c r="AO33" s="692"/>
      <c r="AP33" s="746"/>
      <c r="AQ33" s="747"/>
      <c r="AR33" s="747"/>
      <c r="AS33" s="747"/>
      <c r="AT33" s="750"/>
      <c r="AU33" s="232"/>
      <c r="AV33" s="232"/>
      <c r="AW33" s="232"/>
      <c r="AX33" s="726" t="s">
        <v>323</v>
      </c>
      <c r="AY33" s="727"/>
      <c r="AZ33" s="727"/>
      <c r="BA33" s="727"/>
      <c r="BB33" s="727"/>
      <c r="BC33" s="727"/>
      <c r="BD33" s="727"/>
      <c r="BE33" s="727"/>
      <c r="BF33" s="728"/>
      <c r="BG33" s="755">
        <v>92.5</v>
      </c>
      <c r="BH33" s="756"/>
      <c r="BI33" s="756"/>
      <c r="BJ33" s="756"/>
      <c r="BK33" s="756"/>
      <c r="BL33" s="756"/>
      <c r="BM33" s="757">
        <v>76.8</v>
      </c>
      <c r="BN33" s="756"/>
      <c r="BO33" s="756"/>
      <c r="BP33" s="756"/>
      <c r="BQ33" s="758"/>
      <c r="BR33" s="755">
        <v>99.1</v>
      </c>
      <c r="BS33" s="756"/>
      <c r="BT33" s="756"/>
      <c r="BU33" s="756"/>
      <c r="BV33" s="756"/>
      <c r="BW33" s="756"/>
      <c r="BX33" s="757">
        <v>82.2</v>
      </c>
      <c r="BY33" s="756"/>
      <c r="BZ33" s="756"/>
      <c r="CA33" s="756"/>
      <c r="CB33" s="758"/>
      <c r="CD33" s="700" t="s">
        <v>324</v>
      </c>
      <c r="CE33" s="701"/>
      <c r="CF33" s="701"/>
      <c r="CG33" s="701"/>
      <c r="CH33" s="701"/>
      <c r="CI33" s="701"/>
      <c r="CJ33" s="701"/>
      <c r="CK33" s="701"/>
      <c r="CL33" s="701"/>
      <c r="CM33" s="701"/>
      <c r="CN33" s="701"/>
      <c r="CO33" s="701"/>
      <c r="CP33" s="701"/>
      <c r="CQ33" s="702"/>
      <c r="CR33" s="685">
        <v>4449556</v>
      </c>
      <c r="CS33" s="722"/>
      <c r="CT33" s="722"/>
      <c r="CU33" s="722"/>
      <c r="CV33" s="722"/>
      <c r="CW33" s="722"/>
      <c r="CX33" s="722"/>
      <c r="CY33" s="723"/>
      <c r="CZ33" s="690">
        <v>59.7</v>
      </c>
      <c r="DA33" s="719"/>
      <c r="DB33" s="719"/>
      <c r="DC33" s="724"/>
      <c r="DD33" s="694">
        <v>1903518</v>
      </c>
      <c r="DE33" s="722"/>
      <c r="DF33" s="722"/>
      <c r="DG33" s="722"/>
      <c r="DH33" s="722"/>
      <c r="DI33" s="722"/>
      <c r="DJ33" s="722"/>
      <c r="DK33" s="723"/>
      <c r="DL33" s="694">
        <v>1145993</v>
      </c>
      <c r="DM33" s="722"/>
      <c r="DN33" s="722"/>
      <c r="DO33" s="722"/>
      <c r="DP33" s="722"/>
      <c r="DQ33" s="722"/>
      <c r="DR33" s="722"/>
      <c r="DS33" s="722"/>
      <c r="DT33" s="722"/>
      <c r="DU33" s="722"/>
      <c r="DV33" s="723"/>
      <c r="DW33" s="690">
        <v>39.299999999999997</v>
      </c>
      <c r="DX33" s="719"/>
      <c r="DY33" s="719"/>
      <c r="DZ33" s="719"/>
      <c r="EA33" s="719"/>
      <c r="EB33" s="719"/>
      <c r="EC33" s="720"/>
    </row>
    <row r="34" spans="2:133" ht="11.25" customHeight="1" x14ac:dyDescent="0.15">
      <c r="B34" s="682" t="s">
        <v>325</v>
      </c>
      <c r="C34" s="683"/>
      <c r="D34" s="683"/>
      <c r="E34" s="683"/>
      <c r="F34" s="683"/>
      <c r="G34" s="683"/>
      <c r="H34" s="683"/>
      <c r="I34" s="683"/>
      <c r="J34" s="683"/>
      <c r="K34" s="683"/>
      <c r="L34" s="683"/>
      <c r="M34" s="683"/>
      <c r="N34" s="683"/>
      <c r="O34" s="683"/>
      <c r="P34" s="683"/>
      <c r="Q34" s="684"/>
      <c r="R34" s="685">
        <v>42501</v>
      </c>
      <c r="S34" s="686"/>
      <c r="T34" s="686"/>
      <c r="U34" s="686"/>
      <c r="V34" s="686"/>
      <c r="W34" s="686"/>
      <c r="X34" s="686"/>
      <c r="Y34" s="687"/>
      <c r="Z34" s="688">
        <v>0.6</v>
      </c>
      <c r="AA34" s="688"/>
      <c r="AB34" s="688"/>
      <c r="AC34" s="688"/>
      <c r="AD34" s="689" t="s">
        <v>131</v>
      </c>
      <c r="AE34" s="689"/>
      <c r="AF34" s="689"/>
      <c r="AG34" s="689"/>
      <c r="AH34" s="689"/>
      <c r="AI34" s="689"/>
      <c r="AJ34" s="689"/>
      <c r="AK34" s="689"/>
      <c r="AL34" s="690" t="s">
        <v>131</v>
      </c>
      <c r="AM34" s="691"/>
      <c r="AN34" s="691"/>
      <c r="AO34" s="69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00" t="s">
        <v>326</v>
      </c>
      <c r="CE34" s="701"/>
      <c r="CF34" s="701"/>
      <c r="CG34" s="701"/>
      <c r="CH34" s="701"/>
      <c r="CI34" s="701"/>
      <c r="CJ34" s="701"/>
      <c r="CK34" s="701"/>
      <c r="CL34" s="701"/>
      <c r="CM34" s="701"/>
      <c r="CN34" s="701"/>
      <c r="CO34" s="701"/>
      <c r="CP34" s="701"/>
      <c r="CQ34" s="702"/>
      <c r="CR34" s="685">
        <v>1546249</v>
      </c>
      <c r="CS34" s="686"/>
      <c r="CT34" s="686"/>
      <c r="CU34" s="686"/>
      <c r="CV34" s="686"/>
      <c r="CW34" s="686"/>
      <c r="CX34" s="686"/>
      <c r="CY34" s="687"/>
      <c r="CZ34" s="690">
        <v>20.8</v>
      </c>
      <c r="DA34" s="719"/>
      <c r="DB34" s="719"/>
      <c r="DC34" s="724"/>
      <c r="DD34" s="694">
        <v>674896</v>
      </c>
      <c r="DE34" s="686"/>
      <c r="DF34" s="686"/>
      <c r="DG34" s="686"/>
      <c r="DH34" s="686"/>
      <c r="DI34" s="686"/>
      <c r="DJ34" s="686"/>
      <c r="DK34" s="687"/>
      <c r="DL34" s="694">
        <v>341470</v>
      </c>
      <c r="DM34" s="686"/>
      <c r="DN34" s="686"/>
      <c r="DO34" s="686"/>
      <c r="DP34" s="686"/>
      <c r="DQ34" s="686"/>
      <c r="DR34" s="686"/>
      <c r="DS34" s="686"/>
      <c r="DT34" s="686"/>
      <c r="DU34" s="686"/>
      <c r="DV34" s="687"/>
      <c r="DW34" s="690">
        <v>11.7</v>
      </c>
      <c r="DX34" s="719"/>
      <c r="DY34" s="719"/>
      <c r="DZ34" s="719"/>
      <c r="EA34" s="719"/>
      <c r="EB34" s="719"/>
      <c r="EC34" s="720"/>
    </row>
    <row r="35" spans="2:133" ht="11.25" customHeight="1" x14ac:dyDescent="0.15">
      <c r="B35" s="682" t="s">
        <v>327</v>
      </c>
      <c r="C35" s="683"/>
      <c r="D35" s="683"/>
      <c r="E35" s="683"/>
      <c r="F35" s="683"/>
      <c r="G35" s="683"/>
      <c r="H35" s="683"/>
      <c r="I35" s="683"/>
      <c r="J35" s="683"/>
      <c r="K35" s="683"/>
      <c r="L35" s="683"/>
      <c r="M35" s="683"/>
      <c r="N35" s="683"/>
      <c r="O35" s="683"/>
      <c r="P35" s="683"/>
      <c r="Q35" s="684"/>
      <c r="R35" s="685">
        <v>1004374</v>
      </c>
      <c r="S35" s="686"/>
      <c r="T35" s="686"/>
      <c r="U35" s="686"/>
      <c r="V35" s="686"/>
      <c r="W35" s="686"/>
      <c r="X35" s="686"/>
      <c r="Y35" s="687"/>
      <c r="Z35" s="688">
        <v>13.1</v>
      </c>
      <c r="AA35" s="688"/>
      <c r="AB35" s="688"/>
      <c r="AC35" s="688"/>
      <c r="AD35" s="689" t="s">
        <v>131</v>
      </c>
      <c r="AE35" s="689"/>
      <c r="AF35" s="689"/>
      <c r="AG35" s="689"/>
      <c r="AH35" s="689"/>
      <c r="AI35" s="689"/>
      <c r="AJ35" s="689"/>
      <c r="AK35" s="689"/>
      <c r="AL35" s="690" t="s">
        <v>131</v>
      </c>
      <c r="AM35" s="691"/>
      <c r="AN35" s="691"/>
      <c r="AO35" s="692"/>
      <c r="AP35" s="235"/>
      <c r="AQ35" s="664" t="s">
        <v>328</v>
      </c>
      <c r="AR35" s="665"/>
      <c r="AS35" s="665"/>
      <c r="AT35" s="665"/>
      <c r="AU35" s="665"/>
      <c r="AV35" s="665"/>
      <c r="AW35" s="665"/>
      <c r="AX35" s="665"/>
      <c r="AY35" s="665"/>
      <c r="AZ35" s="665"/>
      <c r="BA35" s="665"/>
      <c r="BB35" s="665"/>
      <c r="BC35" s="665"/>
      <c r="BD35" s="665"/>
      <c r="BE35" s="665"/>
      <c r="BF35" s="666"/>
      <c r="BG35" s="664" t="s">
        <v>329</v>
      </c>
      <c r="BH35" s="665"/>
      <c r="BI35" s="665"/>
      <c r="BJ35" s="665"/>
      <c r="BK35" s="665"/>
      <c r="BL35" s="665"/>
      <c r="BM35" s="665"/>
      <c r="BN35" s="665"/>
      <c r="BO35" s="665"/>
      <c r="BP35" s="665"/>
      <c r="BQ35" s="665"/>
      <c r="BR35" s="665"/>
      <c r="BS35" s="665"/>
      <c r="BT35" s="665"/>
      <c r="BU35" s="665"/>
      <c r="BV35" s="665"/>
      <c r="BW35" s="665"/>
      <c r="BX35" s="665"/>
      <c r="BY35" s="665"/>
      <c r="BZ35" s="665"/>
      <c r="CA35" s="665"/>
      <c r="CB35" s="666"/>
      <c r="CD35" s="700" t="s">
        <v>330</v>
      </c>
      <c r="CE35" s="701"/>
      <c r="CF35" s="701"/>
      <c r="CG35" s="701"/>
      <c r="CH35" s="701"/>
      <c r="CI35" s="701"/>
      <c r="CJ35" s="701"/>
      <c r="CK35" s="701"/>
      <c r="CL35" s="701"/>
      <c r="CM35" s="701"/>
      <c r="CN35" s="701"/>
      <c r="CO35" s="701"/>
      <c r="CP35" s="701"/>
      <c r="CQ35" s="702"/>
      <c r="CR35" s="685">
        <v>91777</v>
      </c>
      <c r="CS35" s="722"/>
      <c r="CT35" s="722"/>
      <c r="CU35" s="722"/>
      <c r="CV35" s="722"/>
      <c r="CW35" s="722"/>
      <c r="CX35" s="722"/>
      <c r="CY35" s="723"/>
      <c r="CZ35" s="690">
        <v>1.2</v>
      </c>
      <c r="DA35" s="719"/>
      <c r="DB35" s="719"/>
      <c r="DC35" s="724"/>
      <c r="DD35" s="694">
        <v>58046</v>
      </c>
      <c r="DE35" s="722"/>
      <c r="DF35" s="722"/>
      <c r="DG35" s="722"/>
      <c r="DH35" s="722"/>
      <c r="DI35" s="722"/>
      <c r="DJ35" s="722"/>
      <c r="DK35" s="723"/>
      <c r="DL35" s="694">
        <v>22088</v>
      </c>
      <c r="DM35" s="722"/>
      <c r="DN35" s="722"/>
      <c r="DO35" s="722"/>
      <c r="DP35" s="722"/>
      <c r="DQ35" s="722"/>
      <c r="DR35" s="722"/>
      <c r="DS35" s="722"/>
      <c r="DT35" s="722"/>
      <c r="DU35" s="722"/>
      <c r="DV35" s="723"/>
      <c r="DW35" s="690">
        <v>0.8</v>
      </c>
      <c r="DX35" s="719"/>
      <c r="DY35" s="719"/>
      <c r="DZ35" s="719"/>
      <c r="EA35" s="719"/>
      <c r="EB35" s="719"/>
      <c r="EC35" s="720"/>
    </row>
    <row r="36" spans="2:133" ht="11.25" customHeight="1" x14ac:dyDescent="0.15">
      <c r="B36" s="682" t="s">
        <v>331</v>
      </c>
      <c r="C36" s="683"/>
      <c r="D36" s="683"/>
      <c r="E36" s="683"/>
      <c r="F36" s="683"/>
      <c r="G36" s="683"/>
      <c r="H36" s="683"/>
      <c r="I36" s="683"/>
      <c r="J36" s="683"/>
      <c r="K36" s="683"/>
      <c r="L36" s="683"/>
      <c r="M36" s="683"/>
      <c r="N36" s="683"/>
      <c r="O36" s="683"/>
      <c r="P36" s="683"/>
      <c r="Q36" s="684"/>
      <c r="R36" s="685">
        <v>91962</v>
      </c>
      <c r="S36" s="686"/>
      <c r="T36" s="686"/>
      <c r="U36" s="686"/>
      <c r="V36" s="686"/>
      <c r="W36" s="686"/>
      <c r="X36" s="686"/>
      <c r="Y36" s="687"/>
      <c r="Z36" s="688">
        <v>1.2</v>
      </c>
      <c r="AA36" s="688"/>
      <c r="AB36" s="688"/>
      <c r="AC36" s="688"/>
      <c r="AD36" s="689" t="s">
        <v>237</v>
      </c>
      <c r="AE36" s="689"/>
      <c r="AF36" s="689"/>
      <c r="AG36" s="689"/>
      <c r="AH36" s="689"/>
      <c r="AI36" s="689"/>
      <c r="AJ36" s="689"/>
      <c r="AK36" s="689"/>
      <c r="AL36" s="690" t="s">
        <v>131</v>
      </c>
      <c r="AM36" s="691"/>
      <c r="AN36" s="691"/>
      <c r="AO36" s="692"/>
      <c r="AP36" s="235"/>
      <c r="AQ36" s="759" t="s">
        <v>332</v>
      </c>
      <c r="AR36" s="760"/>
      <c r="AS36" s="760"/>
      <c r="AT36" s="760"/>
      <c r="AU36" s="760"/>
      <c r="AV36" s="760"/>
      <c r="AW36" s="760"/>
      <c r="AX36" s="760"/>
      <c r="AY36" s="761"/>
      <c r="AZ36" s="674">
        <v>432263</v>
      </c>
      <c r="BA36" s="675"/>
      <c r="BB36" s="675"/>
      <c r="BC36" s="675"/>
      <c r="BD36" s="675"/>
      <c r="BE36" s="675"/>
      <c r="BF36" s="762"/>
      <c r="BG36" s="696" t="s">
        <v>333</v>
      </c>
      <c r="BH36" s="697"/>
      <c r="BI36" s="697"/>
      <c r="BJ36" s="697"/>
      <c r="BK36" s="697"/>
      <c r="BL36" s="697"/>
      <c r="BM36" s="697"/>
      <c r="BN36" s="697"/>
      <c r="BO36" s="697"/>
      <c r="BP36" s="697"/>
      <c r="BQ36" s="697"/>
      <c r="BR36" s="697"/>
      <c r="BS36" s="697"/>
      <c r="BT36" s="697"/>
      <c r="BU36" s="698"/>
      <c r="BV36" s="674">
        <v>10411</v>
      </c>
      <c r="BW36" s="675"/>
      <c r="BX36" s="675"/>
      <c r="BY36" s="675"/>
      <c r="BZ36" s="675"/>
      <c r="CA36" s="675"/>
      <c r="CB36" s="762"/>
      <c r="CD36" s="700" t="s">
        <v>334</v>
      </c>
      <c r="CE36" s="701"/>
      <c r="CF36" s="701"/>
      <c r="CG36" s="701"/>
      <c r="CH36" s="701"/>
      <c r="CI36" s="701"/>
      <c r="CJ36" s="701"/>
      <c r="CK36" s="701"/>
      <c r="CL36" s="701"/>
      <c r="CM36" s="701"/>
      <c r="CN36" s="701"/>
      <c r="CO36" s="701"/>
      <c r="CP36" s="701"/>
      <c r="CQ36" s="702"/>
      <c r="CR36" s="685">
        <v>1807736</v>
      </c>
      <c r="CS36" s="686"/>
      <c r="CT36" s="686"/>
      <c r="CU36" s="686"/>
      <c r="CV36" s="686"/>
      <c r="CW36" s="686"/>
      <c r="CX36" s="686"/>
      <c r="CY36" s="687"/>
      <c r="CZ36" s="690">
        <v>24.3</v>
      </c>
      <c r="DA36" s="719"/>
      <c r="DB36" s="719"/>
      <c r="DC36" s="724"/>
      <c r="DD36" s="694">
        <v>645462</v>
      </c>
      <c r="DE36" s="686"/>
      <c r="DF36" s="686"/>
      <c r="DG36" s="686"/>
      <c r="DH36" s="686"/>
      <c r="DI36" s="686"/>
      <c r="DJ36" s="686"/>
      <c r="DK36" s="687"/>
      <c r="DL36" s="694">
        <v>453458</v>
      </c>
      <c r="DM36" s="686"/>
      <c r="DN36" s="686"/>
      <c r="DO36" s="686"/>
      <c r="DP36" s="686"/>
      <c r="DQ36" s="686"/>
      <c r="DR36" s="686"/>
      <c r="DS36" s="686"/>
      <c r="DT36" s="686"/>
      <c r="DU36" s="686"/>
      <c r="DV36" s="687"/>
      <c r="DW36" s="690">
        <v>15.5</v>
      </c>
      <c r="DX36" s="719"/>
      <c r="DY36" s="719"/>
      <c r="DZ36" s="719"/>
      <c r="EA36" s="719"/>
      <c r="EB36" s="719"/>
      <c r="EC36" s="720"/>
    </row>
    <row r="37" spans="2:133" ht="11.25" customHeight="1" x14ac:dyDescent="0.15">
      <c r="B37" s="682" t="s">
        <v>335</v>
      </c>
      <c r="C37" s="683"/>
      <c r="D37" s="683"/>
      <c r="E37" s="683"/>
      <c r="F37" s="683"/>
      <c r="G37" s="683"/>
      <c r="H37" s="683"/>
      <c r="I37" s="683"/>
      <c r="J37" s="683"/>
      <c r="K37" s="683"/>
      <c r="L37" s="683"/>
      <c r="M37" s="683"/>
      <c r="N37" s="683"/>
      <c r="O37" s="683"/>
      <c r="P37" s="683"/>
      <c r="Q37" s="684"/>
      <c r="R37" s="685">
        <v>195682</v>
      </c>
      <c r="S37" s="686"/>
      <c r="T37" s="686"/>
      <c r="U37" s="686"/>
      <c r="V37" s="686"/>
      <c r="W37" s="686"/>
      <c r="X37" s="686"/>
      <c r="Y37" s="687"/>
      <c r="Z37" s="688">
        <v>2.6</v>
      </c>
      <c r="AA37" s="688"/>
      <c r="AB37" s="688"/>
      <c r="AC37" s="688"/>
      <c r="AD37" s="689" t="s">
        <v>131</v>
      </c>
      <c r="AE37" s="689"/>
      <c r="AF37" s="689"/>
      <c r="AG37" s="689"/>
      <c r="AH37" s="689"/>
      <c r="AI37" s="689"/>
      <c r="AJ37" s="689"/>
      <c r="AK37" s="689"/>
      <c r="AL37" s="690" t="s">
        <v>131</v>
      </c>
      <c r="AM37" s="691"/>
      <c r="AN37" s="691"/>
      <c r="AO37" s="692"/>
      <c r="AQ37" s="763" t="s">
        <v>336</v>
      </c>
      <c r="AR37" s="764"/>
      <c r="AS37" s="764"/>
      <c r="AT37" s="764"/>
      <c r="AU37" s="764"/>
      <c r="AV37" s="764"/>
      <c r="AW37" s="764"/>
      <c r="AX37" s="764"/>
      <c r="AY37" s="765"/>
      <c r="AZ37" s="685">
        <v>28507</v>
      </c>
      <c r="BA37" s="686"/>
      <c r="BB37" s="686"/>
      <c r="BC37" s="686"/>
      <c r="BD37" s="722"/>
      <c r="BE37" s="722"/>
      <c r="BF37" s="740"/>
      <c r="BG37" s="700" t="s">
        <v>337</v>
      </c>
      <c r="BH37" s="701"/>
      <c r="BI37" s="701"/>
      <c r="BJ37" s="701"/>
      <c r="BK37" s="701"/>
      <c r="BL37" s="701"/>
      <c r="BM37" s="701"/>
      <c r="BN37" s="701"/>
      <c r="BO37" s="701"/>
      <c r="BP37" s="701"/>
      <c r="BQ37" s="701"/>
      <c r="BR37" s="701"/>
      <c r="BS37" s="701"/>
      <c r="BT37" s="701"/>
      <c r="BU37" s="702"/>
      <c r="BV37" s="685">
        <v>10411</v>
      </c>
      <c r="BW37" s="686"/>
      <c r="BX37" s="686"/>
      <c r="BY37" s="686"/>
      <c r="BZ37" s="686"/>
      <c r="CA37" s="686"/>
      <c r="CB37" s="695"/>
      <c r="CD37" s="700" t="s">
        <v>338</v>
      </c>
      <c r="CE37" s="701"/>
      <c r="CF37" s="701"/>
      <c r="CG37" s="701"/>
      <c r="CH37" s="701"/>
      <c r="CI37" s="701"/>
      <c r="CJ37" s="701"/>
      <c r="CK37" s="701"/>
      <c r="CL37" s="701"/>
      <c r="CM37" s="701"/>
      <c r="CN37" s="701"/>
      <c r="CO37" s="701"/>
      <c r="CP37" s="701"/>
      <c r="CQ37" s="702"/>
      <c r="CR37" s="685">
        <v>315242</v>
      </c>
      <c r="CS37" s="722"/>
      <c r="CT37" s="722"/>
      <c r="CU37" s="722"/>
      <c r="CV37" s="722"/>
      <c r="CW37" s="722"/>
      <c r="CX37" s="722"/>
      <c r="CY37" s="723"/>
      <c r="CZ37" s="690">
        <v>4.2</v>
      </c>
      <c r="DA37" s="719"/>
      <c r="DB37" s="719"/>
      <c r="DC37" s="724"/>
      <c r="DD37" s="694">
        <v>315017</v>
      </c>
      <c r="DE37" s="722"/>
      <c r="DF37" s="722"/>
      <c r="DG37" s="722"/>
      <c r="DH37" s="722"/>
      <c r="DI37" s="722"/>
      <c r="DJ37" s="722"/>
      <c r="DK37" s="723"/>
      <c r="DL37" s="694">
        <v>313457</v>
      </c>
      <c r="DM37" s="722"/>
      <c r="DN37" s="722"/>
      <c r="DO37" s="722"/>
      <c r="DP37" s="722"/>
      <c r="DQ37" s="722"/>
      <c r="DR37" s="722"/>
      <c r="DS37" s="722"/>
      <c r="DT37" s="722"/>
      <c r="DU37" s="722"/>
      <c r="DV37" s="723"/>
      <c r="DW37" s="690">
        <v>10.7</v>
      </c>
      <c r="DX37" s="719"/>
      <c r="DY37" s="719"/>
      <c r="DZ37" s="719"/>
      <c r="EA37" s="719"/>
      <c r="EB37" s="719"/>
      <c r="EC37" s="720"/>
    </row>
    <row r="38" spans="2:133" ht="11.25" customHeight="1" x14ac:dyDescent="0.15">
      <c r="B38" s="682" t="s">
        <v>339</v>
      </c>
      <c r="C38" s="683"/>
      <c r="D38" s="683"/>
      <c r="E38" s="683"/>
      <c r="F38" s="683"/>
      <c r="G38" s="683"/>
      <c r="H38" s="683"/>
      <c r="I38" s="683"/>
      <c r="J38" s="683"/>
      <c r="K38" s="683"/>
      <c r="L38" s="683"/>
      <c r="M38" s="683"/>
      <c r="N38" s="683"/>
      <c r="O38" s="683"/>
      <c r="P38" s="683"/>
      <c r="Q38" s="684"/>
      <c r="R38" s="685">
        <v>43277</v>
      </c>
      <c r="S38" s="686"/>
      <c r="T38" s="686"/>
      <c r="U38" s="686"/>
      <c r="V38" s="686"/>
      <c r="W38" s="686"/>
      <c r="X38" s="686"/>
      <c r="Y38" s="687"/>
      <c r="Z38" s="688">
        <v>0.6</v>
      </c>
      <c r="AA38" s="688"/>
      <c r="AB38" s="688"/>
      <c r="AC38" s="688"/>
      <c r="AD38" s="689">
        <v>7</v>
      </c>
      <c r="AE38" s="689"/>
      <c r="AF38" s="689"/>
      <c r="AG38" s="689"/>
      <c r="AH38" s="689"/>
      <c r="AI38" s="689"/>
      <c r="AJ38" s="689"/>
      <c r="AK38" s="689"/>
      <c r="AL38" s="690">
        <v>0</v>
      </c>
      <c r="AM38" s="691"/>
      <c r="AN38" s="691"/>
      <c r="AO38" s="692"/>
      <c r="AQ38" s="763" t="s">
        <v>340</v>
      </c>
      <c r="AR38" s="764"/>
      <c r="AS38" s="764"/>
      <c r="AT38" s="764"/>
      <c r="AU38" s="764"/>
      <c r="AV38" s="764"/>
      <c r="AW38" s="764"/>
      <c r="AX38" s="764"/>
      <c r="AY38" s="765"/>
      <c r="AZ38" s="685" t="s">
        <v>237</v>
      </c>
      <c r="BA38" s="686"/>
      <c r="BB38" s="686"/>
      <c r="BC38" s="686"/>
      <c r="BD38" s="722"/>
      <c r="BE38" s="722"/>
      <c r="BF38" s="740"/>
      <c r="BG38" s="700" t="s">
        <v>341</v>
      </c>
      <c r="BH38" s="701"/>
      <c r="BI38" s="701"/>
      <c r="BJ38" s="701"/>
      <c r="BK38" s="701"/>
      <c r="BL38" s="701"/>
      <c r="BM38" s="701"/>
      <c r="BN38" s="701"/>
      <c r="BO38" s="701"/>
      <c r="BP38" s="701"/>
      <c r="BQ38" s="701"/>
      <c r="BR38" s="701"/>
      <c r="BS38" s="701"/>
      <c r="BT38" s="701"/>
      <c r="BU38" s="702"/>
      <c r="BV38" s="685">
        <v>1092</v>
      </c>
      <c r="BW38" s="686"/>
      <c r="BX38" s="686"/>
      <c r="BY38" s="686"/>
      <c r="BZ38" s="686"/>
      <c r="CA38" s="686"/>
      <c r="CB38" s="695"/>
      <c r="CD38" s="700" t="s">
        <v>342</v>
      </c>
      <c r="CE38" s="701"/>
      <c r="CF38" s="701"/>
      <c r="CG38" s="701"/>
      <c r="CH38" s="701"/>
      <c r="CI38" s="701"/>
      <c r="CJ38" s="701"/>
      <c r="CK38" s="701"/>
      <c r="CL38" s="701"/>
      <c r="CM38" s="701"/>
      <c r="CN38" s="701"/>
      <c r="CO38" s="701"/>
      <c r="CP38" s="701"/>
      <c r="CQ38" s="702"/>
      <c r="CR38" s="685">
        <v>432263</v>
      </c>
      <c r="CS38" s="686"/>
      <c r="CT38" s="686"/>
      <c r="CU38" s="686"/>
      <c r="CV38" s="686"/>
      <c r="CW38" s="686"/>
      <c r="CX38" s="686"/>
      <c r="CY38" s="687"/>
      <c r="CZ38" s="690">
        <v>5.8</v>
      </c>
      <c r="DA38" s="719"/>
      <c r="DB38" s="719"/>
      <c r="DC38" s="724"/>
      <c r="DD38" s="694">
        <v>355712</v>
      </c>
      <c r="DE38" s="686"/>
      <c r="DF38" s="686"/>
      <c r="DG38" s="686"/>
      <c r="DH38" s="686"/>
      <c r="DI38" s="686"/>
      <c r="DJ38" s="686"/>
      <c r="DK38" s="687"/>
      <c r="DL38" s="694">
        <v>328977</v>
      </c>
      <c r="DM38" s="686"/>
      <c r="DN38" s="686"/>
      <c r="DO38" s="686"/>
      <c r="DP38" s="686"/>
      <c r="DQ38" s="686"/>
      <c r="DR38" s="686"/>
      <c r="DS38" s="686"/>
      <c r="DT38" s="686"/>
      <c r="DU38" s="686"/>
      <c r="DV38" s="687"/>
      <c r="DW38" s="690">
        <v>11.3</v>
      </c>
      <c r="DX38" s="719"/>
      <c r="DY38" s="719"/>
      <c r="DZ38" s="719"/>
      <c r="EA38" s="719"/>
      <c r="EB38" s="719"/>
      <c r="EC38" s="720"/>
    </row>
    <row r="39" spans="2:133" ht="11.25" customHeight="1" x14ac:dyDescent="0.15">
      <c r="B39" s="682" t="s">
        <v>343</v>
      </c>
      <c r="C39" s="683"/>
      <c r="D39" s="683"/>
      <c r="E39" s="683"/>
      <c r="F39" s="683"/>
      <c r="G39" s="683"/>
      <c r="H39" s="683"/>
      <c r="I39" s="683"/>
      <c r="J39" s="683"/>
      <c r="K39" s="683"/>
      <c r="L39" s="683"/>
      <c r="M39" s="683"/>
      <c r="N39" s="683"/>
      <c r="O39" s="683"/>
      <c r="P39" s="683"/>
      <c r="Q39" s="684"/>
      <c r="R39" s="685">
        <v>837413</v>
      </c>
      <c r="S39" s="686"/>
      <c r="T39" s="686"/>
      <c r="U39" s="686"/>
      <c r="V39" s="686"/>
      <c r="W39" s="686"/>
      <c r="X39" s="686"/>
      <c r="Y39" s="687"/>
      <c r="Z39" s="688">
        <v>10.9</v>
      </c>
      <c r="AA39" s="688"/>
      <c r="AB39" s="688"/>
      <c r="AC39" s="688"/>
      <c r="AD39" s="689" t="s">
        <v>131</v>
      </c>
      <c r="AE39" s="689"/>
      <c r="AF39" s="689"/>
      <c r="AG39" s="689"/>
      <c r="AH39" s="689"/>
      <c r="AI39" s="689"/>
      <c r="AJ39" s="689"/>
      <c r="AK39" s="689"/>
      <c r="AL39" s="690" t="s">
        <v>131</v>
      </c>
      <c r="AM39" s="691"/>
      <c r="AN39" s="691"/>
      <c r="AO39" s="692"/>
      <c r="AQ39" s="763" t="s">
        <v>344</v>
      </c>
      <c r="AR39" s="764"/>
      <c r="AS39" s="764"/>
      <c r="AT39" s="764"/>
      <c r="AU39" s="764"/>
      <c r="AV39" s="764"/>
      <c r="AW39" s="764"/>
      <c r="AX39" s="764"/>
      <c r="AY39" s="765"/>
      <c r="AZ39" s="685" t="s">
        <v>131</v>
      </c>
      <c r="BA39" s="686"/>
      <c r="BB39" s="686"/>
      <c r="BC39" s="686"/>
      <c r="BD39" s="722"/>
      <c r="BE39" s="722"/>
      <c r="BF39" s="740"/>
      <c r="BG39" s="700" t="s">
        <v>345</v>
      </c>
      <c r="BH39" s="701"/>
      <c r="BI39" s="701"/>
      <c r="BJ39" s="701"/>
      <c r="BK39" s="701"/>
      <c r="BL39" s="701"/>
      <c r="BM39" s="701"/>
      <c r="BN39" s="701"/>
      <c r="BO39" s="701"/>
      <c r="BP39" s="701"/>
      <c r="BQ39" s="701"/>
      <c r="BR39" s="701"/>
      <c r="BS39" s="701"/>
      <c r="BT39" s="701"/>
      <c r="BU39" s="702"/>
      <c r="BV39" s="685">
        <v>1822</v>
      </c>
      <c r="BW39" s="686"/>
      <c r="BX39" s="686"/>
      <c r="BY39" s="686"/>
      <c r="BZ39" s="686"/>
      <c r="CA39" s="686"/>
      <c r="CB39" s="695"/>
      <c r="CD39" s="700" t="s">
        <v>346</v>
      </c>
      <c r="CE39" s="701"/>
      <c r="CF39" s="701"/>
      <c r="CG39" s="701"/>
      <c r="CH39" s="701"/>
      <c r="CI39" s="701"/>
      <c r="CJ39" s="701"/>
      <c r="CK39" s="701"/>
      <c r="CL39" s="701"/>
      <c r="CM39" s="701"/>
      <c r="CN39" s="701"/>
      <c r="CO39" s="701"/>
      <c r="CP39" s="701"/>
      <c r="CQ39" s="702"/>
      <c r="CR39" s="685">
        <v>567569</v>
      </c>
      <c r="CS39" s="722"/>
      <c r="CT39" s="722"/>
      <c r="CU39" s="722"/>
      <c r="CV39" s="722"/>
      <c r="CW39" s="722"/>
      <c r="CX39" s="722"/>
      <c r="CY39" s="723"/>
      <c r="CZ39" s="690">
        <v>7.6</v>
      </c>
      <c r="DA39" s="719"/>
      <c r="DB39" s="719"/>
      <c r="DC39" s="724"/>
      <c r="DD39" s="694">
        <v>166040</v>
      </c>
      <c r="DE39" s="722"/>
      <c r="DF39" s="722"/>
      <c r="DG39" s="722"/>
      <c r="DH39" s="722"/>
      <c r="DI39" s="722"/>
      <c r="DJ39" s="722"/>
      <c r="DK39" s="723"/>
      <c r="DL39" s="694" t="s">
        <v>237</v>
      </c>
      <c r="DM39" s="722"/>
      <c r="DN39" s="722"/>
      <c r="DO39" s="722"/>
      <c r="DP39" s="722"/>
      <c r="DQ39" s="722"/>
      <c r="DR39" s="722"/>
      <c r="DS39" s="722"/>
      <c r="DT39" s="722"/>
      <c r="DU39" s="722"/>
      <c r="DV39" s="723"/>
      <c r="DW39" s="690" t="s">
        <v>131</v>
      </c>
      <c r="DX39" s="719"/>
      <c r="DY39" s="719"/>
      <c r="DZ39" s="719"/>
      <c r="EA39" s="719"/>
      <c r="EB39" s="719"/>
      <c r="EC39" s="720"/>
    </row>
    <row r="40" spans="2:133" ht="11.25" customHeight="1" x14ac:dyDescent="0.15">
      <c r="B40" s="682" t="s">
        <v>347</v>
      </c>
      <c r="C40" s="683"/>
      <c r="D40" s="683"/>
      <c r="E40" s="683"/>
      <c r="F40" s="683"/>
      <c r="G40" s="683"/>
      <c r="H40" s="683"/>
      <c r="I40" s="683"/>
      <c r="J40" s="683"/>
      <c r="K40" s="683"/>
      <c r="L40" s="683"/>
      <c r="M40" s="683"/>
      <c r="N40" s="683"/>
      <c r="O40" s="683"/>
      <c r="P40" s="683"/>
      <c r="Q40" s="684"/>
      <c r="R40" s="685" t="s">
        <v>237</v>
      </c>
      <c r="S40" s="686"/>
      <c r="T40" s="686"/>
      <c r="U40" s="686"/>
      <c r="V40" s="686"/>
      <c r="W40" s="686"/>
      <c r="X40" s="686"/>
      <c r="Y40" s="687"/>
      <c r="Z40" s="688" t="s">
        <v>131</v>
      </c>
      <c r="AA40" s="688"/>
      <c r="AB40" s="688"/>
      <c r="AC40" s="688"/>
      <c r="AD40" s="689" t="s">
        <v>131</v>
      </c>
      <c r="AE40" s="689"/>
      <c r="AF40" s="689"/>
      <c r="AG40" s="689"/>
      <c r="AH40" s="689"/>
      <c r="AI40" s="689"/>
      <c r="AJ40" s="689"/>
      <c r="AK40" s="689"/>
      <c r="AL40" s="690" t="s">
        <v>131</v>
      </c>
      <c r="AM40" s="691"/>
      <c r="AN40" s="691"/>
      <c r="AO40" s="692"/>
      <c r="AQ40" s="763" t="s">
        <v>348</v>
      </c>
      <c r="AR40" s="764"/>
      <c r="AS40" s="764"/>
      <c r="AT40" s="764"/>
      <c r="AU40" s="764"/>
      <c r="AV40" s="764"/>
      <c r="AW40" s="764"/>
      <c r="AX40" s="764"/>
      <c r="AY40" s="765"/>
      <c r="AZ40" s="685" t="s">
        <v>237</v>
      </c>
      <c r="BA40" s="686"/>
      <c r="BB40" s="686"/>
      <c r="BC40" s="686"/>
      <c r="BD40" s="722"/>
      <c r="BE40" s="722"/>
      <c r="BF40" s="740"/>
      <c r="BG40" s="766" t="s">
        <v>349</v>
      </c>
      <c r="BH40" s="767"/>
      <c r="BI40" s="767"/>
      <c r="BJ40" s="767"/>
      <c r="BK40" s="767"/>
      <c r="BL40" s="236"/>
      <c r="BM40" s="701" t="s">
        <v>350</v>
      </c>
      <c r="BN40" s="701"/>
      <c r="BO40" s="701"/>
      <c r="BP40" s="701"/>
      <c r="BQ40" s="701"/>
      <c r="BR40" s="701"/>
      <c r="BS40" s="701"/>
      <c r="BT40" s="701"/>
      <c r="BU40" s="702"/>
      <c r="BV40" s="685">
        <v>90</v>
      </c>
      <c r="BW40" s="686"/>
      <c r="BX40" s="686"/>
      <c r="BY40" s="686"/>
      <c r="BZ40" s="686"/>
      <c r="CA40" s="686"/>
      <c r="CB40" s="695"/>
      <c r="CD40" s="700" t="s">
        <v>351</v>
      </c>
      <c r="CE40" s="701"/>
      <c r="CF40" s="701"/>
      <c r="CG40" s="701"/>
      <c r="CH40" s="701"/>
      <c r="CI40" s="701"/>
      <c r="CJ40" s="701"/>
      <c r="CK40" s="701"/>
      <c r="CL40" s="701"/>
      <c r="CM40" s="701"/>
      <c r="CN40" s="701"/>
      <c r="CO40" s="701"/>
      <c r="CP40" s="701"/>
      <c r="CQ40" s="702"/>
      <c r="CR40" s="685">
        <v>3962</v>
      </c>
      <c r="CS40" s="686"/>
      <c r="CT40" s="686"/>
      <c r="CU40" s="686"/>
      <c r="CV40" s="686"/>
      <c r="CW40" s="686"/>
      <c r="CX40" s="686"/>
      <c r="CY40" s="687"/>
      <c r="CZ40" s="690">
        <v>0.1</v>
      </c>
      <c r="DA40" s="719"/>
      <c r="DB40" s="719"/>
      <c r="DC40" s="724"/>
      <c r="DD40" s="694">
        <v>3362</v>
      </c>
      <c r="DE40" s="686"/>
      <c r="DF40" s="686"/>
      <c r="DG40" s="686"/>
      <c r="DH40" s="686"/>
      <c r="DI40" s="686"/>
      <c r="DJ40" s="686"/>
      <c r="DK40" s="687"/>
      <c r="DL40" s="694" t="s">
        <v>237</v>
      </c>
      <c r="DM40" s="686"/>
      <c r="DN40" s="686"/>
      <c r="DO40" s="686"/>
      <c r="DP40" s="686"/>
      <c r="DQ40" s="686"/>
      <c r="DR40" s="686"/>
      <c r="DS40" s="686"/>
      <c r="DT40" s="686"/>
      <c r="DU40" s="686"/>
      <c r="DV40" s="687"/>
      <c r="DW40" s="690" t="s">
        <v>237</v>
      </c>
      <c r="DX40" s="719"/>
      <c r="DY40" s="719"/>
      <c r="DZ40" s="719"/>
      <c r="EA40" s="719"/>
      <c r="EB40" s="719"/>
      <c r="EC40" s="720"/>
    </row>
    <row r="41" spans="2:133" ht="11.25" customHeight="1" x14ac:dyDescent="0.15">
      <c r="B41" s="682" t="s">
        <v>352</v>
      </c>
      <c r="C41" s="683"/>
      <c r="D41" s="683"/>
      <c r="E41" s="683"/>
      <c r="F41" s="683"/>
      <c r="G41" s="683"/>
      <c r="H41" s="683"/>
      <c r="I41" s="683"/>
      <c r="J41" s="683"/>
      <c r="K41" s="683"/>
      <c r="L41" s="683"/>
      <c r="M41" s="683"/>
      <c r="N41" s="683"/>
      <c r="O41" s="683"/>
      <c r="P41" s="683"/>
      <c r="Q41" s="684"/>
      <c r="R41" s="685" t="s">
        <v>131</v>
      </c>
      <c r="S41" s="686"/>
      <c r="T41" s="686"/>
      <c r="U41" s="686"/>
      <c r="V41" s="686"/>
      <c r="W41" s="686"/>
      <c r="X41" s="686"/>
      <c r="Y41" s="687"/>
      <c r="Z41" s="688" t="s">
        <v>131</v>
      </c>
      <c r="AA41" s="688"/>
      <c r="AB41" s="688"/>
      <c r="AC41" s="688"/>
      <c r="AD41" s="689" t="s">
        <v>237</v>
      </c>
      <c r="AE41" s="689"/>
      <c r="AF41" s="689"/>
      <c r="AG41" s="689"/>
      <c r="AH41" s="689"/>
      <c r="AI41" s="689"/>
      <c r="AJ41" s="689"/>
      <c r="AK41" s="689"/>
      <c r="AL41" s="690" t="s">
        <v>237</v>
      </c>
      <c r="AM41" s="691"/>
      <c r="AN41" s="691"/>
      <c r="AO41" s="692"/>
      <c r="AQ41" s="763" t="s">
        <v>353</v>
      </c>
      <c r="AR41" s="764"/>
      <c r="AS41" s="764"/>
      <c r="AT41" s="764"/>
      <c r="AU41" s="764"/>
      <c r="AV41" s="764"/>
      <c r="AW41" s="764"/>
      <c r="AX41" s="764"/>
      <c r="AY41" s="765"/>
      <c r="AZ41" s="685">
        <v>84655</v>
      </c>
      <c r="BA41" s="686"/>
      <c r="BB41" s="686"/>
      <c r="BC41" s="686"/>
      <c r="BD41" s="722"/>
      <c r="BE41" s="722"/>
      <c r="BF41" s="740"/>
      <c r="BG41" s="766"/>
      <c r="BH41" s="767"/>
      <c r="BI41" s="767"/>
      <c r="BJ41" s="767"/>
      <c r="BK41" s="767"/>
      <c r="BL41" s="236"/>
      <c r="BM41" s="701" t="s">
        <v>354</v>
      </c>
      <c r="BN41" s="701"/>
      <c r="BO41" s="701"/>
      <c r="BP41" s="701"/>
      <c r="BQ41" s="701"/>
      <c r="BR41" s="701"/>
      <c r="BS41" s="701"/>
      <c r="BT41" s="701"/>
      <c r="BU41" s="702"/>
      <c r="BV41" s="685">
        <v>1</v>
      </c>
      <c r="BW41" s="686"/>
      <c r="BX41" s="686"/>
      <c r="BY41" s="686"/>
      <c r="BZ41" s="686"/>
      <c r="CA41" s="686"/>
      <c r="CB41" s="695"/>
      <c r="CD41" s="700" t="s">
        <v>355</v>
      </c>
      <c r="CE41" s="701"/>
      <c r="CF41" s="701"/>
      <c r="CG41" s="701"/>
      <c r="CH41" s="701"/>
      <c r="CI41" s="701"/>
      <c r="CJ41" s="701"/>
      <c r="CK41" s="701"/>
      <c r="CL41" s="701"/>
      <c r="CM41" s="701"/>
      <c r="CN41" s="701"/>
      <c r="CO41" s="701"/>
      <c r="CP41" s="701"/>
      <c r="CQ41" s="702"/>
      <c r="CR41" s="685" t="s">
        <v>131</v>
      </c>
      <c r="CS41" s="722"/>
      <c r="CT41" s="722"/>
      <c r="CU41" s="722"/>
      <c r="CV41" s="722"/>
      <c r="CW41" s="722"/>
      <c r="CX41" s="722"/>
      <c r="CY41" s="723"/>
      <c r="CZ41" s="690" t="s">
        <v>237</v>
      </c>
      <c r="DA41" s="719"/>
      <c r="DB41" s="719"/>
      <c r="DC41" s="724"/>
      <c r="DD41" s="694" t="s">
        <v>237</v>
      </c>
      <c r="DE41" s="722"/>
      <c r="DF41" s="722"/>
      <c r="DG41" s="722"/>
      <c r="DH41" s="722"/>
      <c r="DI41" s="722"/>
      <c r="DJ41" s="722"/>
      <c r="DK41" s="723"/>
      <c r="DL41" s="770"/>
      <c r="DM41" s="771"/>
      <c r="DN41" s="771"/>
      <c r="DO41" s="771"/>
      <c r="DP41" s="771"/>
      <c r="DQ41" s="771"/>
      <c r="DR41" s="771"/>
      <c r="DS41" s="771"/>
      <c r="DT41" s="771"/>
      <c r="DU41" s="771"/>
      <c r="DV41" s="772"/>
      <c r="DW41" s="773"/>
      <c r="DX41" s="774"/>
      <c r="DY41" s="774"/>
      <c r="DZ41" s="774"/>
      <c r="EA41" s="774"/>
      <c r="EB41" s="774"/>
      <c r="EC41" s="775"/>
    </row>
    <row r="42" spans="2:133" ht="11.25" customHeight="1" x14ac:dyDescent="0.15">
      <c r="B42" s="682" t="s">
        <v>356</v>
      </c>
      <c r="C42" s="683"/>
      <c r="D42" s="683"/>
      <c r="E42" s="683"/>
      <c r="F42" s="683"/>
      <c r="G42" s="683"/>
      <c r="H42" s="683"/>
      <c r="I42" s="683"/>
      <c r="J42" s="683"/>
      <c r="K42" s="683"/>
      <c r="L42" s="683"/>
      <c r="M42" s="683"/>
      <c r="N42" s="683"/>
      <c r="O42" s="683"/>
      <c r="P42" s="683"/>
      <c r="Q42" s="684"/>
      <c r="R42" s="685">
        <v>86113</v>
      </c>
      <c r="S42" s="686"/>
      <c r="T42" s="686"/>
      <c r="U42" s="686"/>
      <c r="V42" s="686"/>
      <c r="W42" s="686"/>
      <c r="X42" s="686"/>
      <c r="Y42" s="687"/>
      <c r="Z42" s="688">
        <v>1.1000000000000001</v>
      </c>
      <c r="AA42" s="688"/>
      <c r="AB42" s="688"/>
      <c r="AC42" s="688"/>
      <c r="AD42" s="689" t="s">
        <v>237</v>
      </c>
      <c r="AE42" s="689"/>
      <c r="AF42" s="689"/>
      <c r="AG42" s="689"/>
      <c r="AH42" s="689"/>
      <c r="AI42" s="689"/>
      <c r="AJ42" s="689"/>
      <c r="AK42" s="689"/>
      <c r="AL42" s="690" t="s">
        <v>131</v>
      </c>
      <c r="AM42" s="691"/>
      <c r="AN42" s="691"/>
      <c r="AO42" s="692"/>
      <c r="AQ42" s="784" t="s">
        <v>357</v>
      </c>
      <c r="AR42" s="785"/>
      <c r="AS42" s="785"/>
      <c r="AT42" s="785"/>
      <c r="AU42" s="785"/>
      <c r="AV42" s="785"/>
      <c r="AW42" s="785"/>
      <c r="AX42" s="785"/>
      <c r="AY42" s="786"/>
      <c r="AZ42" s="776">
        <v>319101</v>
      </c>
      <c r="BA42" s="777"/>
      <c r="BB42" s="777"/>
      <c r="BC42" s="777"/>
      <c r="BD42" s="756"/>
      <c r="BE42" s="756"/>
      <c r="BF42" s="758"/>
      <c r="BG42" s="768"/>
      <c r="BH42" s="769"/>
      <c r="BI42" s="769"/>
      <c r="BJ42" s="769"/>
      <c r="BK42" s="769"/>
      <c r="BL42" s="237"/>
      <c r="BM42" s="711" t="s">
        <v>358</v>
      </c>
      <c r="BN42" s="711"/>
      <c r="BO42" s="711"/>
      <c r="BP42" s="711"/>
      <c r="BQ42" s="711"/>
      <c r="BR42" s="711"/>
      <c r="BS42" s="711"/>
      <c r="BT42" s="711"/>
      <c r="BU42" s="712"/>
      <c r="BV42" s="776">
        <v>376</v>
      </c>
      <c r="BW42" s="777"/>
      <c r="BX42" s="777"/>
      <c r="BY42" s="777"/>
      <c r="BZ42" s="777"/>
      <c r="CA42" s="777"/>
      <c r="CB42" s="783"/>
      <c r="CD42" s="682" t="s">
        <v>359</v>
      </c>
      <c r="CE42" s="683"/>
      <c r="CF42" s="683"/>
      <c r="CG42" s="683"/>
      <c r="CH42" s="683"/>
      <c r="CI42" s="683"/>
      <c r="CJ42" s="683"/>
      <c r="CK42" s="683"/>
      <c r="CL42" s="683"/>
      <c r="CM42" s="683"/>
      <c r="CN42" s="683"/>
      <c r="CO42" s="683"/>
      <c r="CP42" s="683"/>
      <c r="CQ42" s="684"/>
      <c r="CR42" s="685">
        <v>1039573</v>
      </c>
      <c r="CS42" s="686"/>
      <c r="CT42" s="686"/>
      <c r="CU42" s="686"/>
      <c r="CV42" s="686"/>
      <c r="CW42" s="686"/>
      <c r="CX42" s="686"/>
      <c r="CY42" s="687"/>
      <c r="CZ42" s="690">
        <v>14</v>
      </c>
      <c r="DA42" s="691"/>
      <c r="DB42" s="691"/>
      <c r="DC42" s="703"/>
      <c r="DD42" s="694">
        <v>106581</v>
      </c>
      <c r="DE42" s="686"/>
      <c r="DF42" s="686"/>
      <c r="DG42" s="686"/>
      <c r="DH42" s="686"/>
      <c r="DI42" s="686"/>
      <c r="DJ42" s="686"/>
      <c r="DK42" s="687"/>
      <c r="DL42" s="770"/>
      <c r="DM42" s="771"/>
      <c r="DN42" s="771"/>
      <c r="DO42" s="771"/>
      <c r="DP42" s="771"/>
      <c r="DQ42" s="771"/>
      <c r="DR42" s="771"/>
      <c r="DS42" s="771"/>
      <c r="DT42" s="771"/>
      <c r="DU42" s="771"/>
      <c r="DV42" s="772"/>
      <c r="DW42" s="773"/>
      <c r="DX42" s="774"/>
      <c r="DY42" s="774"/>
      <c r="DZ42" s="774"/>
      <c r="EA42" s="774"/>
      <c r="EB42" s="774"/>
      <c r="EC42" s="775"/>
    </row>
    <row r="43" spans="2:133" ht="11.25" customHeight="1" x14ac:dyDescent="0.15">
      <c r="B43" s="726" t="s">
        <v>360</v>
      </c>
      <c r="C43" s="727"/>
      <c r="D43" s="727"/>
      <c r="E43" s="727"/>
      <c r="F43" s="727"/>
      <c r="G43" s="727"/>
      <c r="H43" s="727"/>
      <c r="I43" s="727"/>
      <c r="J43" s="727"/>
      <c r="K43" s="727"/>
      <c r="L43" s="727"/>
      <c r="M43" s="727"/>
      <c r="N43" s="727"/>
      <c r="O43" s="727"/>
      <c r="P43" s="727"/>
      <c r="Q43" s="728"/>
      <c r="R43" s="776">
        <v>7658870</v>
      </c>
      <c r="S43" s="777"/>
      <c r="T43" s="777"/>
      <c r="U43" s="777"/>
      <c r="V43" s="777"/>
      <c r="W43" s="777"/>
      <c r="X43" s="777"/>
      <c r="Y43" s="778"/>
      <c r="Z43" s="779">
        <v>100</v>
      </c>
      <c r="AA43" s="779"/>
      <c r="AB43" s="779"/>
      <c r="AC43" s="779"/>
      <c r="AD43" s="780">
        <v>2832057</v>
      </c>
      <c r="AE43" s="780"/>
      <c r="AF43" s="780"/>
      <c r="AG43" s="780"/>
      <c r="AH43" s="780"/>
      <c r="AI43" s="780"/>
      <c r="AJ43" s="780"/>
      <c r="AK43" s="780"/>
      <c r="AL43" s="781">
        <v>100</v>
      </c>
      <c r="AM43" s="757"/>
      <c r="AN43" s="757"/>
      <c r="AO43" s="782"/>
      <c r="BV43" s="238"/>
      <c r="BW43" s="238"/>
      <c r="BX43" s="238"/>
      <c r="BY43" s="238"/>
      <c r="BZ43" s="238"/>
      <c r="CA43" s="238"/>
      <c r="CB43" s="238"/>
      <c r="CD43" s="682" t="s">
        <v>361</v>
      </c>
      <c r="CE43" s="683"/>
      <c r="CF43" s="683"/>
      <c r="CG43" s="683"/>
      <c r="CH43" s="683"/>
      <c r="CI43" s="683"/>
      <c r="CJ43" s="683"/>
      <c r="CK43" s="683"/>
      <c r="CL43" s="683"/>
      <c r="CM43" s="683"/>
      <c r="CN43" s="683"/>
      <c r="CO43" s="683"/>
      <c r="CP43" s="683"/>
      <c r="CQ43" s="684"/>
      <c r="CR43" s="685">
        <v>3001</v>
      </c>
      <c r="CS43" s="722"/>
      <c r="CT43" s="722"/>
      <c r="CU43" s="722"/>
      <c r="CV43" s="722"/>
      <c r="CW43" s="722"/>
      <c r="CX43" s="722"/>
      <c r="CY43" s="723"/>
      <c r="CZ43" s="690">
        <v>0</v>
      </c>
      <c r="DA43" s="719"/>
      <c r="DB43" s="719"/>
      <c r="DC43" s="724"/>
      <c r="DD43" s="694">
        <v>6</v>
      </c>
      <c r="DE43" s="722"/>
      <c r="DF43" s="722"/>
      <c r="DG43" s="722"/>
      <c r="DH43" s="722"/>
      <c r="DI43" s="722"/>
      <c r="DJ43" s="722"/>
      <c r="DK43" s="723"/>
      <c r="DL43" s="770"/>
      <c r="DM43" s="771"/>
      <c r="DN43" s="771"/>
      <c r="DO43" s="771"/>
      <c r="DP43" s="771"/>
      <c r="DQ43" s="771"/>
      <c r="DR43" s="771"/>
      <c r="DS43" s="771"/>
      <c r="DT43" s="771"/>
      <c r="DU43" s="771"/>
      <c r="DV43" s="772"/>
      <c r="DW43" s="773"/>
      <c r="DX43" s="774"/>
      <c r="DY43" s="774"/>
      <c r="DZ43" s="774"/>
      <c r="EA43" s="774"/>
      <c r="EB43" s="774"/>
      <c r="EC43" s="775"/>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97" t="s">
        <v>308</v>
      </c>
      <c r="CE44" s="798"/>
      <c r="CF44" s="682" t="s">
        <v>362</v>
      </c>
      <c r="CG44" s="683"/>
      <c r="CH44" s="683"/>
      <c r="CI44" s="683"/>
      <c r="CJ44" s="683"/>
      <c r="CK44" s="683"/>
      <c r="CL44" s="683"/>
      <c r="CM44" s="683"/>
      <c r="CN44" s="683"/>
      <c r="CO44" s="683"/>
      <c r="CP44" s="683"/>
      <c r="CQ44" s="684"/>
      <c r="CR44" s="685">
        <v>982002</v>
      </c>
      <c r="CS44" s="686"/>
      <c r="CT44" s="686"/>
      <c r="CU44" s="686"/>
      <c r="CV44" s="686"/>
      <c r="CW44" s="686"/>
      <c r="CX44" s="686"/>
      <c r="CY44" s="687"/>
      <c r="CZ44" s="690">
        <v>13.2</v>
      </c>
      <c r="DA44" s="691"/>
      <c r="DB44" s="691"/>
      <c r="DC44" s="703"/>
      <c r="DD44" s="694">
        <v>101795</v>
      </c>
      <c r="DE44" s="686"/>
      <c r="DF44" s="686"/>
      <c r="DG44" s="686"/>
      <c r="DH44" s="686"/>
      <c r="DI44" s="686"/>
      <c r="DJ44" s="686"/>
      <c r="DK44" s="687"/>
      <c r="DL44" s="770"/>
      <c r="DM44" s="771"/>
      <c r="DN44" s="771"/>
      <c r="DO44" s="771"/>
      <c r="DP44" s="771"/>
      <c r="DQ44" s="771"/>
      <c r="DR44" s="771"/>
      <c r="DS44" s="771"/>
      <c r="DT44" s="771"/>
      <c r="DU44" s="771"/>
      <c r="DV44" s="772"/>
      <c r="DW44" s="773"/>
      <c r="DX44" s="774"/>
      <c r="DY44" s="774"/>
      <c r="DZ44" s="774"/>
      <c r="EA44" s="774"/>
      <c r="EB44" s="774"/>
      <c r="EC44" s="775"/>
    </row>
    <row r="45" spans="2:133" ht="11.25" customHeight="1" x14ac:dyDescent="0.15">
      <c r="B45" s="240" t="s">
        <v>363</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99"/>
      <c r="CE45" s="800"/>
      <c r="CF45" s="682" t="s">
        <v>364</v>
      </c>
      <c r="CG45" s="683"/>
      <c r="CH45" s="683"/>
      <c r="CI45" s="683"/>
      <c r="CJ45" s="683"/>
      <c r="CK45" s="683"/>
      <c r="CL45" s="683"/>
      <c r="CM45" s="683"/>
      <c r="CN45" s="683"/>
      <c r="CO45" s="683"/>
      <c r="CP45" s="683"/>
      <c r="CQ45" s="684"/>
      <c r="CR45" s="685">
        <v>462791</v>
      </c>
      <c r="CS45" s="722"/>
      <c r="CT45" s="722"/>
      <c r="CU45" s="722"/>
      <c r="CV45" s="722"/>
      <c r="CW45" s="722"/>
      <c r="CX45" s="722"/>
      <c r="CY45" s="723"/>
      <c r="CZ45" s="690">
        <v>6.2</v>
      </c>
      <c r="DA45" s="719"/>
      <c r="DB45" s="719"/>
      <c r="DC45" s="724"/>
      <c r="DD45" s="694">
        <v>42284</v>
      </c>
      <c r="DE45" s="722"/>
      <c r="DF45" s="722"/>
      <c r="DG45" s="722"/>
      <c r="DH45" s="722"/>
      <c r="DI45" s="722"/>
      <c r="DJ45" s="722"/>
      <c r="DK45" s="723"/>
      <c r="DL45" s="770"/>
      <c r="DM45" s="771"/>
      <c r="DN45" s="771"/>
      <c r="DO45" s="771"/>
      <c r="DP45" s="771"/>
      <c r="DQ45" s="771"/>
      <c r="DR45" s="771"/>
      <c r="DS45" s="771"/>
      <c r="DT45" s="771"/>
      <c r="DU45" s="771"/>
      <c r="DV45" s="772"/>
      <c r="DW45" s="773"/>
      <c r="DX45" s="774"/>
      <c r="DY45" s="774"/>
      <c r="DZ45" s="774"/>
      <c r="EA45" s="774"/>
      <c r="EB45" s="774"/>
      <c r="EC45" s="775"/>
    </row>
    <row r="46" spans="2:133" ht="11.25" customHeight="1" x14ac:dyDescent="0.15">
      <c r="B46" s="241" t="s">
        <v>365</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99"/>
      <c r="CE46" s="800"/>
      <c r="CF46" s="682" t="s">
        <v>366</v>
      </c>
      <c r="CG46" s="683"/>
      <c r="CH46" s="683"/>
      <c r="CI46" s="683"/>
      <c r="CJ46" s="683"/>
      <c r="CK46" s="683"/>
      <c r="CL46" s="683"/>
      <c r="CM46" s="683"/>
      <c r="CN46" s="683"/>
      <c r="CO46" s="683"/>
      <c r="CP46" s="683"/>
      <c r="CQ46" s="684"/>
      <c r="CR46" s="685">
        <v>513494</v>
      </c>
      <c r="CS46" s="686"/>
      <c r="CT46" s="686"/>
      <c r="CU46" s="686"/>
      <c r="CV46" s="686"/>
      <c r="CW46" s="686"/>
      <c r="CX46" s="686"/>
      <c r="CY46" s="687"/>
      <c r="CZ46" s="690">
        <v>6.9</v>
      </c>
      <c r="DA46" s="691"/>
      <c r="DB46" s="691"/>
      <c r="DC46" s="703"/>
      <c r="DD46" s="694">
        <v>53794</v>
      </c>
      <c r="DE46" s="686"/>
      <c r="DF46" s="686"/>
      <c r="DG46" s="686"/>
      <c r="DH46" s="686"/>
      <c r="DI46" s="686"/>
      <c r="DJ46" s="686"/>
      <c r="DK46" s="687"/>
      <c r="DL46" s="770"/>
      <c r="DM46" s="771"/>
      <c r="DN46" s="771"/>
      <c r="DO46" s="771"/>
      <c r="DP46" s="771"/>
      <c r="DQ46" s="771"/>
      <c r="DR46" s="771"/>
      <c r="DS46" s="771"/>
      <c r="DT46" s="771"/>
      <c r="DU46" s="771"/>
      <c r="DV46" s="772"/>
      <c r="DW46" s="773"/>
      <c r="DX46" s="774"/>
      <c r="DY46" s="774"/>
      <c r="DZ46" s="774"/>
      <c r="EA46" s="774"/>
      <c r="EB46" s="774"/>
      <c r="EC46" s="775"/>
    </row>
    <row r="47" spans="2:133" ht="11.25" customHeight="1" x14ac:dyDescent="0.15">
      <c r="B47" s="242" t="s">
        <v>367</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9"/>
      <c r="CE47" s="800"/>
      <c r="CF47" s="682" t="s">
        <v>368</v>
      </c>
      <c r="CG47" s="683"/>
      <c r="CH47" s="683"/>
      <c r="CI47" s="683"/>
      <c r="CJ47" s="683"/>
      <c r="CK47" s="683"/>
      <c r="CL47" s="683"/>
      <c r="CM47" s="683"/>
      <c r="CN47" s="683"/>
      <c r="CO47" s="683"/>
      <c r="CP47" s="683"/>
      <c r="CQ47" s="684"/>
      <c r="CR47" s="685">
        <v>57571</v>
      </c>
      <c r="CS47" s="722"/>
      <c r="CT47" s="722"/>
      <c r="CU47" s="722"/>
      <c r="CV47" s="722"/>
      <c r="CW47" s="722"/>
      <c r="CX47" s="722"/>
      <c r="CY47" s="723"/>
      <c r="CZ47" s="690">
        <v>0.8</v>
      </c>
      <c r="DA47" s="719"/>
      <c r="DB47" s="719"/>
      <c r="DC47" s="724"/>
      <c r="DD47" s="694">
        <v>4786</v>
      </c>
      <c r="DE47" s="722"/>
      <c r="DF47" s="722"/>
      <c r="DG47" s="722"/>
      <c r="DH47" s="722"/>
      <c r="DI47" s="722"/>
      <c r="DJ47" s="722"/>
      <c r="DK47" s="723"/>
      <c r="DL47" s="770"/>
      <c r="DM47" s="771"/>
      <c r="DN47" s="771"/>
      <c r="DO47" s="771"/>
      <c r="DP47" s="771"/>
      <c r="DQ47" s="771"/>
      <c r="DR47" s="771"/>
      <c r="DS47" s="771"/>
      <c r="DT47" s="771"/>
      <c r="DU47" s="771"/>
      <c r="DV47" s="772"/>
      <c r="DW47" s="773"/>
      <c r="DX47" s="774"/>
      <c r="DY47" s="774"/>
      <c r="DZ47" s="774"/>
      <c r="EA47" s="774"/>
      <c r="EB47" s="774"/>
      <c r="EC47" s="775"/>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801"/>
      <c r="CE48" s="802"/>
      <c r="CF48" s="682" t="s">
        <v>369</v>
      </c>
      <c r="CG48" s="683"/>
      <c r="CH48" s="683"/>
      <c r="CI48" s="683"/>
      <c r="CJ48" s="683"/>
      <c r="CK48" s="683"/>
      <c r="CL48" s="683"/>
      <c r="CM48" s="683"/>
      <c r="CN48" s="683"/>
      <c r="CO48" s="683"/>
      <c r="CP48" s="683"/>
      <c r="CQ48" s="684"/>
      <c r="CR48" s="685" t="s">
        <v>237</v>
      </c>
      <c r="CS48" s="686"/>
      <c r="CT48" s="686"/>
      <c r="CU48" s="686"/>
      <c r="CV48" s="686"/>
      <c r="CW48" s="686"/>
      <c r="CX48" s="686"/>
      <c r="CY48" s="687"/>
      <c r="CZ48" s="690" t="s">
        <v>237</v>
      </c>
      <c r="DA48" s="691"/>
      <c r="DB48" s="691"/>
      <c r="DC48" s="703"/>
      <c r="DD48" s="694" t="s">
        <v>131</v>
      </c>
      <c r="DE48" s="686"/>
      <c r="DF48" s="686"/>
      <c r="DG48" s="686"/>
      <c r="DH48" s="686"/>
      <c r="DI48" s="686"/>
      <c r="DJ48" s="686"/>
      <c r="DK48" s="687"/>
      <c r="DL48" s="770"/>
      <c r="DM48" s="771"/>
      <c r="DN48" s="771"/>
      <c r="DO48" s="771"/>
      <c r="DP48" s="771"/>
      <c r="DQ48" s="771"/>
      <c r="DR48" s="771"/>
      <c r="DS48" s="771"/>
      <c r="DT48" s="771"/>
      <c r="DU48" s="771"/>
      <c r="DV48" s="772"/>
      <c r="DW48" s="773"/>
      <c r="DX48" s="774"/>
      <c r="DY48" s="774"/>
      <c r="DZ48" s="774"/>
      <c r="EA48" s="774"/>
      <c r="EB48" s="774"/>
      <c r="EC48" s="775"/>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726" t="s">
        <v>370</v>
      </c>
      <c r="CE49" s="727"/>
      <c r="CF49" s="727"/>
      <c r="CG49" s="727"/>
      <c r="CH49" s="727"/>
      <c r="CI49" s="727"/>
      <c r="CJ49" s="727"/>
      <c r="CK49" s="727"/>
      <c r="CL49" s="727"/>
      <c r="CM49" s="727"/>
      <c r="CN49" s="727"/>
      <c r="CO49" s="727"/>
      <c r="CP49" s="727"/>
      <c r="CQ49" s="728"/>
      <c r="CR49" s="776">
        <v>7449525</v>
      </c>
      <c r="CS49" s="756"/>
      <c r="CT49" s="756"/>
      <c r="CU49" s="756"/>
      <c r="CV49" s="756"/>
      <c r="CW49" s="756"/>
      <c r="CX49" s="756"/>
      <c r="CY49" s="787"/>
      <c r="CZ49" s="781">
        <v>100</v>
      </c>
      <c r="DA49" s="788"/>
      <c r="DB49" s="788"/>
      <c r="DC49" s="789"/>
      <c r="DD49" s="790">
        <v>3530823</v>
      </c>
      <c r="DE49" s="756"/>
      <c r="DF49" s="756"/>
      <c r="DG49" s="756"/>
      <c r="DH49" s="756"/>
      <c r="DI49" s="756"/>
      <c r="DJ49" s="756"/>
      <c r="DK49" s="787"/>
      <c r="DL49" s="791"/>
      <c r="DM49" s="792"/>
      <c r="DN49" s="792"/>
      <c r="DO49" s="792"/>
      <c r="DP49" s="792"/>
      <c r="DQ49" s="792"/>
      <c r="DR49" s="792"/>
      <c r="DS49" s="792"/>
      <c r="DT49" s="792"/>
      <c r="DU49" s="792"/>
      <c r="DV49" s="793"/>
      <c r="DW49" s="794"/>
      <c r="DX49" s="795"/>
      <c r="DY49" s="795"/>
      <c r="DZ49" s="795"/>
      <c r="EA49" s="795"/>
      <c r="EB49" s="795"/>
      <c r="EC49" s="796"/>
    </row>
  </sheetData>
  <sheetProtection algorithmName="SHA-512" hashValue="ppqeQXGwk+WCFaL2b4YRLzfdpY/wSDiylg9l5qGu4/y1c7OOw8EdJ/v/etFXME4B2O1RCuY5QCXk4C0zTCZjjQ==" saltValue="6A1M9uPjOIILWB/SikM2zA=="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Z42:AC42"/>
    <mergeCell ref="AD42:AK42"/>
    <mergeCell ref="AL42:AO42"/>
    <mergeCell ref="AQ42:AY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B39:Q39"/>
    <mergeCell ref="R39:Y39"/>
    <mergeCell ref="Z39:AC39"/>
    <mergeCell ref="AD39:AK39"/>
    <mergeCell ref="AL39:AO39"/>
    <mergeCell ref="AQ39:AY39"/>
    <mergeCell ref="AZ39:BF39"/>
    <mergeCell ref="BG39:BU39"/>
    <mergeCell ref="BG38:BU38"/>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EA135"/>
  <sheetViews>
    <sheetView zoomScale="70" zoomScaleNormal="25"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371</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832" t="s">
        <v>372</v>
      </c>
      <c r="DK2" s="833"/>
      <c r="DL2" s="833"/>
      <c r="DM2" s="833"/>
      <c r="DN2" s="833"/>
      <c r="DO2" s="834"/>
      <c r="DP2" s="251"/>
      <c r="DQ2" s="832" t="s">
        <v>373</v>
      </c>
      <c r="DR2" s="833"/>
      <c r="DS2" s="833"/>
      <c r="DT2" s="833"/>
      <c r="DU2" s="833"/>
      <c r="DV2" s="833"/>
      <c r="DW2" s="833"/>
      <c r="DX2" s="833"/>
      <c r="DY2" s="833"/>
      <c r="DZ2" s="834"/>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835" t="s">
        <v>374</v>
      </c>
      <c r="B4" s="835"/>
      <c r="C4" s="835"/>
      <c r="D4" s="835"/>
      <c r="E4" s="835"/>
      <c r="F4" s="835"/>
      <c r="G4" s="835"/>
      <c r="H4" s="835"/>
      <c r="I4" s="835"/>
      <c r="J4" s="835"/>
      <c r="K4" s="835"/>
      <c r="L4" s="835"/>
      <c r="M4" s="835"/>
      <c r="N4" s="835"/>
      <c r="O4" s="835"/>
      <c r="P4" s="835"/>
      <c r="Q4" s="835"/>
      <c r="R4" s="835"/>
      <c r="S4" s="835"/>
      <c r="T4" s="835"/>
      <c r="U4" s="835"/>
      <c r="V4" s="835"/>
      <c r="W4" s="835"/>
      <c r="X4" s="835"/>
      <c r="Y4" s="835"/>
      <c r="Z4" s="835"/>
      <c r="AA4" s="835"/>
      <c r="AB4" s="835"/>
      <c r="AC4" s="835"/>
      <c r="AD4" s="835"/>
      <c r="AE4" s="835"/>
      <c r="AF4" s="835"/>
      <c r="AG4" s="835"/>
      <c r="AH4" s="835"/>
      <c r="AI4" s="835"/>
      <c r="AJ4" s="835"/>
      <c r="AK4" s="835"/>
      <c r="AL4" s="835"/>
      <c r="AM4" s="835"/>
      <c r="AN4" s="835"/>
      <c r="AO4" s="835"/>
      <c r="AP4" s="835"/>
      <c r="AQ4" s="835"/>
      <c r="AR4" s="835"/>
      <c r="AS4" s="835"/>
      <c r="AT4" s="835"/>
      <c r="AU4" s="835"/>
      <c r="AV4" s="835"/>
      <c r="AW4" s="835"/>
      <c r="AX4" s="835"/>
      <c r="AY4" s="835"/>
      <c r="AZ4" s="254"/>
      <c r="BA4" s="254"/>
      <c r="BB4" s="254"/>
      <c r="BC4" s="254"/>
      <c r="BD4" s="254"/>
      <c r="BE4" s="255"/>
      <c r="BF4" s="255"/>
      <c r="BG4" s="255"/>
      <c r="BH4" s="255"/>
      <c r="BI4" s="255"/>
      <c r="BJ4" s="255"/>
      <c r="BK4" s="255"/>
      <c r="BL4" s="255"/>
      <c r="BM4" s="255"/>
      <c r="BN4" s="255"/>
      <c r="BO4" s="255"/>
      <c r="BP4" s="255"/>
      <c r="BQ4" s="254" t="s">
        <v>375</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826" t="s">
        <v>376</v>
      </c>
      <c r="B5" s="827"/>
      <c r="C5" s="827"/>
      <c r="D5" s="827"/>
      <c r="E5" s="827"/>
      <c r="F5" s="827"/>
      <c r="G5" s="827"/>
      <c r="H5" s="827"/>
      <c r="I5" s="827"/>
      <c r="J5" s="827"/>
      <c r="K5" s="827"/>
      <c r="L5" s="827"/>
      <c r="M5" s="827"/>
      <c r="N5" s="827"/>
      <c r="O5" s="827"/>
      <c r="P5" s="828"/>
      <c r="Q5" s="803" t="s">
        <v>377</v>
      </c>
      <c r="R5" s="804"/>
      <c r="S5" s="804"/>
      <c r="T5" s="804"/>
      <c r="U5" s="805"/>
      <c r="V5" s="803" t="s">
        <v>378</v>
      </c>
      <c r="W5" s="804"/>
      <c r="X5" s="804"/>
      <c r="Y5" s="804"/>
      <c r="Z5" s="805"/>
      <c r="AA5" s="803" t="s">
        <v>379</v>
      </c>
      <c r="AB5" s="804"/>
      <c r="AC5" s="804"/>
      <c r="AD5" s="804"/>
      <c r="AE5" s="804"/>
      <c r="AF5" s="836" t="s">
        <v>380</v>
      </c>
      <c r="AG5" s="804"/>
      <c r="AH5" s="804"/>
      <c r="AI5" s="804"/>
      <c r="AJ5" s="815"/>
      <c r="AK5" s="804" t="s">
        <v>381</v>
      </c>
      <c r="AL5" s="804"/>
      <c r="AM5" s="804"/>
      <c r="AN5" s="804"/>
      <c r="AO5" s="805"/>
      <c r="AP5" s="803" t="s">
        <v>382</v>
      </c>
      <c r="AQ5" s="804"/>
      <c r="AR5" s="804"/>
      <c r="AS5" s="804"/>
      <c r="AT5" s="805"/>
      <c r="AU5" s="803" t="s">
        <v>383</v>
      </c>
      <c r="AV5" s="804"/>
      <c r="AW5" s="804"/>
      <c r="AX5" s="804"/>
      <c r="AY5" s="815"/>
      <c r="AZ5" s="258"/>
      <c r="BA5" s="258"/>
      <c r="BB5" s="258"/>
      <c r="BC5" s="258"/>
      <c r="BD5" s="258"/>
      <c r="BE5" s="259"/>
      <c r="BF5" s="259"/>
      <c r="BG5" s="259"/>
      <c r="BH5" s="259"/>
      <c r="BI5" s="259"/>
      <c r="BJ5" s="259"/>
      <c r="BK5" s="259"/>
      <c r="BL5" s="259"/>
      <c r="BM5" s="259"/>
      <c r="BN5" s="259"/>
      <c r="BO5" s="259"/>
      <c r="BP5" s="259"/>
      <c r="BQ5" s="826" t="s">
        <v>384</v>
      </c>
      <c r="BR5" s="827"/>
      <c r="BS5" s="827"/>
      <c r="BT5" s="827"/>
      <c r="BU5" s="827"/>
      <c r="BV5" s="827"/>
      <c r="BW5" s="827"/>
      <c r="BX5" s="827"/>
      <c r="BY5" s="827"/>
      <c r="BZ5" s="827"/>
      <c r="CA5" s="827"/>
      <c r="CB5" s="827"/>
      <c r="CC5" s="827"/>
      <c r="CD5" s="827"/>
      <c r="CE5" s="827"/>
      <c r="CF5" s="827"/>
      <c r="CG5" s="828"/>
      <c r="CH5" s="803" t="s">
        <v>385</v>
      </c>
      <c r="CI5" s="804"/>
      <c r="CJ5" s="804"/>
      <c r="CK5" s="804"/>
      <c r="CL5" s="805"/>
      <c r="CM5" s="803" t="s">
        <v>386</v>
      </c>
      <c r="CN5" s="804"/>
      <c r="CO5" s="804"/>
      <c r="CP5" s="804"/>
      <c r="CQ5" s="805"/>
      <c r="CR5" s="803" t="s">
        <v>387</v>
      </c>
      <c r="CS5" s="804"/>
      <c r="CT5" s="804"/>
      <c r="CU5" s="804"/>
      <c r="CV5" s="805"/>
      <c r="CW5" s="803" t="s">
        <v>388</v>
      </c>
      <c r="CX5" s="804"/>
      <c r="CY5" s="804"/>
      <c r="CZ5" s="804"/>
      <c r="DA5" s="805"/>
      <c r="DB5" s="803" t="s">
        <v>389</v>
      </c>
      <c r="DC5" s="804"/>
      <c r="DD5" s="804"/>
      <c r="DE5" s="804"/>
      <c r="DF5" s="805"/>
      <c r="DG5" s="809" t="s">
        <v>390</v>
      </c>
      <c r="DH5" s="810"/>
      <c r="DI5" s="810"/>
      <c r="DJ5" s="810"/>
      <c r="DK5" s="811"/>
      <c r="DL5" s="809" t="s">
        <v>391</v>
      </c>
      <c r="DM5" s="810"/>
      <c r="DN5" s="810"/>
      <c r="DO5" s="810"/>
      <c r="DP5" s="811"/>
      <c r="DQ5" s="803" t="s">
        <v>392</v>
      </c>
      <c r="DR5" s="804"/>
      <c r="DS5" s="804"/>
      <c r="DT5" s="804"/>
      <c r="DU5" s="805"/>
      <c r="DV5" s="803" t="s">
        <v>383</v>
      </c>
      <c r="DW5" s="804"/>
      <c r="DX5" s="804"/>
      <c r="DY5" s="804"/>
      <c r="DZ5" s="815"/>
      <c r="EA5" s="256"/>
    </row>
    <row r="6" spans="1:131" s="257" customFormat="1" ht="26.25" customHeight="1" thickBot="1" x14ac:dyDescent="0.2">
      <c r="A6" s="829"/>
      <c r="B6" s="830"/>
      <c r="C6" s="830"/>
      <c r="D6" s="830"/>
      <c r="E6" s="830"/>
      <c r="F6" s="830"/>
      <c r="G6" s="830"/>
      <c r="H6" s="830"/>
      <c r="I6" s="830"/>
      <c r="J6" s="830"/>
      <c r="K6" s="830"/>
      <c r="L6" s="830"/>
      <c r="M6" s="830"/>
      <c r="N6" s="830"/>
      <c r="O6" s="830"/>
      <c r="P6" s="831"/>
      <c r="Q6" s="806"/>
      <c r="R6" s="807"/>
      <c r="S6" s="807"/>
      <c r="T6" s="807"/>
      <c r="U6" s="808"/>
      <c r="V6" s="806"/>
      <c r="W6" s="807"/>
      <c r="X6" s="807"/>
      <c r="Y6" s="807"/>
      <c r="Z6" s="808"/>
      <c r="AA6" s="806"/>
      <c r="AB6" s="807"/>
      <c r="AC6" s="807"/>
      <c r="AD6" s="807"/>
      <c r="AE6" s="807"/>
      <c r="AF6" s="837"/>
      <c r="AG6" s="807"/>
      <c r="AH6" s="807"/>
      <c r="AI6" s="807"/>
      <c r="AJ6" s="816"/>
      <c r="AK6" s="807"/>
      <c r="AL6" s="807"/>
      <c r="AM6" s="807"/>
      <c r="AN6" s="807"/>
      <c r="AO6" s="808"/>
      <c r="AP6" s="806"/>
      <c r="AQ6" s="807"/>
      <c r="AR6" s="807"/>
      <c r="AS6" s="807"/>
      <c r="AT6" s="808"/>
      <c r="AU6" s="806"/>
      <c r="AV6" s="807"/>
      <c r="AW6" s="807"/>
      <c r="AX6" s="807"/>
      <c r="AY6" s="816"/>
      <c r="AZ6" s="254"/>
      <c r="BA6" s="254"/>
      <c r="BB6" s="254"/>
      <c r="BC6" s="254"/>
      <c r="BD6" s="254"/>
      <c r="BE6" s="255"/>
      <c r="BF6" s="255"/>
      <c r="BG6" s="255"/>
      <c r="BH6" s="255"/>
      <c r="BI6" s="255"/>
      <c r="BJ6" s="255"/>
      <c r="BK6" s="255"/>
      <c r="BL6" s="255"/>
      <c r="BM6" s="255"/>
      <c r="BN6" s="255"/>
      <c r="BO6" s="255"/>
      <c r="BP6" s="255"/>
      <c r="BQ6" s="829"/>
      <c r="BR6" s="830"/>
      <c r="BS6" s="830"/>
      <c r="BT6" s="830"/>
      <c r="BU6" s="830"/>
      <c r="BV6" s="830"/>
      <c r="BW6" s="830"/>
      <c r="BX6" s="830"/>
      <c r="BY6" s="830"/>
      <c r="BZ6" s="830"/>
      <c r="CA6" s="830"/>
      <c r="CB6" s="830"/>
      <c r="CC6" s="830"/>
      <c r="CD6" s="830"/>
      <c r="CE6" s="830"/>
      <c r="CF6" s="830"/>
      <c r="CG6" s="831"/>
      <c r="CH6" s="806"/>
      <c r="CI6" s="807"/>
      <c r="CJ6" s="807"/>
      <c r="CK6" s="807"/>
      <c r="CL6" s="808"/>
      <c r="CM6" s="806"/>
      <c r="CN6" s="807"/>
      <c r="CO6" s="807"/>
      <c r="CP6" s="807"/>
      <c r="CQ6" s="808"/>
      <c r="CR6" s="806"/>
      <c r="CS6" s="807"/>
      <c r="CT6" s="807"/>
      <c r="CU6" s="807"/>
      <c r="CV6" s="808"/>
      <c r="CW6" s="806"/>
      <c r="CX6" s="807"/>
      <c r="CY6" s="807"/>
      <c r="CZ6" s="807"/>
      <c r="DA6" s="808"/>
      <c r="DB6" s="806"/>
      <c r="DC6" s="807"/>
      <c r="DD6" s="807"/>
      <c r="DE6" s="807"/>
      <c r="DF6" s="808"/>
      <c r="DG6" s="812"/>
      <c r="DH6" s="813"/>
      <c r="DI6" s="813"/>
      <c r="DJ6" s="813"/>
      <c r="DK6" s="814"/>
      <c r="DL6" s="812"/>
      <c r="DM6" s="813"/>
      <c r="DN6" s="813"/>
      <c r="DO6" s="813"/>
      <c r="DP6" s="814"/>
      <c r="DQ6" s="806"/>
      <c r="DR6" s="807"/>
      <c r="DS6" s="807"/>
      <c r="DT6" s="807"/>
      <c r="DU6" s="808"/>
      <c r="DV6" s="806"/>
      <c r="DW6" s="807"/>
      <c r="DX6" s="807"/>
      <c r="DY6" s="807"/>
      <c r="DZ6" s="816"/>
      <c r="EA6" s="256"/>
    </row>
    <row r="7" spans="1:131" s="257" customFormat="1" ht="26.25" customHeight="1" thickTop="1" x14ac:dyDescent="0.15">
      <c r="A7" s="260">
        <v>1</v>
      </c>
      <c r="B7" s="817" t="s">
        <v>393</v>
      </c>
      <c r="C7" s="818"/>
      <c r="D7" s="818"/>
      <c r="E7" s="818"/>
      <c r="F7" s="818"/>
      <c r="G7" s="818"/>
      <c r="H7" s="818"/>
      <c r="I7" s="818"/>
      <c r="J7" s="818"/>
      <c r="K7" s="818"/>
      <c r="L7" s="818"/>
      <c r="M7" s="818"/>
      <c r="N7" s="818"/>
      <c r="O7" s="818"/>
      <c r="P7" s="819"/>
      <c r="Q7" s="820">
        <v>7589</v>
      </c>
      <c r="R7" s="821"/>
      <c r="S7" s="821"/>
      <c r="T7" s="821"/>
      <c r="U7" s="821"/>
      <c r="V7" s="821">
        <v>7384</v>
      </c>
      <c r="W7" s="821"/>
      <c r="X7" s="821"/>
      <c r="Y7" s="821"/>
      <c r="Z7" s="821"/>
      <c r="AA7" s="821">
        <v>205</v>
      </c>
      <c r="AB7" s="821"/>
      <c r="AC7" s="821"/>
      <c r="AD7" s="821"/>
      <c r="AE7" s="822"/>
      <c r="AF7" s="823">
        <v>148</v>
      </c>
      <c r="AG7" s="824"/>
      <c r="AH7" s="824"/>
      <c r="AI7" s="824"/>
      <c r="AJ7" s="825"/>
      <c r="AK7" s="860">
        <v>7</v>
      </c>
      <c r="AL7" s="861"/>
      <c r="AM7" s="861"/>
      <c r="AN7" s="861"/>
      <c r="AO7" s="861"/>
      <c r="AP7" s="861">
        <v>5404</v>
      </c>
      <c r="AQ7" s="861"/>
      <c r="AR7" s="861"/>
      <c r="AS7" s="861"/>
      <c r="AT7" s="861"/>
      <c r="AU7" s="862"/>
      <c r="AV7" s="862"/>
      <c r="AW7" s="862"/>
      <c r="AX7" s="862"/>
      <c r="AY7" s="863"/>
      <c r="AZ7" s="254"/>
      <c r="BA7" s="254"/>
      <c r="BB7" s="254"/>
      <c r="BC7" s="254"/>
      <c r="BD7" s="254"/>
      <c r="BE7" s="255"/>
      <c r="BF7" s="255"/>
      <c r="BG7" s="255"/>
      <c r="BH7" s="255"/>
      <c r="BI7" s="255"/>
      <c r="BJ7" s="255"/>
      <c r="BK7" s="255"/>
      <c r="BL7" s="255"/>
      <c r="BM7" s="255"/>
      <c r="BN7" s="255"/>
      <c r="BO7" s="255"/>
      <c r="BP7" s="255"/>
      <c r="BQ7" s="261">
        <v>1</v>
      </c>
      <c r="BR7" s="262"/>
      <c r="BS7" s="864"/>
      <c r="BT7" s="865"/>
      <c r="BU7" s="865"/>
      <c r="BV7" s="865"/>
      <c r="BW7" s="865"/>
      <c r="BX7" s="865"/>
      <c r="BY7" s="865"/>
      <c r="BZ7" s="865"/>
      <c r="CA7" s="865"/>
      <c r="CB7" s="865"/>
      <c r="CC7" s="865"/>
      <c r="CD7" s="865"/>
      <c r="CE7" s="865"/>
      <c r="CF7" s="865"/>
      <c r="CG7" s="866"/>
      <c r="CH7" s="857"/>
      <c r="CI7" s="858"/>
      <c r="CJ7" s="858"/>
      <c r="CK7" s="858"/>
      <c r="CL7" s="859"/>
      <c r="CM7" s="857"/>
      <c r="CN7" s="858"/>
      <c r="CO7" s="858"/>
      <c r="CP7" s="858"/>
      <c r="CQ7" s="859"/>
      <c r="CR7" s="857"/>
      <c r="CS7" s="858"/>
      <c r="CT7" s="858"/>
      <c r="CU7" s="858"/>
      <c r="CV7" s="859"/>
      <c r="CW7" s="857"/>
      <c r="CX7" s="858"/>
      <c r="CY7" s="858"/>
      <c r="CZ7" s="858"/>
      <c r="DA7" s="859"/>
      <c r="DB7" s="857"/>
      <c r="DC7" s="858"/>
      <c r="DD7" s="858"/>
      <c r="DE7" s="858"/>
      <c r="DF7" s="859"/>
      <c r="DG7" s="857"/>
      <c r="DH7" s="858"/>
      <c r="DI7" s="858"/>
      <c r="DJ7" s="858"/>
      <c r="DK7" s="859"/>
      <c r="DL7" s="857"/>
      <c r="DM7" s="858"/>
      <c r="DN7" s="858"/>
      <c r="DO7" s="858"/>
      <c r="DP7" s="859"/>
      <c r="DQ7" s="857"/>
      <c r="DR7" s="858"/>
      <c r="DS7" s="858"/>
      <c r="DT7" s="858"/>
      <c r="DU7" s="859"/>
      <c r="DV7" s="838"/>
      <c r="DW7" s="839"/>
      <c r="DX7" s="839"/>
      <c r="DY7" s="839"/>
      <c r="DZ7" s="840"/>
      <c r="EA7" s="256"/>
    </row>
    <row r="8" spans="1:131" s="257" customFormat="1" ht="26.25" customHeight="1" x14ac:dyDescent="0.15">
      <c r="A8" s="263">
        <v>2</v>
      </c>
      <c r="B8" s="841" t="s">
        <v>394</v>
      </c>
      <c r="C8" s="842"/>
      <c r="D8" s="842"/>
      <c r="E8" s="842"/>
      <c r="F8" s="842"/>
      <c r="G8" s="842"/>
      <c r="H8" s="842"/>
      <c r="I8" s="842"/>
      <c r="J8" s="842"/>
      <c r="K8" s="842"/>
      <c r="L8" s="842"/>
      <c r="M8" s="842"/>
      <c r="N8" s="842"/>
      <c r="O8" s="842"/>
      <c r="P8" s="843"/>
      <c r="Q8" s="844">
        <v>24</v>
      </c>
      <c r="R8" s="845"/>
      <c r="S8" s="845"/>
      <c r="T8" s="845"/>
      <c r="U8" s="845"/>
      <c r="V8" s="845">
        <v>19</v>
      </c>
      <c r="W8" s="845"/>
      <c r="X8" s="845"/>
      <c r="Y8" s="845"/>
      <c r="Z8" s="845"/>
      <c r="AA8" s="845">
        <v>5</v>
      </c>
      <c r="AB8" s="845"/>
      <c r="AC8" s="845"/>
      <c r="AD8" s="845"/>
      <c r="AE8" s="846"/>
      <c r="AF8" s="847">
        <v>5</v>
      </c>
      <c r="AG8" s="848"/>
      <c r="AH8" s="848"/>
      <c r="AI8" s="848"/>
      <c r="AJ8" s="849"/>
      <c r="AK8" s="850"/>
      <c r="AL8" s="851"/>
      <c r="AM8" s="851"/>
      <c r="AN8" s="851"/>
      <c r="AO8" s="851"/>
      <c r="AP8" s="851"/>
      <c r="AQ8" s="851"/>
      <c r="AR8" s="851"/>
      <c r="AS8" s="851"/>
      <c r="AT8" s="851"/>
      <c r="AU8" s="852"/>
      <c r="AV8" s="852"/>
      <c r="AW8" s="852"/>
      <c r="AX8" s="852"/>
      <c r="AY8" s="853"/>
      <c r="AZ8" s="254"/>
      <c r="BA8" s="254"/>
      <c r="BB8" s="254"/>
      <c r="BC8" s="254"/>
      <c r="BD8" s="254"/>
      <c r="BE8" s="255"/>
      <c r="BF8" s="255"/>
      <c r="BG8" s="255"/>
      <c r="BH8" s="255"/>
      <c r="BI8" s="255"/>
      <c r="BJ8" s="255"/>
      <c r="BK8" s="255"/>
      <c r="BL8" s="255"/>
      <c r="BM8" s="255"/>
      <c r="BN8" s="255"/>
      <c r="BO8" s="255"/>
      <c r="BP8" s="255"/>
      <c r="BQ8" s="264">
        <v>2</v>
      </c>
      <c r="BR8" s="265"/>
      <c r="BS8" s="854"/>
      <c r="BT8" s="855"/>
      <c r="BU8" s="855"/>
      <c r="BV8" s="855"/>
      <c r="BW8" s="855"/>
      <c r="BX8" s="855"/>
      <c r="BY8" s="855"/>
      <c r="BZ8" s="855"/>
      <c r="CA8" s="855"/>
      <c r="CB8" s="855"/>
      <c r="CC8" s="855"/>
      <c r="CD8" s="855"/>
      <c r="CE8" s="855"/>
      <c r="CF8" s="855"/>
      <c r="CG8" s="856"/>
      <c r="CH8" s="867"/>
      <c r="CI8" s="868"/>
      <c r="CJ8" s="868"/>
      <c r="CK8" s="868"/>
      <c r="CL8" s="869"/>
      <c r="CM8" s="867"/>
      <c r="CN8" s="868"/>
      <c r="CO8" s="868"/>
      <c r="CP8" s="868"/>
      <c r="CQ8" s="869"/>
      <c r="CR8" s="867"/>
      <c r="CS8" s="868"/>
      <c r="CT8" s="868"/>
      <c r="CU8" s="868"/>
      <c r="CV8" s="869"/>
      <c r="CW8" s="867"/>
      <c r="CX8" s="868"/>
      <c r="CY8" s="868"/>
      <c r="CZ8" s="868"/>
      <c r="DA8" s="869"/>
      <c r="DB8" s="867"/>
      <c r="DC8" s="868"/>
      <c r="DD8" s="868"/>
      <c r="DE8" s="868"/>
      <c r="DF8" s="869"/>
      <c r="DG8" s="867"/>
      <c r="DH8" s="868"/>
      <c r="DI8" s="868"/>
      <c r="DJ8" s="868"/>
      <c r="DK8" s="869"/>
      <c r="DL8" s="867"/>
      <c r="DM8" s="868"/>
      <c r="DN8" s="868"/>
      <c r="DO8" s="868"/>
      <c r="DP8" s="869"/>
      <c r="DQ8" s="867"/>
      <c r="DR8" s="868"/>
      <c r="DS8" s="868"/>
      <c r="DT8" s="868"/>
      <c r="DU8" s="869"/>
      <c r="DV8" s="870"/>
      <c r="DW8" s="871"/>
      <c r="DX8" s="871"/>
      <c r="DY8" s="871"/>
      <c r="DZ8" s="872"/>
      <c r="EA8" s="256"/>
    </row>
    <row r="9" spans="1:131" s="257" customFormat="1" ht="26.25" customHeight="1" x14ac:dyDescent="0.15">
      <c r="A9" s="263">
        <v>3</v>
      </c>
      <c r="B9" s="841" t="s">
        <v>395</v>
      </c>
      <c r="C9" s="842"/>
      <c r="D9" s="842"/>
      <c r="E9" s="842"/>
      <c r="F9" s="842"/>
      <c r="G9" s="842"/>
      <c r="H9" s="842"/>
      <c r="I9" s="842"/>
      <c r="J9" s="842"/>
      <c r="K9" s="842"/>
      <c r="L9" s="842"/>
      <c r="M9" s="842"/>
      <c r="N9" s="842"/>
      <c r="O9" s="842"/>
      <c r="P9" s="843"/>
      <c r="Q9" s="844">
        <v>54</v>
      </c>
      <c r="R9" s="845"/>
      <c r="S9" s="845"/>
      <c r="T9" s="845"/>
      <c r="U9" s="845"/>
      <c r="V9" s="845">
        <v>54</v>
      </c>
      <c r="W9" s="845"/>
      <c r="X9" s="845"/>
      <c r="Y9" s="845"/>
      <c r="Z9" s="845"/>
      <c r="AA9" s="845">
        <v>0</v>
      </c>
      <c r="AB9" s="845"/>
      <c r="AC9" s="845"/>
      <c r="AD9" s="845"/>
      <c r="AE9" s="846"/>
      <c r="AF9" s="847">
        <v>0</v>
      </c>
      <c r="AG9" s="848"/>
      <c r="AH9" s="848"/>
      <c r="AI9" s="848"/>
      <c r="AJ9" s="849"/>
      <c r="AK9" s="850">
        <v>54</v>
      </c>
      <c r="AL9" s="851"/>
      <c r="AM9" s="851"/>
      <c r="AN9" s="851"/>
      <c r="AO9" s="851"/>
      <c r="AP9" s="851"/>
      <c r="AQ9" s="851"/>
      <c r="AR9" s="851"/>
      <c r="AS9" s="851"/>
      <c r="AT9" s="851"/>
      <c r="AU9" s="852"/>
      <c r="AV9" s="852"/>
      <c r="AW9" s="852"/>
      <c r="AX9" s="852"/>
      <c r="AY9" s="853"/>
      <c r="AZ9" s="254"/>
      <c r="BA9" s="254"/>
      <c r="BB9" s="254"/>
      <c r="BC9" s="254"/>
      <c r="BD9" s="254"/>
      <c r="BE9" s="255"/>
      <c r="BF9" s="255"/>
      <c r="BG9" s="255"/>
      <c r="BH9" s="255"/>
      <c r="BI9" s="255"/>
      <c r="BJ9" s="255"/>
      <c r="BK9" s="255"/>
      <c r="BL9" s="255"/>
      <c r="BM9" s="255"/>
      <c r="BN9" s="255"/>
      <c r="BO9" s="255"/>
      <c r="BP9" s="255"/>
      <c r="BQ9" s="264">
        <v>3</v>
      </c>
      <c r="BR9" s="265"/>
      <c r="BS9" s="854"/>
      <c r="BT9" s="855"/>
      <c r="BU9" s="855"/>
      <c r="BV9" s="855"/>
      <c r="BW9" s="855"/>
      <c r="BX9" s="855"/>
      <c r="BY9" s="855"/>
      <c r="BZ9" s="855"/>
      <c r="CA9" s="855"/>
      <c r="CB9" s="855"/>
      <c r="CC9" s="855"/>
      <c r="CD9" s="855"/>
      <c r="CE9" s="855"/>
      <c r="CF9" s="855"/>
      <c r="CG9" s="856"/>
      <c r="CH9" s="867"/>
      <c r="CI9" s="868"/>
      <c r="CJ9" s="868"/>
      <c r="CK9" s="868"/>
      <c r="CL9" s="869"/>
      <c r="CM9" s="867"/>
      <c r="CN9" s="868"/>
      <c r="CO9" s="868"/>
      <c r="CP9" s="868"/>
      <c r="CQ9" s="869"/>
      <c r="CR9" s="867"/>
      <c r="CS9" s="868"/>
      <c r="CT9" s="868"/>
      <c r="CU9" s="868"/>
      <c r="CV9" s="869"/>
      <c r="CW9" s="867"/>
      <c r="CX9" s="868"/>
      <c r="CY9" s="868"/>
      <c r="CZ9" s="868"/>
      <c r="DA9" s="869"/>
      <c r="DB9" s="867"/>
      <c r="DC9" s="868"/>
      <c r="DD9" s="868"/>
      <c r="DE9" s="868"/>
      <c r="DF9" s="869"/>
      <c r="DG9" s="867"/>
      <c r="DH9" s="868"/>
      <c r="DI9" s="868"/>
      <c r="DJ9" s="868"/>
      <c r="DK9" s="869"/>
      <c r="DL9" s="867"/>
      <c r="DM9" s="868"/>
      <c r="DN9" s="868"/>
      <c r="DO9" s="868"/>
      <c r="DP9" s="869"/>
      <c r="DQ9" s="867"/>
      <c r="DR9" s="868"/>
      <c r="DS9" s="868"/>
      <c r="DT9" s="868"/>
      <c r="DU9" s="869"/>
      <c r="DV9" s="870"/>
      <c r="DW9" s="871"/>
      <c r="DX9" s="871"/>
      <c r="DY9" s="871"/>
      <c r="DZ9" s="872"/>
      <c r="EA9" s="256"/>
    </row>
    <row r="10" spans="1:131" s="257" customFormat="1" ht="26.25" customHeight="1" x14ac:dyDescent="0.15">
      <c r="A10" s="263">
        <v>4</v>
      </c>
      <c r="B10" s="841"/>
      <c r="C10" s="842"/>
      <c r="D10" s="842"/>
      <c r="E10" s="842"/>
      <c r="F10" s="842"/>
      <c r="G10" s="842"/>
      <c r="H10" s="842"/>
      <c r="I10" s="842"/>
      <c r="J10" s="842"/>
      <c r="K10" s="842"/>
      <c r="L10" s="842"/>
      <c r="M10" s="842"/>
      <c r="N10" s="842"/>
      <c r="O10" s="842"/>
      <c r="P10" s="843"/>
      <c r="Q10" s="844"/>
      <c r="R10" s="845"/>
      <c r="S10" s="845"/>
      <c r="T10" s="845"/>
      <c r="U10" s="845"/>
      <c r="V10" s="845"/>
      <c r="W10" s="845"/>
      <c r="X10" s="845"/>
      <c r="Y10" s="845"/>
      <c r="Z10" s="845"/>
      <c r="AA10" s="845"/>
      <c r="AB10" s="845"/>
      <c r="AC10" s="845"/>
      <c r="AD10" s="845"/>
      <c r="AE10" s="846"/>
      <c r="AF10" s="847"/>
      <c r="AG10" s="848"/>
      <c r="AH10" s="848"/>
      <c r="AI10" s="848"/>
      <c r="AJ10" s="849"/>
      <c r="AK10" s="850"/>
      <c r="AL10" s="851"/>
      <c r="AM10" s="851"/>
      <c r="AN10" s="851"/>
      <c r="AO10" s="851"/>
      <c r="AP10" s="851"/>
      <c r="AQ10" s="851"/>
      <c r="AR10" s="851"/>
      <c r="AS10" s="851"/>
      <c r="AT10" s="851"/>
      <c r="AU10" s="852"/>
      <c r="AV10" s="852"/>
      <c r="AW10" s="852"/>
      <c r="AX10" s="852"/>
      <c r="AY10" s="853"/>
      <c r="AZ10" s="254"/>
      <c r="BA10" s="254"/>
      <c r="BB10" s="254"/>
      <c r="BC10" s="254"/>
      <c r="BD10" s="254"/>
      <c r="BE10" s="255"/>
      <c r="BF10" s="255"/>
      <c r="BG10" s="255"/>
      <c r="BH10" s="255"/>
      <c r="BI10" s="255"/>
      <c r="BJ10" s="255"/>
      <c r="BK10" s="255"/>
      <c r="BL10" s="255"/>
      <c r="BM10" s="255"/>
      <c r="BN10" s="255"/>
      <c r="BO10" s="255"/>
      <c r="BP10" s="255"/>
      <c r="BQ10" s="264">
        <v>4</v>
      </c>
      <c r="BR10" s="265"/>
      <c r="BS10" s="854"/>
      <c r="BT10" s="855"/>
      <c r="BU10" s="855"/>
      <c r="BV10" s="855"/>
      <c r="BW10" s="855"/>
      <c r="BX10" s="855"/>
      <c r="BY10" s="855"/>
      <c r="BZ10" s="855"/>
      <c r="CA10" s="855"/>
      <c r="CB10" s="855"/>
      <c r="CC10" s="855"/>
      <c r="CD10" s="855"/>
      <c r="CE10" s="855"/>
      <c r="CF10" s="855"/>
      <c r="CG10" s="856"/>
      <c r="CH10" s="867"/>
      <c r="CI10" s="868"/>
      <c r="CJ10" s="868"/>
      <c r="CK10" s="868"/>
      <c r="CL10" s="869"/>
      <c r="CM10" s="867"/>
      <c r="CN10" s="868"/>
      <c r="CO10" s="868"/>
      <c r="CP10" s="868"/>
      <c r="CQ10" s="869"/>
      <c r="CR10" s="867"/>
      <c r="CS10" s="868"/>
      <c r="CT10" s="868"/>
      <c r="CU10" s="868"/>
      <c r="CV10" s="869"/>
      <c r="CW10" s="867"/>
      <c r="CX10" s="868"/>
      <c r="CY10" s="868"/>
      <c r="CZ10" s="868"/>
      <c r="DA10" s="869"/>
      <c r="DB10" s="867"/>
      <c r="DC10" s="868"/>
      <c r="DD10" s="868"/>
      <c r="DE10" s="868"/>
      <c r="DF10" s="869"/>
      <c r="DG10" s="867"/>
      <c r="DH10" s="868"/>
      <c r="DI10" s="868"/>
      <c r="DJ10" s="868"/>
      <c r="DK10" s="869"/>
      <c r="DL10" s="867"/>
      <c r="DM10" s="868"/>
      <c r="DN10" s="868"/>
      <c r="DO10" s="868"/>
      <c r="DP10" s="869"/>
      <c r="DQ10" s="867"/>
      <c r="DR10" s="868"/>
      <c r="DS10" s="868"/>
      <c r="DT10" s="868"/>
      <c r="DU10" s="869"/>
      <c r="DV10" s="870"/>
      <c r="DW10" s="871"/>
      <c r="DX10" s="871"/>
      <c r="DY10" s="871"/>
      <c r="DZ10" s="872"/>
      <c r="EA10" s="256"/>
    </row>
    <row r="11" spans="1:131" s="257" customFormat="1" ht="26.25" customHeight="1" x14ac:dyDescent="0.15">
      <c r="A11" s="263">
        <v>5</v>
      </c>
      <c r="B11" s="841"/>
      <c r="C11" s="842"/>
      <c r="D11" s="842"/>
      <c r="E11" s="842"/>
      <c r="F11" s="842"/>
      <c r="G11" s="842"/>
      <c r="H11" s="842"/>
      <c r="I11" s="842"/>
      <c r="J11" s="842"/>
      <c r="K11" s="842"/>
      <c r="L11" s="842"/>
      <c r="M11" s="842"/>
      <c r="N11" s="842"/>
      <c r="O11" s="842"/>
      <c r="P11" s="843"/>
      <c r="Q11" s="844"/>
      <c r="R11" s="845"/>
      <c r="S11" s="845"/>
      <c r="T11" s="845"/>
      <c r="U11" s="845"/>
      <c r="V11" s="845"/>
      <c r="W11" s="845"/>
      <c r="X11" s="845"/>
      <c r="Y11" s="845"/>
      <c r="Z11" s="845"/>
      <c r="AA11" s="845"/>
      <c r="AB11" s="845"/>
      <c r="AC11" s="845"/>
      <c r="AD11" s="845"/>
      <c r="AE11" s="846"/>
      <c r="AF11" s="847"/>
      <c r="AG11" s="848"/>
      <c r="AH11" s="848"/>
      <c r="AI11" s="848"/>
      <c r="AJ11" s="849"/>
      <c r="AK11" s="850"/>
      <c r="AL11" s="851"/>
      <c r="AM11" s="851"/>
      <c r="AN11" s="851"/>
      <c r="AO11" s="851"/>
      <c r="AP11" s="851"/>
      <c r="AQ11" s="851"/>
      <c r="AR11" s="851"/>
      <c r="AS11" s="851"/>
      <c r="AT11" s="851"/>
      <c r="AU11" s="852"/>
      <c r="AV11" s="852"/>
      <c r="AW11" s="852"/>
      <c r="AX11" s="852"/>
      <c r="AY11" s="853"/>
      <c r="AZ11" s="254"/>
      <c r="BA11" s="254"/>
      <c r="BB11" s="254"/>
      <c r="BC11" s="254"/>
      <c r="BD11" s="254"/>
      <c r="BE11" s="255"/>
      <c r="BF11" s="255"/>
      <c r="BG11" s="255"/>
      <c r="BH11" s="255"/>
      <c r="BI11" s="255"/>
      <c r="BJ11" s="255"/>
      <c r="BK11" s="255"/>
      <c r="BL11" s="255"/>
      <c r="BM11" s="255"/>
      <c r="BN11" s="255"/>
      <c r="BO11" s="255"/>
      <c r="BP11" s="255"/>
      <c r="BQ11" s="264">
        <v>5</v>
      </c>
      <c r="BR11" s="265"/>
      <c r="BS11" s="854"/>
      <c r="BT11" s="855"/>
      <c r="BU11" s="855"/>
      <c r="BV11" s="855"/>
      <c r="BW11" s="855"/>
      <c r="BX11" s="855"/>
      <c r="BY11" s="855"/>
      <c r="BZ11" s="855"/>
      <c r="CA11" s="855"/>
      <c r="CB11" s="855"/>
      <c r="CC11" s="855"/>
      <c r="CD11" s="855"/>
      <c r="CE11" s="855"/>
      <c r="CF11" s="855"/>
      <c r="CG11" s="856"/>
      <c r="CH11" s="867"/>
      <c r="CI11" s="868"/>
      <c r="CJ11" s="868"/>
      <c r="CK11" s="868"/>
      <c r="CL11" s="869"/>
      <c r="CM11" s="867"/>
      <c r="CN11" s="868"/>
      <c r="CO11" s="868"/>
      <c r="CP11" s="868"/>
      <c r="CQ11" s="869"/>
      <c r="CR11" s="867"/>
      <c r="CS11" s="868"/>
      <c r="CT11" s="868"/>
      <c r="CU11" s="868"/>
      <c r="CV11" s="869"/>
      <c r="CW11" s="867"/>
      <c r="CX11" s="868"/>
      <c r="CY11" s="868"/>
      <c r="CZ11" s="868"/>
      <c r="DA11" s="869"/>
      <c r="DB11" s="867"/>
      <c r="DC11" s="868"/>
      <c r="DD11" s="868"/>
      <c r="DE11" s="868"/>
      <c r="DF11" s="869"/>
      <c r="DG11" s="867"/>
      <c r="DH11" s="868"/>
      <c r="DI11" s="868"/>
      <c r="DJ11" s="868"/>
      <c r="DK11" s="869"/>
      <c r="DL11" s="867"/>
      <c r="DM11" s="868"/>
      <c r="DN11" s="868"/>
      <c r="DO11" s="868"/>
      <c r="DP11" s="869"/>
      <c r="DQ11" s="867"/>
      <c r="DR11" s="868"/>
      <c r="DS11" s="868"/>
      <c r="DT11" s="868"/>
      <c r="DU11" s="869"/>
      <c r="DV11" s="870"/>
      <c r="DW11" s="871"/>
      <c r="DX11" s="871"/>
      <c r="DY11" s="871"/>
      <c r="DZ11" s="872"/>
      <c r="EA11" s="256"/>
    </row>
    <row r="12" spans="1:131" s="257" customFormat="1" ht="26.25" customHeight="1" x14ac:dyDescent="0.15">
      <c r="A12" s="263">
        <v>6</v>
      </c>
      <c r="B12" s="841"/>
      <c r="C12" s="842"/>
      <c r="D12" s="842"/>
      <c r="E12" s="842"/>
      <c r="F12" s="842"/>
      <c r="G12" s="842"/>
      <c r="H12" s="842"/>
      <c r="I12" s="842"/>
      <c r="J12" s="842"/>
      <c r="K12" s="842"/>
      <c r="L12" s="842"/>
      <c r="M12" s="842"/>
      <c r="N12" s="842"/>
      <c r="O12" s="842"/>
      <c r="P12" s="843"/>
      <c r="Q12" s="844"/>
      <c r="R12" s="845"/>
      <c r="S12" s="845"/>
      <c r="T12" s="845"/>
      <c r="U12" s="845"/>
      <c r="V12" s="845"/>
      <c r="W12" s="845"/>
      <c r="X12" s="845"/>
      <c r="Y12" s="845"/>
      <c r="Z12" s="845"/>
      <c r="AA12" s="845"/>
      <c r="AB12" s="845"/>
      <c r="AC12" s="845"/>
      <c r="AD12" s="845"/>
      <c r="AE12" s="846"/>
      <c r="AF12" s="847"/>
      <c r="AG12" s="848"/>
      <c r="AH12" s="848"/>
      <c r="AI12" s="848"/>
      <c r="AJ12" s="849"/>
      <c r="AK12" s="850"/>
      <c r="AL12" s="851"/>
      <c r="AM12" s="851"/>
      <c r="AN12" s="851"/>
      <c r="AO12" s="851"/>
      <c r="AP12" s="851"/>
      <c r="AQ12" s="851"/>
      <c r="AR12" s="851"/>
      <c r="AS12" s="851"/>
      <c r="AT12" s="851"/>
      <c r="AU12" s="852"/>
      <c r="AV12" s="852"/>
      <c r="AW12" s="852"/>
      <c r="AX12" s="852"/>
      <c r="AY12" s="853"/>
      <c r="AZ12" s="254"/>
      <c r="BA12" s="254"/>
      <c r="BB12" s="254"/>
      <c r="BC12" s="254"/>
      <c r="BD12" s="254"/>
      <c r="BE12" s="255"/>
      <c r="BF12" s="255"/>
      <c r="BG12" s="255"/>
      <c r="BH12" s="255"/>
      <c r="BI12" s="255"/>
      <c r="BJ12" s="255"/>
      <c r="BK12" s="255"/>
      <c r="BL12" s="255"/>
      <c r="BM12" s="255"/>
      <c r="BN12" s="255"/>
      <c r="BO12" s="255"/>
      <c r="BP12" s="255"/>
      <c r="BQ12" s="264">
        <v>6</v>
      </c>
      <c r="BR12" s="265"/>
      <c r="BS12" s="854"/>
      <c r="BT12" s="855"/>
      <c r="BU12" s="855"/>
      <c r="BV12" s="855"/>
      <c r="BW12" s="855"/>
      <c r="BX12" s="855"/>
      <c r="BY12" s="855"/>
      <c r="BZ12" s="855"/>
      <c r="CA12" s="855"/>
      <c r="CB12" s="855"/>
      <c r="CC12" s="855"/>
      <c r="CD12" s="855"/>
      <c r="CE12" s="855"/>
      <c r="CF12" s="855"/>
      <c r="CG12" s="856"/>
      <c r="CH12" s="867"/>
      <c r="CI12" s="868"/>
      <c r="CJ12" s="868"/>
      <c r="CK12" s="868"/>
      <c r="CL12" s="869"/>
      <c r="CM12" s="867"/>
      <c r="CN12" s="868"/>
      <c r="CO12" s="868"/>
      <c r="CP12" s="868"/>
      <c r="CQ12" s="869"/>
      <c r="CR12" s="867"/>
      <c r="CS12" s="868"/>
      <c r="CT12" s="868"/>
      <c r="CU12" s="868"/>
      <c r="CV12" s="869"/>
      <c r="CW12" s="867"/>
      <c r="CX12" s="868"/>
      <c r="CY12" s="868"/>
      <c r="CZ12" s="868"/>
      <c r="DA12" s="869"/>
      <c r="DB12" s="867"/>
      <c r="DC12" s="868"/>
      <c r="DD12" s="868"/>
      <c r="DE12" s="868"/>
      <c r="DF12" s="869"/>
      <c r="DG12" s="867"/>
      <c r="DH12" s="868"/>
      <c r="DI12" s="868"/>
      <c r="DJ12" s="868"/>
      <c r="DK12" s="869"/>
      <c r="DL12" s="867"/>
      <c r="DM12" s="868"/>
      <c r="DN12" s="868"/>
      <c r="DO12" s="868"/>
      <c r="DP12" s="869"/>
      <c r="DQ12" s="867"/>
      <c r="DR12" s="868"/>
      <c r="DS12" s="868"/>
      <c r="DT12" s="868"/>
      <c r="DU12" s="869"/>
      <c r="DV12" s="870"/>
      <c r="DW12" s="871"/>
      <c r="DX12" s="871"/>
      <c r="DY12" s="871"/>
      <c r="DZ12" s="872"/>
      <c r="EA12" s="256"/>
    </row>
    <row r="13" spans="1:131" s="257" customFormat="1" ht="26.25" customHeight="1" x14ac:dyDescent="0.15">
      <c r="A13" s="263">
        <v>7</v>
      </c>
      <c r="B13" s="841"/>
      <c r="C13" s="842"/>
      <c r="D13" s="842"/>
      <c r="E13" s="842"/>
      <c r="F13" s="842"/>
      <c r="G13" s="842"/>
      <c r="H13" s="842"/>
      <c r="I13" s="842"/>
      <c r="J13" s="842"/>
      <c r="K13" s="842"/>
      <c r="L13" s="842"/>
      <c r="M13" s="842"/>
      <c r="N13" s="842"/>
      <c r="O13" s="842"/>
      <c r="P13" s="843"/>
      <c r="Q13" s="844"/>
      <c r="R13" s="845"/>
      <c r="S13" s="845"/>
      <c r="T13" s="845"/>
      <c r="U13" s="845"/>
      <c r="V13" s="845"/>
      <c r="W13" s="845"/>
      <c r="X13" s="845"/>
      <c r="Y13" s="845"/>
      <c r="Z13" s="845"/>
      <c r="AA13" s="845"/>
      <c r="AB13" s="845"/>
      <c r="AC13" s="845"/>
      <c r="AD13" s="845"/>
      <c r="AE13" s="846"/>
      <c r="AF13" s="847"/>
      <c r="AG13" s="848"/>
      <c r="AH13" s="848"/>
      <c r="AI13" s="848"/>
      <c r="AJ13" s="849"/>
      <c r="AK13" s="850"/>
      <c r="AL13" s="851"/>
      <c r="AM13" s="851"/>
      <c r="AN13" s="851"/>
      <c r="AO13" s="851"/>
      <c r="AP13" s="851"/>
      <c r="AQ13" s="851"/>
      <c r="AR13" s="851"/>
      <c r="AS13" s="851"/>
      <c r="AT13" s="851"/>
      <c r="AU13" s="852"/>
      <c r="AV13" s="852"/>
      <c r="AW13" s="852"/>
      <c r="AX13" s="852"/>
      <c r="AY13" s="853"/>
      <c r="AZ13" s="254"/>
      <c r="BA13" s="254"/>
      <c r="BB13" s="254"/>
      <c r="BC13" s="254"/>
      <c r="BD13" s="254"/>
      <c r="BE13" s="255"/>
      <c r="BF13" s="255"/>
      <c r="BG13" s="255"/>
      <c r="BH13" s="255"/>
      <c r="BI13" s="255"/>
      <c r="BJ13" s="255"/>
      <c r="BK13" s="255"/>
      <c r="BL13" s="255"/>
      <c r="BM13" s="255"/>
      <c r="BN13" s="255"/>
      <c r="BO13" s="255"/>
      <c r="BP13" s="255"/>
      <c r="BQ13" s="264">
        <v>7</v>
      </c>
      <c r="BR13" s="265"/>
      <c r="BS13" s="854"/>
      <c r="BT13" s="855"/>
      <c r="BU13" s="855"/>
      <c r="BV13" s="855"/>
      <c r="BW13" s="855"/>
      <c r="BX13" s="855"/>
      <c r="BY13" s="855"/>
      <c r="BZ13" s="855"/>
      <c r="CA13" s="855"/>
      <c r="CB13" s="855"/>
      <c r="CC13" s="855"/>
      <c r="CD13" s="855"/>
      <c r="CE13" s="855"/>
      <c r="CF13" s="855"/>
      <c r="CG13" s="856"/>
      <c r="CH13" s="867"/>
      <c r="CI13" s="868"/>
      <c r="CJ13" s="868"/>
      <c r="CK13" s="868"/>
      <c r="CL13" s="869"/>
      <c r="CM13" s="867"/>
      <c r="CN13" s="868"/>
      <c r="CO13" s="868"/>
      <c r="CP13" s="868"/>
      <c r="CQ13" s="869"/>
      <c r="CR13" s="867"/>
      <c r="CS13" s="868"/>
      <c r="CT13" s="868"/>
      <c r="CU13" s="868"/>
      <c r="CV13" s="869"/>
      <c r="CW13" s="867"/>
      <c r="CX13" s="868"/>
      <c r="CY13" s="868"/>
      <c r="CZ13" s="868"/>
      <c r="DA13" s="869"/>
      <c r="DB13" s="867"/>
      <c r="DC13" s="868"/>
      <c r="DD13" s="868"/>
      <c r="DE13" s="868"/>
      <c r="DF13" s="869"/>
      <c r="DG13" s="867"/>
      <c r="DH13" s="868"/>
      <c r="DI13" s="868"/>
      <c r="DJ13" s="868"/>
      <c r="DK13" s="869"/>
      <c r="DL13" s="867"/>
      <c r="DM13" s="868"/>
      <c r="DN13" s="868"/>
      <c r="DO13" s="868"/>
      <c r="DP13" s="869"/>
      <c r="DQ13" s="867"/>
      <c r="DR13" s="868"/>
      <c r="DS13" s="868"/>
      <c r="DT13" s="868"/>
      <c r="DU13" s="869"/>
      <c r="DV13" s="870"/>
      <c r="DW13" s="871"/>
      <c r="DX13" s="871"/>
      <c r="DY13" s="871"/>
      <c r="DZ13" s="872"/>
      <c r="EA13" s="256"/>
    </row>
    <row r="14" spans="1:131" s="257" customFormat="1" ht="26.25" customHeight="1" x14ac:dyDescent="0.15">
      <c r="A14" s="263">
        <v>8</v>
      </c>
      <c r="B14" s="841"/>
      <c r="C14" s="842"/>
      <c r="D14" s="842"/>
      <c r="E14" s="842"/>
      <c r="F14" s="842"/>
      <c r="G14" s="842"/>
      <c r="H14" s="842"/>
      <c r="I14" s="842"/>
      <c r="J14" s="842"/>
      <c r="K14" s="842"/>
      <c r="L14" s="842"/>
      <c r="M14" s="842"/>
      <c r="N14" s="842"/>
      <c r="O14" s="842"/>
      <c r="P14" s="843"/>
      <c r="Q14" s="844"/>
      <c r="R14" s="845"/>
      <c r="S14" s="845"/>
      <c r="T14" s="845"/>
      <c r="U14" s="845"/>
      <c r="V14" s="845"/>
      <c r="W14" s="845"/>
      <c r="X14" s="845"/>
      <c r="Y14" s="845"/>
      <c r="Z14" s="845"/>
      <c r="AA14" s="845"/>
      <c r="AB14" s="845"/>
      <c r="AC14" s="845"/>
      <c r="AD14" s="845"/>
      <c r="AE14" s="846"/>
      <c r="AF14" s="847"/>
      <c r="AG14" s="848"/>
      <c r="AH14" s="848"/>
      <c r="AI14" s="848"/>
      <c r="AJ14" s="849"/>
      <c r="AK14" s="850"/>
      <c r="AL14" s="851"/>
      <c r="AM14" s="851"/>
      <c r="AN14" s="851"/>
      <c r="AO14" s="851"/>
      <c r="AP14" s="851"/>
      <c r="AQ14" s="851"/>
      <c r="AR14" s="851"/>
      <c r="AS14" s="851"/>
      <c r="AT14" s="851"/>
      <c r="AU14" s="852"/>
      <c r="AV14" s="852"/>
      <c r="AW14" s="852"/>
      <c r="AX14" s="852"/>
      <c r="AY14" s="853"/>
      <c r="AZ14" s="254"/>
      <c r="BA14" s="254"/>
      <c r="BB14" s="254"/>
      <c r="BC14" s="254"/>
      <c r="BD14" s="254"/>
      <c r="BE14" s="255"/>
      <c r="BF14" s="255"/>
      <c r="BG14" s="255"/>
      <c r="BH14" s="255"/>
      <c r="BI14" s="255"/>
      <c r="BJ14" s="255"/>
      <c r="BK14" s="255"/>
      <c r="BL14" s="255"/>
      <c r="BM14" s="255"/>
      <c r="BN14" s="255"/>
      <c r="BO14" s="255"/>
      <c r="BP14" s="255"/>
      <c r="BQ14" s="264">
        <v>8</v>
      </c>
      <c r="BR14" s="265"/>
      <c r="BS14" s="854"/>
      <c r="BT14" s="855"/>
      <c r="BU14" s="855"/>
      <c r="BV14" s="855"/>
      <c r="BW14" s="855"/>
      <c r="BX14" s="855"/>
      <c r="BY14" s="855"/>
      <c r="BZ14" s="855"/>
      <c r="CA14" s="855"/>
      <c r="CB14" s="855"/>
      <c r="CC14" s="855"/>
      <c r="CD14" s="855"/>
      <c r="CE14" s="855"/>
      <c r="CF14" s="855"/>
      <c r="CG14" s="856"/>
      <c r="CH14" s="867"/>
      <c r="CI14" s="868"/>
      <c r="CJ14" s="868"/>
      <c r="CK14" s="868"/>
      <c r="CL14" s="869"/>
      <c r="CM14" s="867"/>
      <c r="CN14" s="868"/>
      <c r="CO14" s="868"/>
      <c r="CP14" s="868"/>
      <c r="CQ14" s="869"/>
      <c r="CR14" s="867"/>
      <c r="CS14" s="868"/>
      <c r="CT14" s="868"/>
      <c r="CU14" s="868"/>
      <c r="CV14" s="869"/>
      <c r="CW14" s="867"/>
      <c r="CX14" s="868"/>
      <c r="CY14" s="868"/>
      <c r="CZ14" s="868"/>
      <c r="DA14" s="869"/>
      <c r="DB14" s="867"/>
      <c r="DC14" s="868"/>
      <c r="DD14" s="868"/>
      <c r="DE14" s="868"/>
      <c r="DF14" s="869"/>
      <c r="DG14" s="867"/>
      <c r="DH14" s="868"/>
      <c r="DI14" s="868"/>
      <c r="DJ14" s="868"/>
      <c r="DK14" s="869"/>
      <c r="DL14" s="867"/>
      <c r="DM14" s="868"/>
      <c r="DN14" s="868"/>
      <c r="DO14" s="868"/>
      <c r="DP14" s="869"/>
      <c r="DQ14" s="867"/>
      <c r="DR14" s="868"/>
      <c r="DS14" s="868"/>
      <c r="DT14" s="868"/>
      <c r="DU14" s="869"/>
      <c r="DV14" s="870"/>
      <c r="DW14" s="871"/>
      <c r="DX14" s="871"/>
      <c r="DY14" s="871"/>
      <c r="DZ14" s="872"/>
      <c r="EA14" s="256"/>
    </row>
    <row r="15" spans="1:131" s="257" customFormat="1" ht="26.25" customHeight="1" x14ac:dyDescent="0.15">
      <c r="A15" s="263">
        <v>9</v>
      </c>
      <c r="B15" s="841"/>
      <c r="C15" s="842"/>
      <c r="D15" s="842"/>
      <c r="E15" s="842"/>
      <c r="F15" s="842"/>
      <c r="G15" s="842"/>
      <c r="H15" s="842"/>
      <c r="I15" s="842"/>
      <c r="J15" s="842"/>
      <c r="K15" s="842"/>
      <c r="L15" s="842"/>
      <c r="M15" s="842"/>
      <c r="N15" s="842"/>
      <c r="O15" s="842"/>
      <c r="P15" s="843"/>
      <c r="Q15" s="844"/>
      <c r="R15" s="845"/>
      <c r="S15" s="845"/>
      <c r="T15" s="845"/>
      <c r="U15" s="845"/>
      <c r="V15" s="845"/>
      <c r="W15" s="845"/>
      <c r="X15" s="845"/>
      <c r="Y15" s="845"/>
      <c r="Z15" s="845"/>
      <c r="AA15" s="845"/>
      <c r="AB15" s="845"/>
      <c r="AC15" s="845"/>
      <c r="AD15" s="845"/>
      <c r="AE15" s="846"/>
      <c r="AF15" s="847"/>
      <c r="AG15" s="848"/>
      <c r="AH15" s="848"/>
      <c r="AI15" s="848"/>
      <c r="AJ15" s="849"/>
      <c r="AK15" s="850"/>
      <c r="AL15" s="851"/>
      <c r="AM15" s="851"/>
      <c r="AN15" s="851"/>
      <c r="AO15" s="851"/>
      <c r="AP15" s="851"/>
      <c r="AQ15" s="851"/>
      <c r="AR15" s="851"/>
      <c r="AS15" s="851"/>
      <c r="AT15" s="851"/>
      <c r="AU15" s="852"/>
      <c r="AV15" s="852"/>
      <c r="AW15" s="852"/>
      <c r="AX15" s="852"/>
      <c r="AY15" s="853"/>
      <c r="AZ15" s="254"/>
      <c r="BA15" s="254"/>
      <c r="BB15" s="254"/>
      <c r="BC15" s="254"/>
      <c r="BD15" s="254"/>
      <c r="BE15" s="255"/>
      <c r="BF15" s="255"/>
      <c r="BG15" s="255"/>
      <c r="BH15" s="255"/>
      <c r="BI15" s="255"/>
      <c r="BJ15" s="255"/>
      <c r="BK15" s="255"/>
      <c r="BL15" s="255"/>
      <c r="BM15" s="255"/>
      <c r="BN15" s="255"/>
      <c r="BO15" s="255"/>
      <c r="BP15" s="255"/>
      <c r="BQ15" s="264">
        <v>9</v>
      </c>
      <c r="BR15" s="265"/>
      <c r="BS15" s="854"/>
      <c r="BT15" s="855"/>
      <c r="BU15" s="855"/>
      <c r="BV15" s="855"/>
      <c r="BW15" s="855"/>
      <c r="BX15" s="855"/>
      <c r="BY15" s="855"/>
      <c r="BZ15" s="855"/>
      <c r="CA15" s="855"/>
      <c r="CB15" s="855"/>
      <c r="CC15" s="855"/>
      <c r="CD15" s="855"/>
      <c r="CE15" s="855"/>
      <c r="CF15" s="855"/>
      <c r="CG15" s="856"/>
      <c r="CH15" s="867"/>
      <c r="CI15" s="868"/>
      <c r="CJ15" s="868"/>
      <c r="CK15" s="868"/>
      <c r="CL15" s="869"/>
      <c r="CM15" s="867"/>
      <c r="CN15" s="868"/>
      <c r="CO15" s="868"/>
      <c r="CP15" s="868"/>
      <c r="CQ15" s="869"/>
      <c r="CR15" s="867"/>
      <c r="CS15" s="868"/>
      <c r="CT15" s="868"/>
      <c r="CU15" s="868"/>
      <c r="CV15" s="869"/>
      <c r="CW15" s="867"/>
      <c r="CX15" s="868"/>
      <c r="CY15" s="868"/>
      <c r="CZ15" s="868"/>
      <c r="DA15" s="869"/>
      <c r="DB15" s="867"/>
      <c r="DC15" s="868"/>
      <c r="DD15" s="868"/>
      <c r="DE15" s="868"/>
      <c r="DF15" s="869"/>
      <c r="DG15" s="867"/>
      <c r="DH15" s="868"/>
      <c r="DI15" s="868"/>
      <c r="DJ15" s="868"/>
      <c r="DK15" s="869"/>
      <c r="DL15" s="867"/>
      <c r="DM15" s="868"/>
      <c r="DN15" s="868"/>
      <c r="DO15" s="868"/>
      <c r="DP15" s="869"/>
      <c r="DQ15" s="867"/>
      <c r="DR15" s="868"/>
      <c r="DS15" s="868"/>
      <c r="DT15" s="868"/>
      <c r="DU15" s="869"/>
      <c r="DV15" s="870"/>
      <c r="DW15" s="871"/>
      <c r="DX15" s="871"/>
      <c r="DY15" s="871"/>
      <c r="DZ15" s="872"/>
      <c r="EA15" s="256"/>
    </row>
    <row r="16" spans="1:131" s="257" customFormat="1" ht="26.25" customHeight="1" x14ac:dyDescent="0.15">
      <c r="A16" s="263">
        <v>10</v>
      </c>
      <c r="B16" s="841"/>
      <c r="C16" s="842"/>
      <c r="D16" s="842"/>
      <c r="E16" s="842"/>
      <c r="F16" s="842"/>
      <c r="G16" s="842"/>
      <c r="H16" s="842"/>
      <c r="I16" s="842"/>
      <c r="J16" s="842"/>
      <c r="K16" s="842"/>
      <c r="L16" s="842"/>
      <c r="M16" s="842"/>
      <c r="N16" s="842"/>
      <c r="O16" s="842"/>
      <c r="P16" s="843"/>
      <c r="Q16" s="844"/>
      <c r="R16" s="845"/>
      <c r="S16" s="845"/>
      <c r="T16" s="845"/>
      <c r="U16" s="845"/>
      <c r="V16" s="845"/>
      <c r="W16" s="845"/>
      <c r="X16" s="845"/>
      <c r="Y16" s="845"/>
      <c r="Z16" s="845"/>
      <c r="AA16" s="845"/>
      <c r="AB16" s="845"/>
      <c r="AC16" s="845"/>
      <c r="AD16" s="845"/>
      <c r="AE16" s="846"/>
      <c r="AF16" s="847"/>
      <c r="AG16" s="848"/>
      <c r="AH16" s="848"/>
      <c r="AI16" s="848"/>
      <c r="AJ16" s="849"/>
      <c r="AK16" s="850"/>
      <c r="AL16" s="851"/>
      <c r="AM16" s="851"/>
      <c r="AN16" s="851"/>
      <c r="AO16" s="851"/>
      <c r="AP16" s="851"/>
      <c r="AQ16" s="851"/>
      <c r="AR16" s="851"/>
      <c r="AS16" s="851"/>
      <c r="AT16" s="851"/>
      <c r="AU16" s="852"/>
      <c r="AV16" s="852"/>
      <c r="AW16" s="852"/>
      <c r="AX16" s="852"/>
      <c r="AY16" s="853"/>
      <c r="AZ16" s="254"/>
      <c r="BA16" s="254"/>
      <c r="BB16" s="254"/>
      <c r="BC16" s="254"/>
      <c r="BD16" s="254"/>
      <c r="BE16" s="255"/>
      <c r="BF16" s="255"/>
      <c r="BG16" s="255"/>
      <c r="BH16" s="255"/>
      <c r="BI16" s="255"/>
      <c r="BJ16" s="255"/>
      <c r="BK16" s="255"/>
      <c r="BL16" s="255"/>
      <c r="BM16" s="255"/>
      <c r="BN16" s="255"/>
      <c r="BO16" s="255"/>
      <c r="BP16" s="255"/>
      <c r="BQ16" s="264">
        <v>10</v>
      </c>
      <c r="BR16" s="265"/>
      <c r="BS16" s="854"/>
      <c r="BT16" s="855"/>
      <c r="BU16" s="855"/>
      <c r="BV16" s="855"/>
      <c r="BW16" s="855"/>
      <c r="BX16" s="855"/>
      <c r="BY16" s="855"/>
      <c r="BZ16" s="855"/>
      <c r="CA16" s="855"/>
      <c r="CB16" s="855"/>
      <c r="CC16" s="855"/>
      <c r="CD16" s="855"/>
      <c r="CE16" s="855"/>
      <c r="CF16" s="855"/>
      <c r="CG16" s="856"/>
      <c r="CH16" s="867"/>
      <c r="CI16" s="868"/>
      <c r="CJ16" s="868"/>
      <c r="CK16" s="868"/>
      <c r="CL16" s="869"/>
      <c r="CM16" s="867"/>
      <c r="CN16" s="868"/>
      <c r="CO16" s="868"/>
      <c r="CP16" s="868"/>
      <c r="CQ16" s="869"/>
      <c r="CR16" s="867"/>
      <c r="CS16" s="868"/>
      <c r="CT16" s="868"/>
      <c r="CU16" s="868"/>
      <c r="CV16" s="869"/>
      <c r="CW16" s="867"/>
      <c r="CX16" s="868"/>
      <c r="CY16" s="868"/>
      <c r="CZ16" s="868"/>
      <c r="DA16" s="869"/>
      <c r="DB16" s="867"/>
      <c r="DC16" s="868"/>
      <c r="DD16" s="868"/>
      <c r="DE16" s="868"/>
      <c r="DF16" s="869"/>
      <c r="DG16" s="867"/>
      <c r="DH16" s="868"/>
      <c r="DI16" s="868"/>
      <c r="DJ16" s="868"/>
      <c r="DK16" s="869"/>
      <c r="DL16" s="867"/>
      <c r="DM16" s="868"/>
      <c r="DN16" s="868"/>
      <c r="DO16" s="868"/>
      <c r="DP16" s="869"/>
      <c r="DQ16" s="867"/>
      <c r="DR16" s="868"/>
      <c r="DS16" s="868"/>
      <c r="DT16" s="868"/>
      <c r="DU16" s="869"/>
      <c r="DV16" s="870"/>
      <c r="DW16" s="871"/>
      <c r="DX16" s="871"/>
      <c r="DY16" s="871"/>
      <c r="DZ16" s="872"/>
      <c r="EA16" s="256"/>
    </row>
    <row r="17" spans="1:131" s="257" customFormat="1" ht="26.25" customHeight="1" x14ac:dyDescent="0.15">
      <c r="A17" s="263">
        <v>11</v>
      </c>
      <c r="B17" s="841"/>
      <c r="C17" s="842"/>
      <c r="D17" s="842"/>
      <c r="E17" s="842"/>
      <c r="F17" s="842"/>
      <c r="G17" s="842"/>
      <c r="H17" s="842"/>
      <c r="I17" s="842"/>
      <c r="J17" s="842"/>
      <c r="K17" s="842"/>
      <c r="L17" s="842"/>
      <c r="M17" s="842"/>
      <c r="N17" s="842"/>
      <c r="O17" s="842"/>
      <c r="P17" s="843"/>
      <c r="Q17" s="844"/>
      <c r="R17" s="845"/>
      <c r="S17" s="845"/>
      <c r="T17" s="845"/>
      <c r="U17" s="845"/>
      <c r="V17" s="845"/>
      <c r="W17" s="845"/>
      <c r="X17" s="845"/>
      <c r="Y17" s="845"/>
      <c r="Z17" s="845"/>
      <c r="AA17" s="845"/>
      <c r="AB17" s="845"/>
      <c r="AC17" s="845"/>
      <c r="AD17" s="845"/>
      <c r="AE17" s="846"/>
      <c r="AF17" s="847"/>
      <c r="AG17" s="848"/>
      <c r="AH17" s="848"/>
      <c r="AI17" s="848"/>
      <c r="AJ17" s="849"/>
      <c r="AK17" s="850"/>
      <c r="AL17" s="851"/>
      <c r="AM17" s="851"/>
      <c r="AN17" s="851"/>
      <c r="AO17" s="851"/>
      <c r="AP17" s="851"/>
      <c r="AQ17" s="851"/>
      <c r="AR17" s="851"/>
      <c r="AS17" s="851"/>
      <c r="AT17" s="851"/>
      <c r="AU17" s="852"/>
      <c r="AV17" s="852"/>
      <c r="AW17" s="852"/>
      <c r="AX17" s="852"/>
      <c r="AY17" s="853"/>
      <c r="AZ17" s="254"/>
      <c r="BA17" s="254"/>
      <c r="BB17" s="254"/>
      <c r="BC17" s="254"/>
      <c r="BD17" s="254"/>
      <c r="BE17" s="255"/>
      <c r="BF17" s="255"/>
      <c r="BG17" s="255"/>
      <c r="BH17" s="255"/>
      <c r="BI17" s="255"/>
      <c r="BJ17" s="255"/>
      <c r="BK17" s="255"/>
      <c r="BL17" s="255"/>
      <c r="BM17" s="255"/>
      <c r="BN17" s="255"/>
      <c r="BO17" s="255"/>
      <c r="BP17" s="255"/>
      <c r="BQ17" s="264">
        <v>11</v>
      </c>
      <c r="BR17" s="265"/>
      <c r="BS17" s="854"/>
      <c r="BT17" s="855"/>
      <c r="BU17" s="855"/>
      <c r="BV17" s="855"/>
      <c r="BW17" s="855"/>
      <c r="BX17" s="855"/>
      <c r="BY17" s="855"/>
      <c r="BZ17" s="855"/>
      <c r="CA17" s="855"/>
      <c r="CB17" s="855"/>
      <c r="CC17" s="855"/>
      <c r="CD17" s="855"/>
      <c r="CE17" s="855"/>
      <c r="CF17" s="855"/>
      <c r="CG17" s="856"/>
      <c r="CH17" s="867"/>
      <c r="CI17" s="868"/>
      <c r="CJ17" s="868"/>
      <c r="CK17" s="868"/>
      <c r="CL17" s="869"/>
      <c r="CM17" s="867"/>
      <c r="CN17" s="868"/>
      <c r="CO17" s="868"/>
      <c r="CP17" s="868"/>
      <c r="CQ17" s="869"/>
      <c r="CR17" s="867"/>
      <c r="CS17" s="868"/>
      <c r="CT17" s="868"/>
      <c r="CU17" s="868"/>
      <c r="CV17" s="869"/>
      <c r="CW17" s="867"/>
      <c r="CX17" s="868"/>
      <c r="CY17" s="868"/>
      <c r="CZ17" s="868"/>
      <c r="DA17" s="869"/>
      <c r="DB17" s="867"/>
      <c r="DC17" s="868"/>
      <c r="DD17" s="868"/>
      <c r="DE17" s="868"/>
      <c r="DF17" s="869"/>
      <c r="DG17" s="867"/>
      <c r="DH17" s="868"/>
      <c r="DI17" s="868"/>
      <c r="DJ17" s="868"/>
      <c r="DK17" s="869"/>
      <c r="DL17" s="867"/>
      <c r="DM17" s="868"/>
      <c r="DN17" s="868"/>
      <c r="DO17" s="868"/>
      <c r="DP17" s="869"/>
      <c r="DQ17" s="867"/>
      <c r="DR17" s="868"/>
      <c r="DS17" s="868"/>
      <c r="DT17" s="868"/>
      <c r="DU17" s="869"/>
      <c r="DV17" s="870"/>
      <c r="DW17" s="871"/>
      <c r="DX17" s="871"/>
      <c r="DY17" s="871"/>
      <c r="DZ17" s="872"/>
      <c r="EA17" s="256"/>
    </row>
    <row r="18" spans="1:131" s="257" customFormat="1" ht="26.25" customHeight="1" x14ac:dyDescent="0.15">
      <c r="A18" s="263">
        <v>12</v>
      </c>
      <c r="B18" s="841"/>
      <c r="C18" s="842"/>
      <c r="D18" s="842"/>
      <c r="E18" s="842"/>
      <c r="F18" s="842"/>
      <c r="G18" s="842"/>
      <c r="H18" s="842"/>
      <c r="I18" s="842"/>
      <c r="J18" s="842"/>
      <c r="K18" s="842"/>
      <c r="L18" s="842"/>
      <c r="M18" s="842"/>
      <c r="N18" s="842"/>
      <c r="O18" s="842"/>
      <c r="P18" s="843"/>
      <c r="Q18" s="844"/>
      <c r="R18" s="845"/>
      <c r="S18" s="845"/>
      <c r="T18" s="845"/>
      <c r="U18" s="845"/>
      <c r="V18" s="845"/>
      <c r="W18" s="845"/>
      <c r="X18" s="845"/>
      <c r="Y18" s="845"/>
      <c r="Z18" s="845"/>
      <c r="AA18" s="845"/>
      <c r="AB18" s="845"/>
      <c r="AC18" s="845"/>
      <c r="AD18" s="845"/>
      <c r="AE18" s="846"/>
      <c r="AF18" s="847"/>
      <c r="AG18" s="848"/>
      <c r="AH18" s="848"/>
      <c r="AI18" s="848"/>
      <c r="AJ18" s="849"/>
      <c r="AK18" s="850"/>
      <c r="AL18" s="851"/>
      <c r="AM18" s="851"/>
      <c r="AN18" s="851"/>
      <c r="AO18" s="851"/>
      <c r="AP18" s="851"/>
      <c r="AQ18" s="851"/>
      <c r="AR18" s="851"/>
      <c r="AS18" s="851"/>
      <c r="AT18" s="851"/>
      <c r="AU18" s="852"/>
      <c r="AV18" s="852"/>
      <c r="AW18" s="852"/>
      <c r="AX18" s="852"/>
      <c r="AY18" s="853"/>
      <c r="AZ18" s="254"/>
      <c r="BA18" s="254"/>
      <c r="BB18" s="254"/>
      <c r="BC18" s="254"/>
      <c r="BD18" s="254"/>
      <c r="BE18" s="255"/>
      <c r="BF18" s="255"/>
      <c r="BG18" s="255"/>
      <c r="BH18" s="255"/>
      <c r="BI18" s="255"/>
      <c r="BJ18" s="255"/>
      <c r="BK18" s="255"/>
      <c r="BL18" s="255"/>
      <c r="BM18" s="255"/>
      <c r="BN18" s="255"/>
      <c r="BO18" s="255"/>
      <c r="BP18" s="255"/>
      <c r="BQ18" s="264">
        <v>12</v>
      </c>
      <c r="BR18" s="265"/>
      <c r="BS18" s="854"/>
      <c r="BT18" s="855"/>
      <c r="BU18" s="855"/>
      <c r="BV18" s="855"/>
      <c r="BW18" s="855"/>
      <c r="BX18" s="855"/>
      <c r="BY18" s="855"/>
      <c r="BZ18" s="855"/>
      <c r="CA18" s="855"/>
      <c r="CB18" s="855"/>
      <c r="CC18" s="855"/>
      <c r="CD18" s="855"/>
      <c r="CE18" s="855"/>
      <c r="CF18" s="855"/>
      <c r="CG18" s="856"/>
      <c r="CH18" s="867"/>
      <c r="CI18" s="868"/>
      <c r="CJ18" s="868"/>
      <c r="CK18" s="868"/>
      <c r="CL18" s="869"/>
      <c r="CM18" s="867"/>
      <c r="CN18" s="868"/>
      <c r="CO18" s="868"/>
      <c r="CP18" s="868"/>
      <c r="CQ18" s="869"/>
      <c r="CR18" s="867"/>
      <c r="CS18" s="868"/>
      <c r="CT18" s="868"/>
      <c r="CU18" s="868"/>
      <c r="CV18" s="869"/>
      <c r="CW18" s="867"/>
      <c r="CX18" s="868"/>
      <c r="CY18" s="868"/>
      <c r="CZ18" s="868"/>
      <c r="DA18" s="869"/>
      <c r="DB18" s="867"/>
      <c r="DC18" s="868"/>
      <c r="DD18" s="868"/>
      <c r="DE18" s="868"/>
      <c r="DF18" s="869"/>
      <c r="DG18" s="867"/>
      <c r="DH18" s="868"/>
      <c r="DI18" s="868"/>
      <c r="DJ18" s="868"/>
      <c r="DK18" s="869"/>
      <c r="DL18" s="867"/>
      <c r="DM18" s="868"/>
      <c r="DN18" s="868"/>
      <c r="DO18" s="868"/>
      <c r="DP18" s="869"/>
      <c r="DQ18" s="867"/>
      <c r="DR18" s="868"/>
      <c r="DS18" s="868"/>
      <c r="DT18" s="868"/>
      <c r="DU18" s="869"/>
      <c r="DV18" s="870"/>
      <c r="DW18" s="871"/>
      <c r="DX18" s="871"/>
      <c r="DY18" s="871"/>
      <c r="DZ18" s="872"/>
      <c r="EA18" s="256"/>
    </row>
    <row r="19" spans="1:131" s="257" customFormat="1" ht="26.25" customHeight="1" x14ac:dyDescent="0.15">
      <c r="A19" s="263">
        <v>13</v>
      </c>
      <c r="B19" s="841"/>
      <c r="C19" s="842"/>
      <c r="D19" s="842"/>
      <c r="E19" s="842"/>
      <c r="F19" s="842"/>
      <c r="G19" s="842"/>
      <c r="H19" s="842"/>
      <c r="I19" s="842"/>
      <c r="J19" s="842"/>
      <c r="K19" s="842"/>
      <c r="L19" s="842"/>
      <c r="M19" s="842"/>
      <c r="N19" s="842"/>
      <c r="O19" s="842"/>
      <c r="P19" s="843"/>
      <c r="Q19" s="844"/>
      <c r="R19" s="845"/>
      <c r="S19" s="845"/>
      <c r="T19" s="845"/>
      <c r="U19" s="845"/>
      <c r="V19" s="845"/>
      <c r="W19" s="845"/>
      <c r="X19" s="845"/>
      <c r="Y19" s="845"/>
      <c r="Z19" s="845"/>
      <c r="AA19" s="845"/>
      <c r="AB19" s="845"/>
      <c r="AC19" s="845"/>
      <c r="AD19" s="845"/>
      <c r="AE19" s="846"/>
      <c r="AF19" s="847"/>
      <c r="AG19" s="848"/>
      <c r="AH19" s="848"/>
      <c r="AI19" s="848"/>
      <c r="AJ19" s="849"/>
      <c r="AK19" s="850"/>
      <c r="AL19" s="851"/>
      <c r="AM19" s="851"/>
      <c r="AN19" s="851"/>
      <c r="AO19" s="851"/>
      <c r="AP19" s="851"/>
      <c r="AQ19" s="851"/>
      <c r="AR19" s="851"/>
      <c r="AS19" s="851"/>
      <c r="AT19" s="851"/>
      <c r="AU19" s="852"/>
      <c r="AV19" s="852"/>
      <c r="AW19" s="852"/>
      <c r="AX19" s="852"/>
      <c r="AY19" s="853"/>
      <c r="AZ19" s="254"/>
      <c r="BA19" s="254"/>
      <c r="BB19" s="254"/>
      <c r="BC19" s="254"/>
      <c r="BD19" s="254"/>
      <c r="BE19" s="255"/>
      <c r="BF19" s="255"/>
      <c r="BG19" s="255"/>
      <c r="BH19" s="255"/>
      <c r="BI19" s="255"/>
      <c r="BJ19" s="255"/>
      <c r="BK19" s="255"/>
      <c r="BL19" s="255"/>
      <c r="BM19" s="255"/>
      <c r="BN19" s="255"/>
      <c r="BO19" s="255"/>
      <c r="BP19" s="255"/>
      <c r="BQ19" s="264">
        <v>13</v>
      </c>
      <c r="BR19" s="265"/>
      <c r="BS19" s="854"/>
      <c r="BT19" s="855"/>
      <c r="BU19" s="855"/>
      <c r="BV19" s="855"/>
      <c r="BW19" s="855"/>
      <c r="BX19" s="855"/>
      <c r="BY19" s="855"/>
      <c r="BZ19" s="855"/>
      <c r="CA19" s="855"/>
      <c r="CB19" s="855"/>
      <c r="CC19" s="855"/>
      <c r="CD19" s="855"/>
      <c r="CE19" s="855"/>
      <c r="CF19" s="855"/>
      <c r="CG19" s="856"/>
      <c r="CH19" s="867"/>
      <c r="CI19" s="868"/>
      <c r="CJ19" s="868"/>
      <c r="CK19" s="868"/>
      <c r="CL19" s="869"/>
      <c r="CM19" s="867"/>
      <c r="CN19" s="868"/>
      <c r="CO19" s="868"/>
      <c r="CP19" s="868"/>
      <c r="CQ19" s="869"/>
      <c r="CR19" s="867"/>
      <c r="CS19" s="868"/>
      <c r="CT19" s="868"/>
      <c r="CU19" s="868"/>
      <c r="CV19" s="869"/>
      <c r="CW19" s="867"/>
      <c r="CX19" s="868"/>
      <c r="CY19" s="868"/>
      <c r="CZ19" s="868"/>
      <c r="DA19" s="869"/>
      <c r="DB19" s="867"/>
      <c r="DC19" s="868"/>
      <c r="DD19" s="868"/>
      <c r="DE19" s="868"/>
      <c r="DF19" s="869"/>
      <c r="DG19" s="867"/>
      <c r="DH19" s="868"/>
      <c r="DI19" s="868"/>
      <c r="DJ19" s="868"/>
      <c r="DK19" s="869"/>
      <c r="DL19" s="867"/>
      <c r="DM19" s="868"/>
      <c r="DN19" s="868"/>
      <c r="DO19" s="868"/>
      <c r="DP19" s="869"/>
      <c r="DQ19" s="867"/>
      <c r="DR19" s="868"/>
      <c r="DS19" s="868"/>
      <c r="DT19" s="868"/>
      <c r="DU19" s="869"/>
      <c r="DV19" s="870"/>
      <c r="DW19" s="871"/>
      <c r="DX19" s="871"/>
      <c r="DY19" s="871"/>
      <c r="DZ19" s="872"/>
      <c r="EA19" s="256"/>
    </row>
    <row r="20" spans="1:131" s="257" customFormat="1" ht="26.25" customHeight="1" x14ac:dyDescent="0.15">
      <c r="A20" s="263">
        <v>14</v>
      </c>
      <c r="B20" s="841"/>
      <c r="C20" s="842"/>
      <c r="D20" s="842"/>
      <c r="E20" s="842"/>
      <c r="F20" s="842"/>
      <c r="G20" s="842"/>
      <c r="H20" s="842"/>
      <c r="I20" s="842"/>
      <c r="J20" s="842"/>
      <c r="K20" s="842"/>
      <c r="L20" s="842"/>
      <c r="M20" s="842"/>
      <c r="N20" s="842"/>
      <c r="O20" s="842"/>
      <c r="P20" s="843"/>
      <c r="Q20" s="844"/>
      <c r="R20" s="845"/>
      <c r="S20" s="845"/>
      <c r="T20" s="845"/>
      <c r="U20" s="845"/>
      <c r="V20" s="845"/>
      <c r="W20" s="845"/>
      <c r="X20" s="845"/>
      <c r="Y20" s="845"/>
      <c r="Z20" s="845"/>
      <c r="AA20" s="845"/>
      <c r="AB20" s="845"/>
      <c r="AC20" s="845"/>
      <c r="AD20" s="845"/>
      <c r="AE20" s="846"/>
      <c r="AF20" s="847"/>
      <c r="AG20" s="848"/>
      <c r="AH20" s="848"/>
      <c r="AI20" s="848"/>
      <c r="AJ20" s="849"/>
      <c r="AK20" s="850"/>
      <c r="AL20" s="851"/>
      <c r="AM20" s="851"/>
      <c r="AN20" s="851"/>
      <c r="AO20" s="851"/>
      <c r="AP20" s="851"/>
      <c r="AQ20" s="851"/>
      <c r="AR20" s="851"/>
      <c r="AS20" s="851"/>
      <c r="AT20" s="851"/>
      <c r="AU20" s="852"/>
      <c r="AV20" s="852"/>
      <c r="AW20" s="852"/>
      <c r="AX20" s="852"/>
      <c r="AY20" s="853"/>
      <c r="AZ20" s="254"/>
      <c r="BA20" s="254"/>
      <c r="BB20" s="254"/>
      <c r="BC20" s="254"/>
      <c r="BD20" s="254"/>
      <c r="BE20" s="255"/>
      <c r="BF20" s="255"/>
      <c r="BG20" s="255"/>
      <c r="BH20" s="255"/>
      <c r="BI20" s="255"/>
      <c r="BJ20" s="255"/>
      <c r="BK20" s="255"/>
      <c r="BL20" s="255"/>
      <c r="BM20" s="255"/>
      <c r="BN20" s="255"/>
      <c r="BO20" s="255"/>
      <c r="BP20" s="255"/>
      <c r="BQ20" s="264">
        <v>14</v>
      </c>
      <c r="BR20" s="265"/>
      <c r="BS20" s="854"/>
      <c r="BT20" s="855"/>
      <c r="BU20" s="855"/>
      <c r="BV20" s="855"/>
      <c r="BW20" s="855"/>
      <c r="BX20" s="855"/>
      <c r="BY20" s="855"/>
      <c r="BZ20" s="855"/>
      <c r="CA20" s="855"/>
      <c r="CB20" s="855"/>
      <c r="CC20" s="855"/>
      <c r="CD20" s="855"/>
      <c r="CE20" s="855"/>
      <c r="CF20" s="855"/>
      <c r="CG20" s="856"/>
      <c r="CH20" s="867"/>
      <c r="CI20" s="868"/>
      <c r="CJ20" s="868"/>
      <c r="CK20" s="868"/>
      <c r="CL20" s="869"/>
      <c r="CM20" s="867"/>
      <c r="CN20" s="868"/>
      <c r="CO20" s="868"/>
      <c r="CP20" s="868"/>
      <c r="CQ20" s="869"/>
      <c r="CR20" s="867"/>
      <c r="CS20" s="868"/>
      <c r="CT20" s="868"/>
      <c r="CU20" s="868"/>
      <c r="CV20" s="869"/>
      <c r="CW20" s="867"/>
      <c r="CX20" s="868"/>
      <c r="CY20" s="868"/>
      <c r="CZ20" s="868"/>
      <c r="DA20" s="869"/>
      <c r="DB20" s="867"/>
      <c r="DC20" s="868"/>
      <c r="DD20" s="868"/>
      <c r="DE20" s="868"/>
      <c r="DF20" s="869"/>
      <c r="DG20" s="867"/>
      <c r="DH20" s="868"/>
      <c r="DI20" s="868"/>
      <c r="DJ20" s="868"/>
      <c r="DK20" s="869"/>
      <c r="DL20" s="867"/>
      <c r="DM20" s="868"/>
      <c r="DN20" s="868"/>
      <c r="DO20" s="868"/>
      <c r="DP20" s="869"/>
      <c r="DQ20" s="867"/>
      <c r="DR20" s="868"/>
      <c r="DS20" s="868"/>
      <c r="DT20" s="868"/>
      <c r="DU20" s="869"/>
      <c r="DV20" s="870"/>
      <c r="DW20" s="871"/>
      <c r="DX20" s="871"/>
      <c r="DY20" s="871"/>
      <c r="DZ20" s="872"/>
      <c r="EA20" s="256"/>
    </row>
    <row r="21" spans="1:131" s="257" customFormat="1" ht="26.25" customHeight="1" thickBot="1" x14ac:dyDescent="0.2">
      <c r="A21" s="263">
        <v>15</v>
      </c>
      <c r="B21" s="841"/>
      <c r="C21" s="842"/>
      <c r="D21" s="842"/>
      <c r="E21" s="842"/>
      <c r="F21" s="842"/>
      <c r="G21" s="842"/>
      <c r="H21" s="842"/>
      <c r="I21" s="842"/>
      <c r="J21" s="842"/>
      <c r="K21" s="842"/>
      <c r="L21" s="842"/>
      <c r="M21" s="842"/>
      <c r="N21" s="842"/>
      <c r="O21" s="842"/>
      <c r="P21" s="843"/>
      <c r="Q21" s="844"/>
      <c r="R21" s="845"/>
      <c r="S21" s="845"/>
      <c r="T21" s="845"/>
      <c r="U21" s="845"/>
      <c r="V21" s="845"/>
      <c r="W21" s="845"/>
      <c r="X21" s="845"/>
      <c r="Y21" s="845"/>
      <c r="Z21" s="845"/>
      <c r="AA21" s="845"/>
      <c r="AB21" s="845"/>
      <c r="AC21" s="845"/>
      <c r="AD21" s="845"/>
      <c r="AE21" s="846"/>
      <c r="AF21" s="847"/>
      <c r="AG21" s="848"/>
      <c r="AH21" s="848"/>
      <c r="AI21" s="848"/>
      <c r="AJ21" s="849"/>
      <c r="AK21" s="850"/>
      <c r="AL21" s="851"/>
      <c r="AM21" s="851"/>
      <c r="AN21" s="851"/>
      <c r="AO21" s="851"/>
      <c r="AP21" s="851"/>
      <c r="AQ21" s="851"/>
      <c r="AR21" s="851"/>
      <c r="AS21" s="851"/>
      <c r="AT21" s="851"/>
      <c r="AU21" s="852"/>
      <c r="AV21" s="852"/>
      <c r="AW21" s="852"/>
      <c r="AX21" s="852"/>
      <c r="AY21" s="853"/>
      <c r="AZ21" s="254"/>
      <c r="BA21" s="254"/>
      <c r="BB21" s="254"/>
      <c r="BC21" s="254"/>
      <c r="BD21" s="254"/>
      <c r="BE21" s="255"/>
      <c r="BF21" s="255"/>
      <c r="BG21" s="255"/>
      <c r="BH21" s="255"/>
      <c r="BI21" s="255"/>
      <c r="BJ21" s="255"/>
      <c r="BK21" s="255"/>
      <c r="BL21" s="255"/>
      <c r="BM21" s="255"/>
      <c r="BN21" s="255"/>
      <c r="BO21" s="255"/>
      <c r="BP21" s="255"/>
      <c r="BQ21" s="264">
        <v>15</v>
      </c>
      <c r="BR21" s="265"/>
      <c r="BS21" s="854"/>
      <c r="BT21" s="855"/>
      <c r="BU21" s="855"/>
      <c r="BV21" s="855"/>
      <c r="BW21" s="855"/>
      <c r="BX21" s="855"/>
      <c r="BY21" s="855"/>
      <c r="BZ21" s="855"/>
      <c r="CA21" s="855"/>
      <c r="CB21" s="855"/>
      <c r="CC21" s="855"/>
      <c r="CD21" s="855"/>
      <c r="CE21" s="855"/>
      <c r="CF21" s="855"/>
      <c r="CG21" s="856"/>
      <c r="CH21" s="867"/>
      <c r="CI21" s="868"/>
      <c r="CJ21" s="868"/>
      <c r="CK21" s="868"/>
      <c r="CL21" s="869"/>
      <c r="CM21" s="867"/>
      <c r="CN21" s="868"/>
      <c r="CO21" s="868"/>
      <c r="CP21" s="868"/>
      <c r="CQ21" s="869"/>
      <c r="CR21" s="867"/>
      <c r="CS21" s="868"/>
      <c r="CT21" s="868"/>
      <c r="CU21" s="868"/>
      <c r="CV21" s="869"/>
      <c r="CW21" s="867"/>
      <c r="CX21" s="868"/>
      <c r="CY21" s="868"/>
      <c r="CZ21" s="868"/>
      <c r="DA21" s="869"/>
      <c r="DB21" s="867"/>
      <c r="DC21" s="868"/>
      <c r="DD21" s="868"/>
      <c r="DE21" s="868"/>
      <c r="DF21" s="869"/>
      <c r="DG21" s="867"/>
      <c r="DH21" s="868"/>
      <c r="DI21" s="868"/>
      <c r="DJ21" s="868"/>
      <c r="DK21" s="869"/>
      <c r="DL21" s="867"/>
      <c r="DM21" s="868"/>
      <c r="DN21" s="868"/>
      <c r="DO21" s="868"/>
      <c r="DP21" s="869"/>
      <c r="DQ21" s="867"/>
      <c r="DR21" s="868"/>
      <c r="DS21" s="868"/>
      <c r="DT21" s="868"/>
      <c r="DU21" s="869"/>
      <c r="DV21" s="870"/>
      <c r="DW21" s="871"/>
      <c r="DX21" s="871"/>
      <c r="DY21" s="871"/>
      <c r="DZ21" s="872"/>
      <c r="EA21" s="256"/>
    </row>
    <row r="22" spans="1:131" s="257" customFormat="1" ht="26.25" customHeight="1" x14ac:dyDescent="0.15">
      <c r="A22" s="263">
        <v>16</v>
      </c>
      <c r="B22" s="841"/>
      <c r="C22" s="842"/>
      <c r="D22" s="842"/>
      <c r="E22" s="842"/>
      <c r="F22" s="842"/>
      <c r="G22" s="842"/>
      <c r="H22" s="842"/>
      <c r="I22" s="842"/>
      <c r="J22" s="842"/>
      <c r="K22" s="842"/>
      <c r="L22" s="842"/>
      <c r="M22" s="842"/>
      <c r="N22" s="842"/>
      <c r="O22" s="842"/>
      <c r="P22" s="843"/>
      <c r="Q22" s="873"/>
      <c r="R22" s="874"/>
      <c r="S22" s="874"/>
      <c r="T22" s="874"/>
      <c r="U22" s="874"/>
      <c r="V22" s="874"/>
      <c r="W22" s="874"/>
      <c r="X22" s="874"/>
      <c r="Y22" s="874"/>
      <c r="Z22" s="874"/>
      <c r="AA22" s="874"/>
      <c r="AB22" s="874"/>
      <c r="AC22" s="874"/>
      <c r="AD22" s="874"/>
      <c r="AE22" s="875"/>
      <c r="AF22" s="847"/>
      <c r="AG22" s="848"/>
      <c r="AH22" s="848"/>
      <c r="AI22" s="848"/>
      <c r="AJ22" s="849"/>
      <c r="AK22" s="888"/>
      <c r="AL22" s="889"/>
      <c r="AM22" s="889"/>
      <c r="AN22" s="889"/>
      <c r="AO22" s="889"/>
      <c r="AP22" s="889"/>
      <c r="AQ22" s="889"/>
      <c r="AR22" s="889"/>
      <c r="AS22" s="889"/>
      <c r="AT22" s="889"/>
      <c r="AU22" s="890"/>
      <c r="AV22" s="890"/>
      <c r="AW22" s="890"/>
      <c r="AX22" s="890"/>
      <c r="AY22" s="891"/>
      <c r="AZ22" s="892" t="s">
        <v>396</v>
      </c>
      <c r="BA22" s="892"/>
      <c r="BB22" s="892"/>
      <c r="BC22" s="892"/>
      <c r="BD22" s="893"/>
      <c r="BE22" s="255"/>
      <c r="BF22" s="255"/>
      <c r="BG22" s="255"/>
      <c r="BH22" s="255"/>
      <c r="BI22" s="255"/>
      <c r="BJ22" s="255"/>
      <c r="BK22" s="255"/>
      <c r="BL22" s="255"/>
      <c r="BM22" s="255"/>
      <c r="BN22" s="255"/>
      <c r="BO22" s="255"/>
      <c r="BP22" s="255"/>
      <c r="BQ22" s="264">
        <v>16</v>
      </c>
      <c r="BR22" s="265"/>
      <c r="BS22" s="854"/>
      <c r="BT22" s="855"/>
      <c r="BU22" s="855"/>
      <c r="BV22" s="855"/>
      <c r="BW22" s="855"/>
      <c r="BX22" s="855"/>
      <c r="BY22" s="855"/>
      <c r="BZ22" s="855"/>
      <c r="CA22" s="855"/>
      <c r="CB22" s="855"/>
      <c r="CC22" s="855"/>
      <c r="CD22" s="855"/>
      <c r="CE22" s="855"/>
      <c r="CF22" s="855"/>
      <c r="CG22" s="856"/>
      <c r="CH22" s="867"/>
      <c r="CI22" s="868"/>
      <c r="CJ22" s="868"/>
      <c r="CK22" s="868"/>
      <c r="CL22" s="869"/>
      <c r="CM22" s="867"/>
      <c r="CN22" s="868"/>
      <c r="CO22" s="868"/>
      <c r="CP22" s="868"/>
      <c r="CQ22" s="869"/>
      <c r="CR22" s="867"/>
      <c r="CS22" s="868"/>
      <c r="CT22" s="868"/>
      <c r="CU22" s="868"/>
      <c r="CV22" s="869"/>
      <c r="CW22" s="867"/>
      <c r="CX22" s="868"/>
      <c r="CY22" s="868"/>
      <c r="CZ22" s="868"/>
      <c r="DA22" s="869"/>
      <c r="DB22" s="867"/>
      <c r="DC22" s="868"/>
      <c r="DD22" s="868"/>
      <c r="DE22" s="868"/>
      <c r="DF22" s="869"/>
      <c r="DG22" s="867"/>
      <c r="DH22" s="868"/>
      <c r="DI22" s="868"/>
      <c r="DJ22" s="868"/>
      <c r="DK22" s="869"/>
      <c r="DL22" s="867"/>
      <c r="DM22" s="868"/>
      <c r="DN22" s="868"/>
      <c r="DO22" s="868"/>
      <c r="DP22" s="869"/>
      <c r="DQ22" s="867"/>
      <c r="DR22" s="868"/>
      <c r="DS22" s="868"/>
      <c r="DT22" s="868"/>
      <c r="DU22" s="869"/>
      <c r="DV22" s="870"/>
      <c r="DW22" s="871"/>
      <c r="DX22" s="871"/>
      <c r="DY22" s="871"/>
      <c r="DZ22" s="872"/>
      <c r="EA22" s="256"/>
    </row>
    <row r="23" spans="1:131" s="257" customFormat="1" ht="26.25" customHeight="1" thickBot="1" x14ac:dyDescent="0.2">
      <c r="A23" s="266" t="s">
        <v>397</v>
      </c>
      <c r="B23" s="876" t="s">
        <v>398</v>
      </c>
      <c r="C23" s="877"/>
      <c r="D23" s="877"/>
      <c r="E23" s="877"/>
      <c r="F23" s="877"/>
      <c r="G23" s="877"/>
      <c r="H23" s="877"/>
      <c r="I23" s="877"/>
      <c r="J23" s="877"/>
      <c r="K23" s="877"/>
      <c r="L23" s="877"/>
      <c r="M23" s="877"/>
      <c r="N23" s="877"/>
      <c r="O23" s="877"/>
      <c r="P23" s="878"/>
      <c r="Q23" s="879">
        <v>7667</v>
      </c>
      <c r="R23" s="880"/>
      <c r="S23" s="880"/>
      <c r="T23" s="880"/>
      <c r="U23" s="880"/>
      <c r="V23" s="880">
        <v>7457</v>
      </c>
      <c r="W23" s="880"/>
      <c r="X23" s="880"/>
      <c r="Y23" s="880"/>
      <c r="Z23" s="880"/>
      <c r="AA23" s="880">
        <v>210</v>
      </c>
      <c r="AB23" s="880"/>
      <c r="AC23" s="880"/>
      <c r="AD23" s="880"/>
      <c r="AE23" s="881"/>
      <c r="AF23" s="882">
        <v>152</v>
      </c>
      <c r="AG23" s="880"/>
      <c r="AH23" s="880"/>
      <c r="AI23" s="880"/>
      <c r="AJ23" s="883"/>
      <c r="AK23" s="884"/>
      <c r="AL23" s="885"/>
      <c r="AM23" s="885"/>
      <c r="AN23" s="885"/>
      <c r="AO23" s="885"/>
      <c r="AP23" s="880">
        <v>5404</v>
      </c>
      <c r="AQ23" s="880"/>
      <c r="AR23" s="880"/>
      <c r="AS23" s="880"/>
      <c r="AT23" s="880"/>
      <c r="AU23" s="886"/>
      <c r="AV23" s="886"/>
      <c r="AW23" s="886"/>
      <c r="AX23" s="886"/>
      <c r="AY23" s="887"/>
      <c r="AZ23" s="895" t="s">
        <v>399</v>
      </c>
      <c r="BA23" s="896"/>
      <c r="BB23" s="896"/>
      <c r="BC23" s="896"/>
      <c r="BD23" s="897"/>
      <c r="BE23" s="255"/>
      <c r="BF23" s="255"/>
      <c r="BG23" s="255"/>
      <c r="BH23" s="255"/>
      <c r="BI23" s="255"/>
      <c r="BJ23" s="255"/>
      <c r="BK23" s="255"/>
      <c r="BL23" s="255"/>
      <c r="BM23" s="255"/>
      <c r="BN23" s="255"/>
      <c r="BO23" s="255"/>
      <c r="BP23" s="255"/>
      <c r="BQ23" s="264">
        <v>17</v>
      </c>
      <c r="BR23" s="265"/>
      <c r="BS23" s="854"/>
      <c r="BT23" s="855"/>
      <c r="BU23" s="855"/>
      <c r="BV23" s="855"/>
      <c r="BW23" s="855"/>
      <c r="BX23" s="855"/>
      <c r="BY23" s="855"/>
      <c r="BZ23" s="855"/>
      <c r="CA23" s="855"/>
      <c r="CB23" s="855"/>
      <c r="CC23" s="855"/>
      <c r="CD23" s="855"/>
      <c r="CE23" s="855"/>
      <c r="CF23" s="855"/>
      <c r="CG23" s="856"/>
      <c r="CH23" s="867"/>
      <c r="CI23" s="868"/>
      <c r="CJ23" s="868"/>
      <c r="CK23" s="868"/>
      <c r="CL23" s="869"/>
      <c r="CM23" s="867"/>
      <c r="CN23" s="868"/>
      <c r="CO23" s="868"/>
      <c r="CP23" s="868"/>
      <c r="CQ23" s="869"/>
      <c r="CR23" s="867"/>
      <c r="CS23" s="868"/>
      <c r="CT23" s="868"/>
      <c r="CU23" s="868"/>
      <c r="CV23" s="869"/>
      <c r="CW23" s="867"/>
      <c r="CX23" s="868"/>
      <c r="CY23" s="868"/>
      <c r="CZ23" s="868"/>
      <c r="DA23" s="869"/>
      <c r="DB23" s="867"/>
      <c r="DC23" s="868"/>
      <c r="DD23" s="868"/>
      <c r="DE23" s="868"/>
      <c r="DF23" s="869"/>
      <c r="DG23" s="867"/>
      <c r="DH23" s="868"/>
      <c r="DI23" s="868"/>
      <c r="DJ23" s="868"/>
      <c r="DK23" s="869"/>
      <c r="DL23" s="867"/>
      <c r="DM23" s="868"/>
      <c r="DN23" s="868"/>
      <c r="DO23" s="868"/>
      <c r="DP23" s="869"/>
      <c r="DQ23" s="867"/>
      <c r="DR23" s="868"/>
      <c r="DS23" s="868"/>
      <c r="DT23" s="868"/>
      <c r="DU23" s="869"/>
      <c r="DV23" s="870"/>
      <c r="DW23" s="871"/>
      <c r="DX23" s="871"/>
      <c r="DY23" s="871"/>
      <c r="DZ23" s="872"/>
      <c r="EA23" s="256"/>
    </row>
    <row r="24" spans="1:131" s="257" customFormat="1" ht="26.25" customHeight="1" x14ac:dyDescent="0.15">
      <c r="A24" s="894" t="s">
        <v>400</v>
      </c>
      <c r="B24" s="894"/>
      <c r="C24" s="894"/>
      <c r="D24" s="894"/>
      <c r="E24" s="894"/>
      <c r="F24" s="894"/>
      <c r="G24" s="894"/>
      <c r="H24" s="894"/>
      <c r="I24" s="894"/>
      <c r="J24" s="894"/>
      <c r="K24" s="894"/>
      <c r="L24" s="894"/>
      <c r="M24" s="894"/>
      <c r="N24" s="894"/>
      <c r="O24" s="894"/>
      <c r="P24" s="894"/>
      <c r="Q24" s="894"/>
      <c r="R24" s="894"/>
      <c r="S24" s="894"/>
      <c r="T24" s="894"/>
      <c r="U24" s="894"/>
      <c r="V24" s="894"/>
      <c r="W24" s="894"/>
      <c r="X24" s="894"/>
      <c r="Y24" s="894"/>
      <c r="Z24" s="894"/>
      <c r="AA24" s="894"/>
      <c r="AB24" s="894"/>
      <c r="AC24" s="894"/>
      <c r="AD24" s="894"/>
      <c r="AE24" s="894"/>
      <c r="AF24" s="894"/>
      <c r="AG24" s="894"/>
      <c r="AH24" s="894"/>
      <c r="AI24" s="894"/>
      <c r="AJ24" s="894"/>
      <c r="AK24" s="894"/>
      <c r="AL24" s="894"/>
      <c r="AM24" s="894"/>
      <c r="AN24" s="894"/>
      <c r="AO24" s="894"/>
      <c r="AP24" s="894"/>
      <c r="AQ24" s="894"/>
      <c r="AR24" s="894"/>
      <c r="AS24" s="894"/>
      <c r="AT24" s="894"/>
      <c r="AU24" s="894"/>
      <c r="AV24" s="894"/>
      <c r="AW24" s="894"/>
      <c r="AX24" s="894"/>
      <c r="AY24" s="894"/>
      <c r="AZ24" s="254"/>
      <c r="BA24" s="254"/>
      <c r="BB24" s="254"/>
      <c r="BC24" s="254"/>
      <c r="BD24" s="254"/>
      <c r="BE24" s="255"/>
      <c r="BF24" s="255"/>
      <c r="BG24" s="255"/>
      <c r="BH24" s="255"/>
      <c r="BI24" s="255"/>
      <c r="BJ24" s="255"/>
      <c r="BK24" s="255"/>
      <c r="BL24" s="255"/>
      <c r="BM24" s="255"/>
      <c r="BN24" s="255"/>
      <c r="BO24" s="255"/>
      <c r="BP24" s="255"/>
      <c r="BQ24" s="264">
        <v>18</v>
      </c>
      <c r="BR24" s="265"/>
      <c r="BS24" s="854"/>
      <c r="BT24" s="855"/>
      <c r="BU24" s="855"/>
      <c r="BV24" s="855"/>
      <c r="BW24" s="855"/>
      <c r="BX24" s="855"/>
      <c r="BY24" s="855"/>
      <c r="BZ24" s="855"/>
      <c r="CA24" s="855"/>
      <c r="CB24" s="855"/>
      <c r="CC24" s="855"/>
      <c r="CD24" s="855"/>
      <c r="CE24" s="855"/>
      <c r="CF24" s="855"/>
      <c r="CG24" s="856"/>
      <c r="CH24" s="867"/>
      <c r="CI24" s="868"/>
      <c r="CJ24" s="868"/>
      <c r="CK24" s="868"/>
      <c r="CL24" s="869"/>
      <c r="CM24" s="867"/>
      <c r="CN24" s="868"/>
      <c r="CO24" s="868"/>
      <c r="CP24" s="868"/>
      <c r="CQ24" s="869"/>
      <c r="CR24" s="867"/>
      <c r="CS24" s="868"/>
      <c r="CT24" s="868"/>
      <c r="CU24" s="868"/>
      <c r="CV24" s="869"/>
      <c r="CW24" s="867"/>
      <c r="CX24" s="868"/>
      <c r="CY24" s="868"/>
      <c r="CZ24" s="868"/>
      <c r="DA24" s="869"/>
      <c r="DB24" s="867"/>
      <c r="DC24" s="868"/>
      <c r="DD24" s="868"/>
      <c r="DE24" s="868"/>
      <c r="DF24" s="869"/>
      <c r="DG24" s="867"/>
      <c r="DH24" s="868"/>
      <c r="DI24" s="868"/>
      <c r="DJ24" s="868"/>
      <c r="DK24" s="869"/>
      <c r="DL24" s="867"/>
      <c r="DM24" s="868"/>
      <c r="DN24" s="868"/>
      <c r="DO24" s="868"/>
      <c r="DP24" s="869"/>
      <c r="DQ24" s="867"/>
      <c r="DR24" s="868"/>
      <c r="DS24" s="868"/>
      <c r="DT24" s="868"/>
      <c r="DU24" s="869"/>
      <c r="DV24" s="870"/>
      <c r="DW24" s="871"/>
      <c r="DX24" s="871"/>
      <c r="DY24" s="871"/>
      <c r="DZ24" s="872"/>
      <c r="EA24" s="256"/>
    </row>
    <row r="25" spans="1:131" s="249" customFormat="1" ht="26.25" customHeight="1" thickBot="1" x14ac:dyDescent="0.2">
      <c r="A25" s="835" t="s">
        <v>401</v>
      </c>
      <c r="B25" s="835"/>
      <c r="C25" s="835"/>
      <c r="D25" s="835"/>
      <c r="E25" s="835"/>
      <c r="F25" s="835"/>
      <c r="G25" s="835"/>
      <c r="H25" s="835"/>
      <c r="I25" s="835"/>
      <c r="J25" s="835"/>
      <c r="K25" s="835"/>
      <c r="L25" s="835"/>
      <c r="M25" s="835"/>
      <c r="N25" s="835"/>
      <c r="O25" s="835"/>
      <c r="P25" s="835"/>
      <c r="Q25" s="835"/>
      <c r="R25" s="835"/>
      <c r="S25" s="835"/>
      <c r="T25" s="835"/>
      <c r="U25" s="835"/>
      <c r="V25" s="835"/>
      <c r="W25" s="835"/>
      <c r="X25" s="835"/>
      <c r="Y25" s="835"/>
      <c r="Z25" s="835"/>
      <c r="AA25" s="835"/>
      <c r="AB25" s="835"/>
      <c r="AC25" s="835"/>
      <c r="AD25" s="835"/>
      <c r="AE25" s="835"/>
      <c r="AF25" s="835"/>
      <c r="AG25" s="835"/>
      <c r="AH25" s="835"/>
      <c r="AI25" s="835"/>
      <c r="AJ25" s="835"/>
      <c r="AK25" s="835"/>
      <c r="AL25" s="835"/>
      <c r="AM25" s="835"/>
      <c r="AN25" s="835"/>
      <c r="AO25" s="835"/>
      <c r="AP25" s="835"/>
      <c r="AQ25" s="835"/>
      <c r="AR25" s="835"/>
      <c r="AS25" s="835"/>
      <c r="AT25" s="835"/>
      <c r="AU25" s="835"/>
      <c r="AV25" s="835"/>
      <c r="AW25" s="835"/>
      <c r="AX25" s="835"/>
      <c r="AY25" s="835"/>
      <c r="AZ25" s="835"/>
      <c r="BA25" s="835"/>
      <c r="BB25" s="835"/>
      <c r="BC25" s="835"/>
      <c r="BD25" s="835"/>
      <c r="BE25" s="835"/>
      <c r="BF25" s="835"/>
      <c r="BG25" s="835"/>
      <c r="BH25" s="835"/>
      <c r="BI25" s="835"/>
      <c r="BJ25" s="254"/>
      <c r="BK25" s="254"/>
      <c r="BL25" s="254"/>
      <c r="BM25" s="254"/>
      <c r="BN25" s="254"/>
      <c r="BO25" s="267"/>
      <c r="BP25" s="267"/>
      <c r="BQ25" s="264">
        <v>19</v>
      </c>
      <c r="BR25" s="265"/>
      <c r="BS25" s="854"/>
      <c r="BT25" s="855"/>
      <c r="BU25" s="855"/>
      <c r="BV25" s="855"/>
      <c r="BW25" s="855"/>
      <c r="BX25" s="855"/>
      <c r="BY25" s="855"/>
      <c r="BZ25" s="855"/>
      <c r="CA25" s="855"/>
      <c r="CB25" s="855"/>
      <c r="CC25" s="855"/>
      <c r="CD25" s="855"/>
      <c r="CE25" s="855"/>
      <c r="CF25" s="855"/>
      <c r="CG25" s="856"/>
      <c r="CH25" s="867"/>
      <c r="CI25" s="868"/>
      <c r="CJ25" s="868"/>
      <c r="CK25" s="868"/>
      <c r="CL25" s="869"/>
      <c r="CM25" s="867"/>
      <c r="CN25" s="868"/>
      <c r="CO25" s="868"/>
      <c r="CP25" s="868"/>
      <c r="CQ25" s="869"/>
      <c r="CR25" s="867"/>
      <c r="CS25" s="868"/>
      <c r="CT25" s="868"/>
      <c r="CU25" s="868"/>
      <c r="CV25" s="869"/>
      <c r="CW25" s="867"/>
      <c r="CX25" s="868"/>
      <c r="CY25" s="868"/>
      <c r="CZ25" s="868"/>
      <c r="DA25" s="869"/>
      <c r="DB25" s="867"/>
      <c r="DC25" s="868"/>
      <c r="DD25" s="868"/>
      <c r="DE25" s="868"/>
      <c r="DF25" s="869"/>
      <c r="DG25" s="867"/>
      <c r="DH25" s="868"/>
      <c r="DI25" s="868"/>
      <c r="DJ25" s="868"/>
      <c r="DK25" s="869"/>
      <c r="DL25" s="867"/>
      <c r="DM25" s="868"/>
      <c r="DN25" s="868"/>
      <c r="DO25" s="868"/>
      <c r="DP25" s="869"/>
      <c r="DQ25" s="867"/>
      <c r="DR25" s="868"/>
      <c r="DS25" s="868"/>
      <c r="DT25" s="868"/>
      <c r="DU25" s="869"/>
      <c r="DV25" s="870"/>
      <c r="DW25" s="871"/>
      <c r="DX25" s="871"/>
      <c r="DY25" s="871"/>
      <c r="DZ25" s="872"/>
      <c r="EA25" s="248"/>
    </row>
    <row r="26" spans="1:131" s="249" customFormat="1" ht="26.25" customHeight="1" x14ac:dyDescent="0.15">
      <c r="A26" s="826" t="s">
        <v>376</v>
      </c>
      <c r="B26" s="827"/>
      <c r="C26" s="827"/>
      <c r="D26" s="827"/>
      <c r="E26" s="827"/>
      <c r="F26" s="827"/>
      <c r="G26" s="827"/>
      <c r="H26" s="827"/>
      <c r="I26" s="827"/>
      <c r="J26" s="827"/>
      <c r="K26" s="827"/>
      <c r="L26" s="827"/>
      <c r="M26" s="827"/>
      <c r="N26" s="827"/>
      <c r="O26" s="827"/>
      <c r="P26" s="828"/>
      <c r="Q26" s="803" t="s">
        <v>402</v>
      </c>
      <c r="R26" s="804"/>
      <c r="S26" s="804"/>
      <c r="T26" s="804"/>
      <c r="U26" s="805"/>
      <c r="V26" s="803" t="s">
        <v>403</v>
      </c>
      <c r="W26" s="804"/>
      <c r="X26" s="804"/>
      <c r="Y26" s="804"/>
      <c r="Z26" s="805"/>
      <c r="AA26" s="803" t="s">
        <v>404</v>
      </c>
      <c r="AB26" s="804"/>
      <c r="AC26" s="804"/>
      <c r="AD26" s="804"/>
      <c r="AE26" s="804"/>
      <c r="AF26" s="898" t="s">
        <v>405</v>
      </c>
      <c r="AG26" s="899"/>
      <c r="AH26" s="899"/>
      <c r="AI26" s="899"/>
      <c r="AJ26" s="900"/>
      <c r="AK26" s="804" t="s">
        <v>406</v>
      </c>
      <c r="AL26" s="804"/>
      <c r="AM26" s="804"/>
      <c r="AN26" s="804"/>
      <c r="AO26" s="805"/>
      <c r="AP26" s="803" t="s">
        <v>407</v>
      </c>
      <c r="AQ26" s="804"/>
      <c r="AR26" s="804"/>
      <c r="AS26" s="804"/>
      <c r="AT26" s="805"/>
      <c r="AU26" s="803" t="s">
        <v>408</v>
      </c>
      <c r="AV26" s="804"/>
      <c r="AW26" s="804"/>
      <c r="AX26" s="804"/>
      <c r="AY26" s="805"/>
      <c r="AZ26" s="803" t="s">
        <v>409</v>
      </c>
      <c r="BA26" s="804"/>
      <c r="BB26" s="804"/>
      <c r="BC26" s="804"/>
      <c r="BD26" s="805"/>
      <c r="BE26" s="803" t="s">
        <v>383</v>
      </c>
      <c r="BF26" s="804"/>
      <c r="BG26" s="804"/>
      <c r="BH26" s="804"/>
      <c r="BI26" s="815"/>
      <c r="BJ26" s="254"/>
      <c r="BK26" s="254"/>
      <c r="BL26" s="254"/>
      <c r="BM26" s="254"/>
      <c r="BN26" s="254"/>
      <c r="BO26" s="267"/>
      <c r="BP26" s="267"/>
      <c r="BQ26" s="264">
        <v>20</v>
      </c>
      <c r="BR26" s="265"/>
      <c r="BS26" s="854"/>
      <c r="BT26" s="855"/>
      <c r="BU26" s="855"/>
      <c r="BV26" s="855"/>
      <c r="BW26" s="855"/>
      <c r="BX26" s="855"/>
      <c r="BY26" s="855"/>
      <c r="BZ26" s="855"/>
      <c r="CA26" s="855"/>
      <c r="CB26" s="855"/>
      <c r="CC26" s="855"/>
      <c r="CD26" s="855"/>
      <c r="CE26" s="855"/>
      <c r="CF26" s="855"/>
      <c r="CG26" s="856"/>
      <c r="CH26" s="867"/>
      <c r="CI26" s="868"/>
      <c r="CJ26" s="868"/>
      <c r="CK26" s="868"/>
      <c r="CL26" s="869"/>
      <c r="CM26" s="867"/>
      <c r="CN26" s="868"/>
      <c r="CO26" s="868"/>
      <c r="CP26" s="868"/>
      <c r="CQ26" s="869"/>
      <c r="CR26" s="867"/>
      <c r="CS26" s="868"/>
      <c r="CT26" s="868"/>
      <c r="CU26" s="868"/>
      <c r="CV26" s="869"/>
      <c r="CW26" s="867"/>
      <c r="CX26" s="868"/>
      <c r="CY26" s="868"/>
      <c r="CZ26" s="868"/>
      <c r="DA26" s="869"/>
      <c r="DB26" s="867"/>
      <c r="DC26" s="868"/>
      <c r="DD26" s="868"/>
      <c r="DE26" s="868"/>
      <c r="DF26" s="869"/>
      <c r="DG26" s="867"/>
      <c r="DH26" s="868"/>
      <c r="DI26" s="868"/>
      <c r="DJ26" s="868"/>
      <c r="DK26" s="869"/>
      <c r="DL26" s="867"/>
      <c r="DM26" s="868"/>
      <c r="DN26" s="868"/>
      <c r="DO26" s="868"/>
      <c r="DP26" s="869"/>
      <c r="DQ26" s="867"/>
      <c r="DR26" s="868"/>
      <c r="DS26" s="868"/>
      <c r="DT26" s="868"/>
      <c r="DU26" s="869"/>
      <c r="DV26" s="870"/>
      <c r="DW26" s="871"/>
      <c r="DX26" s="871"/>
      <c r="DY26" s="871"/>
      <c r="DZ26" s="872"/>
      <c r="EA26" s="248"/>
    </row>
    <row r="27" spans="1:131" s="249" customFormat="1" ht="26.25" customHeight="1" thickBot="1" x14ac:dyDescent="0.2">
      <c r="A27" s="829"/>
      <c r="B27" s="830"/>
      <c r="C27" s="830"/>
      <c r="D27" s="830"/>
      <c r="E27" s="830"/>
      <c r="F27" s="830"/>
      <c r="G27" s="830"/>
      <c r="H27" s="830"/>
      <c r="I27" s="830"/>
      <c r="J27" s="830"/>
      <c r="K27" s="830"/>
      <c r="L27" s="830"/>
      <c r="M27" s="830"/>
      <c r="N27" s="830"/>
      <c r="O27" s="830"/>
      <c r="P27" s="831"/>
      <c r="Q27" s="806"/>
      <c r="R27" s="807"/>
      <c r="S27" s="807"/>
      <c r="T27" s="807"/>
      <c r="U27" s="808"/>
      <c r="V27" s="806"/>
      <c r="W27" s="807"/>
      <c r="X27" s="807"/>
      <c r="Y27" s="807"/>
      <c r="Z27" s="808"/>
      <c r="AA27" s="806"/>
      <c r="AB27" s="807"/>
      <c r="AC27" s="807"/>
      <c r="AD27" s="807"/>
      <c r="AE27" s="807"/>
      <c r="AF27" s="901"/>
      <c r="AG27" s="902"/>
      <c r="AH27" s="902"/>
      <c r="AI27" s="902"/>
      <c r="AJ27" s="903"/>
      <c r="AK27" s="807"/>
      <c r="AL27" s="807"/>
      <c r="AM27" s="807"/>
      <c r="AN27" s="807"/>
      <c r="AO27" s="808"/>
      <c r="AP27" s="806"/>
      <c r="AQ27" s="807"/>
      <c r="AR27" s="807"/>
      <c r="AS27" s="807"/>
      <c r="AT27" s="808"/>
      <c r="AU27" s="806"/>
      <c r="AV27" s="807"/>
      <c r="AW27" s="807"/>
      <c r="AX27" s="807"/>
      <c r="AY27" s="808"/>
      <c r="AZ27" s="806"/>
      <c r="BA27" s="807"/>
      <c r="BB27" s="807"/>
      <c r="BC27" s="807"/>
      <c r="BD27" s="808"/>
      <c r="BE27" s="806"/>
      <c r="BF27" s="807"/>
      <c r="BG27" s="807"/>
      <c r="BH27" s="807"/>
      <c r="BI27" s="816"/>
      <c r="BJ27" s="254"/>
      <c r="BK27" s="254"/>
      <c r="BL27" s="254"/>
      <c r="BM27" s="254"/>
      <c r="BN27" s="254"/>
      <c r="BO27" s="267"/>
      <c r="BP27" s="267"/>
      <c r="BQ27" s="264">
        <v>21</v>
      </c>
      <c r="BR27" s="265"/>
      <c r="BS27" s="854"/>
      <c r="BT27" s="855"/>
      <c r="BU27" s="855"/>
      <c r="BV27" s="855"/>
      <c r="BW27" s="855"/>
      <c r="BX27" s="855"/>
      <c r="BY27" s="855"/>
      <c r="BZ27" s="855"/>
      <c r="CA27" s="855"/>
      <c r="CB27" s="855"/>
      <c r="CC27" s="855"/>
      <c r="CD27" s="855"/>
      <c r="CE27" s="855"/>
      <c r="CF27" s="855"/>
      <c r="CG27" s="856"/>
      <c r="CH27" s="867"/>
      <c r="CI27" s="868"/>
      <c r="CJ27" s="868"/>
      <c r="CK27" s="868"/>
      <c r="CL27" s="869"/>
      <c r="CM27" s="867"/>
      <c r="CN27" s="868"/>
      <c r="CO27" s="868"/>
      <c r="CP27" s="868"/>
      <c r="CQ27" s="869"/>
      <c r="CR27" s="867"/>
      <c r="CS27" s="868"/>
      <c r="CT27" s="868"/>
      <c r="CU27" s="868"/>
      <c r="CV27" s="869"/>
      <c r="CW27" s="867"/>
      <c r="CX27" s="868"/>
      <c r="CY27" s="868"/>
      <c r="CZ27" s="868"/>
      <c r="DA27" s="869"/>
      <c r="DB27" s="867"/>
      <c r="DC27" s="868"/>
      <c r="DD27" s="868"/>
      <c r="DE27" s="868"/>
      <c r="DF27" s="869"/>
      <c r="DG27" s="867"/>
      <c r="DH27" s="868"/>
      <c r="DI27" s="868"/>
      <c r="DJ27" s="868"/>
      <c r="DK27" s="869"/>
      <c r="DL27" s="867"/>
      <c r="DM27" s="868"/>
      <c r="DN27" s="868"/>
      <c r="DO27" s="868"/>
      <c r="DP27" s="869"/>
      <c r="DQ27" s="867"/>
      <c r="DR27" s="868"/>
      <c r="DS27" s="868"/>
      <c r="DT27" s="868"/>
      <c r="DU27" s="869"/>
      <c r="DV27" s="870"/>
      <c r="DW27" s="871"/>
      <c r="DX27" s="871"/>
      <c r="DY27" s="871"/>
      <c r="DZ27" s="872"/>
      <c r="EA27" s="248"/>
    </row>
    <row r="28" spans="1:131" s="249" customFormat="1" ht="26.25" customHeight="1" thickTop="1" x14ac:dyDescent="0.15">
      <c r="A28" s="268">
        <v>1</v>
      </c>
      <c r="B28" s="817" t="s">
        <v>410</v>
      </c>
      <c r="C28" s="818"/>
      <c r="D28" s="818"/>
      <c r="E28" s="818"/>
      <c r="F28" s="818"/>
      <c r="G28" s="818"/>
      <c r="H28" s="818"/>
      <c r="I28" s="818"/>
      <c r="J28" s="818"/>
      <c r="K28" s="818"/>
      <c r="L28" s="818"/>
      <c r="M28" s="818"/>
      <c r="N28" s="818"/>
      <c r="O28" s="818"/>
      <c r="P28" s="819"/>
      <c r="Q28" s="908">
        <v>990</v>
      </c>
      <c r="R28" s="909"/>
      <c r="S28" s="909"/>
      <c r="T28" s="909"/>
      <c r="U28" s="909"/>
      <c r="V28" s="909">
        <v>980</v>
      </c>
      <c r="W28" s="909"/>
      <c r="X28" s="909"/>
      <c r="Y28" s="909"/>
      <c r="Z28" s="909"/>
      <c r="AA28" s="909">
        <v>10</v>
      </c>
      <c r="AB28" s="909"/>
      <c r="AC28" s="909"/>
      <c r="AD28" s="909"/>
      <c r="AE28" s="910"/>
      <c r="AF28" s="911">
        <v>23</v>
      </c>
      <c r="AG28" s="909"/>
      <c r="AH28" s="909"/>
      <c r="AI28" s="909"/>
      <c r="AJ28" s="912"/>
      <c r="AK28" s="913">
        <v>85</v>
      </c>
      <c r="AL28" s="904"/>
      <c r="AM28" s="904"/>
      <c r="AN28" s="904"/>
      <c r="AO28" s="904"/>
      <c r="AP28" s="904" t="s">
        <v>595</v>
      </c>
      <c r="AQ28" s="904"/>
      <c r="AR28" s="904"/>
      <c r="AS28" s="904"/>
      <c r="AT28" s="904"/>
      <c r="AU28" s="904" t="s">
        <v>595</v>
      </c>
      <c r="AV28" s="904"/>
      <c r="AW28" s="904"/>
      <c r="AX28" s="904"/>
      <c r="AY28" s="904"/>
      <c r="AZ28" s="905" t="s">
        <v>595</v>
      </c>
      <c r="BA28" s="905"/>
      <c r="BB28" s="905"/>
      <c r="BC28" s="905"/>
      <c r="BD28" s="905"/>
      <c r="BE28" s="906"/>
      <c r="BF28" s="906"/>
      <c r="BG28" s="906"/>
      <c r="BH28" s="906"/>
      <c r="BI28" s="907"/>
      <c r="BJ28" s="254"/>
      <c r="BK28" s="254"/>
      <c r="BL28" s="254"/>
      <c r="BM28" s="254"/>
      <c r="BN28" s="254"/>
      <c r="BO28" s="267"/>
      <c r="BP28" s="267"/>
      <c r="BQ28" s="264">
        <v>22</v>
      </c>
      <c r="BR28" s="265"/>
      <c r="BS28" s="854"/>
      <c r="BT28" s="855"/>
      <c r="BU28" s="855"/>
      <c r="BV28" s="855"/>
      <c r="BW28" s="855"/>
      <c r="BX28" s="855"/>
      <c r="BY28" s="855"/>
      <c r="BZ28" s="855"/>
      <c r="CA28" s="855"/>
      <c r="CB28" s="855"/>
      <c r="CC28" s="855"/>
      <c r="CD28" s="855"/>
      <c r="CE28" s="855"/>
      <c r="CF28" s="855"/>
      <c r="CG28" s="856"/>
      <c r="CH28" s="867"/>
      <c r="CI28" s="868"/>
      <c r="CJ28" s="868"/>
      <c r="CK28" s="868"/>
      <c r="CL28" s="869"/>
      <c r="CM28" s="867"/>
      <c r="CN28" s="868"/>
      <c r="CO28" s="868"/>
      <c r="CP28" s="868"/>
      <c r="CQ28" s="869"/>
      <c r="CR28" s="867"/>
      <c r="CS28" s="868"/>
      <c r="CT28" s="868"/>
      <c r="CU28" s="868"/>
      <c r="CV28" s="869"/>
      <c r="CW28" s="867"/>
      <c r="CX28" s="868"/>
      <c r="CY28" s="868"/>
      <c r="CZ28" s="868"/>
      <c r="DA28" s="869"/>
      <c r="DB28" s="867"/>
      <c r="DC28" s="868"/>
      <c r="DD28" s="868"/>
      <c r="DE28" s="868"/>
      <c r="DF28" s="869"/>
      <c r="DG28" s="867"/>
      <c r="DH28" s="868"/>
      <c r="DI28" s="868"/>
      <c r="DJ28" s="868"/>
      <c r="DK28" s="869"/>
      <c r="DL28" s="867"/>
      <c r="DM28" s="868"/>
      <c r="DN28" s="868"/>
      <c r="DO28" s="868"/>
      <c r="DP28" s="869"/>
      <c r="DQ28" s="867"/>
      <c r="DR28" s="868"/>
      <c r="DS28" s="868"/>
      <c r="DT28" s="868"/>
      <c r="DU28" s="869"/>
      <c r="DV28" s="870"/>
      <c r="DW28" s="871"/>
      <c r="DX28" s="871"/>
      <c r="DY28" s="871"/>
      <c r="DZ28" s="872"/>
      <c r="EA28" s="248"/>
    </row>
    <row r="29" spans="1:131" s="249" customFormat="1" ht="26.25" customHeight="1" x14ac:dyDescent="0.15">
      <c r="A29" s="268">
        <v>2</v>
      </c>
      <c r="B29" s="841" t="s">
        <v>411</v>
      </c>
      <c r="C29" s="842"/>
      <c r="D29" s="842"/>
      <c r="E29" s="842"/>
      <c r="F29" s="842"/>
      <c r="G29" s="842"/>
      <c r="H29" s="842"/>
      <c r="I29" s="842"/>
      <c r="J29" s="842"/>
      <c r="K29" s="842"/>
      <c r="L29" s="842"/>
      <c r="M29" s="842"/>
      <c r="N29" s="842"/>
      <c r="O29" s="842"/>
      <c r="P29" s="843"/>
      <c r="Q29" s="844">
        <v>1057</v>
      </c>
      <c r="R29" s="845"/>
      <c r="S29" s="845"/>
      <c r="T29" s="845"/>
      <c r="U29" s="845"/>
      <c r="V29" s="845">
        <v>997</v>
      </c>
      <c r="W29" s="845"/>
      <c r="X29" s="845"/>
      <c r="Y29" s="845"/>
      <c r="Z29" s="845"/>
      <c r="AA29" s="845">
        <v>60</v>
      </c>
      <c r="AB29" s="845"/>
      <c r="AC29" s="845"/>
      <c r="AD29" s="845"/>
      <c r="AE29" s="846"/>
      <c r="AF29" s="847">
        <v>78</v>
      </c>
      <c r="AG29" s="848"/>
      <c r="AH29" s="848"/>
      <c r="AI29" s="848"/>
      <c r="AJ29" s="849"/>
      <c r="AK29" s="916">
        <v>173</v>
      </c>
      <c r="AL29" s="917"/>
      <c r="AM29" s="917"/>
      <c r="AN29" s="917"/>
      <c r="AO29" s="917"/>
      <c r="AP29" s="917">
        <v>1</v>
      </c>
      <c r="AQ29" s="917"/>
      <c r="AR29" s="917"/>
      <c r="AS29" s="917"/>
      <c r="AT29" s="917"/>
      <c r="AU29" s="917" t="s">
        <v>595</v>
      </c>
      <c r="AV29" s="917"/>
      <c r="AW29" s="917"/>
      <c r="AX29" s="917"/>
      <c r="AY29" s="917"/>
      <c r="AZ29" s="918" t="s">
        <v>595</v>
      </c>
      <c r="BA29" s="918"/>
      <c r="BB29" s="918"/>
      <c r="BC29" s="918"/>
      <c r="BD29" s="918"/>
      <c r="BE29" s="914"/>
      <c r="BF29" s="914"/>
      <c r="BG29" s="914"/>
      <c r="BH29" s="914"/>
      <c r="BI29" s="915"/>
      <c r="BJ29" s="254"/>
      <c r="BK29" s="254"/>
      <c r="BL29" s="254"/>
      <c r="BM29" s="254"/>
      <c r="BN29" s="254"/>
      <c r="BO29" s="267"/>
      <c r="BP29" s="267"/>
      <c r="BQ29" s="264">
        <v>23</v>
      </c>
      <c r="BR29" s="265"/>
      <c r="BS29" s="854"/>
      <c r="BT29" s="855"/>
      <c r="BU29" s="855"/>
      <c r="BV29" s="855"/>
      <c r="BW29" s="855"/>
      <c r="BX29" s="855"/>
      <c r="BY29" s="855"/>
      <c r="BZ29" s="855"/>
      <c r="CA29" s="855"/>
      <c r="CB29" s="855"/>
      <c r="CC29" s="855"/>
      <c r="CD29" s="855"/>
      <c r="CE29" s="855"/>
      <c r="CF29" s="855"/>
      <c r="CG29" s="856"/>
      <c r="CH29" s="867"/>
      <c r="CI29" s="868"/>
      <c r="CJ29" s="868"/>
      <c r="CK29" s="868"/>
      <c r="CL29" s="869"/>
      <c r="CM29" s="867"/>
      <c r="CN29" s="868"/>
      <c r="CO29" s="868"/>
      <c r="CP29" s="868"/>
      <c r="CQ29" s="869"/>
      <c r="CR29" s="867"/>
      <c r="CS29" s="868"/>
      <c r="CT29" s="868"/>
      <c r="CU29" s="868"/>
      <c r="CV29" s="869"/>
      <c r="CW29" s="867"/>
      <c r="CX29" s="868"/>
      <c r="CY29" s="868"/>
      <c r="CZ29" s="868"/>
      <c r="DA29" s="869"/>
      <c r="DB29" s="867"/>
      <c r="DC29" s="868"/>
      <c r="DD29" s="868"/>
      <c r="DE29" s="868"/>
      <c r="DF29" s="869"/>
      <c r="DG29" s="867"/>
      <c r="DH29" s="868"/>
      <c r="DI29" s="868"/>
      <c r="DJ29" s="868"/>
      <c r="DK29" s="869"/>
      <c r="DL29" s="867"/>
      <c r="DM29" s="868"/>
      <c r="DN29" s="868"/>
      <c r="DO29" s="868"/>
      <c r="DP29" s="869"/>
      <c r="DQ29" s="867"/>
      <c r="DR29" s="868"/>
      <c r="DS29" s="868"/>
      <c r="DT29" s="868"/>
      <c r="DU29" s="869"/>
      <c r="DV29" s="870"/>
      <c r="DW29" s="871"/>
      <c r="DX29" s="871"/>
      <c r="DY29" s="871"/>
      <c r="DZ29" s="872"/>
      <c r="EA29" s="248"/>
    </row>
    <row r="30" spans="1:131" s="249" customFormat="1" ht="26.25" customHeight="1" x14ac:dyDescent="0.15">
      <c r="A30" s="268">
        <v>3</v>
      </c>
      <c r="B30" s="841" t="s">
        <v>412</v>
      </c>
      <c r="C30" s="842"/>
      <c r="D30" s="842"/>
      <c r="E30" s="842"/>
      <c r="F30" s="842"/>
      <c r="G30" s="842"/>
      <c r="H30" s="842"/>
      <c r="I30" s="842"/>
      <c r="J30" s="842"/>
      <c r="K30" s="842"/>
      <c r="L30" s="842"/>
      <c r="M30" s="842"/>
      <c r="N30" s="842"/>
      <c r="O30" s="842"/>
      <c r="P30" s="843"/>
      <c r="Q30" s="844">
        <v>110</v>
      </c>
      <c r="R30" s="845"/>
      <c r="S30" s="845"/>
      <c r="T30" s="845"/>
      <c r="U30" s="845"/>
      <c r="V30" s="845">
        <v>109</v>
      </c>
      <c r="W30" s="845"/>
      <c r="X30" s="845"/>
      <c r="Y30" s="845"/>
      <c r="Z30" s="845"/>
      <c r="AA30" s="845">
        <v>1</v>
      </c>
      <c r="AB30" s="845"/>
      <c r="AC30" s="845"/>
      <c r="AD30" s="845"/>
      <c r="AE30" s="846"/>
      <c r="AF30" s="847">
        <v>1</v>
      </c>
      <c r="AG30" s="848"/>
      <c r="AH30" s="848"/>
      <c r="AI30" s="848"/>
      <c r="AJ30" s="849"/>
      <c r="AK30" s="916">
        <v>35</v>
      </c>
      <c r="AL30" s="917"/>
      <c r="AM30" s="917"/>
      <c r="AN30" s="917"/>
      <c r="AO30" s="917"/>
      <c r="AP30" s="917" t="s">
        <v>595</v>
      </c>
      <c r="AQ30" s="917"/>
      <c r="AR30" s="917"/>
      <c r="AS30" s="917"/>
      <c r="AT30" s="917"/>
      <c r="AU30" s="917" t="s">
        <v>595</v>
      </c>
      <c r="AV30" s="917"/>
      <c r="AW30" s="917"/>
      <c r="AX30" s="917"/>
      <c r="AY30" s="917"/>
      <c r="AZ30" s="918" t="s">
        <v>595</v>
      </c>
      <c r="BA30" s="918"/>
      <c r="BB30" s="918"/>
      <c r="BC30" s="918"/>
      <c r="BD30" s="918"/>
      <c r="BE30" s="914"/>
      <c r="BF30" s="914"/>
      <c r="BG30" s="914"/>
      <c r="BH30" s="914"/>
      <c r="BI30" s="915"/>
      <c r="BJ30" s="254"/>
      <c r="BK30" s="254"/>
      <c r="BL30" s="254"/>
      <c r="BM30" s="254"/>
      <c r="BN30" s="254"/>
      <c r="BO30" s="267"/>
      <c r="BP30" s="267"/>
      <c r="BQ30" s="264">
        <v>24</v>
      </c>
      <c r="BR30" s="265"/>
      <c r="BS30" s="854"/>
      <c r="BT30" s="855"/>
      <c r="BU30" s="855"/>
      <c r="BV30" s="855"/>
      <c r="BW30" s="855"/>
      <c r="BX30" s="855"/>
      <c r="BY30" s="855"/>
      <c r="BZ30" s="855"/>
      <c r="CA30" s="855"/>
      <c r="CB30" s="855"/>
      <c r="CC30" s="855"/>
      <c r="CD30" s="855"/>
      <c r="CE30" s="855"/>
      <c r="CF30" s="855"/>
      <c r="CG30" s="856"/>
      <c r="CH30" s="867"/>
      <c r="CI30" s="868"/>
      <c r="CJ30" s="868"/>
      <c r="CK30" s="868"/>
      <c r="CL30" s="869"/>
      <c r="CM30" s="867"/>
      <c r="CN30" s="868"/>
      <c r="CO30" s="868"/>
      <c r="CP30" s="868"/>
      <c r="CQ30" s="869"/>
      <c r="CR30" s="867"/>
      <c r="CS30" s="868"/>
      <c r="CT30" s="868"/>
      <c r="CU30" s="868"/>
      <c r="CV30" s="869"/>
      <c r="CW30" s="867"/>
      <c r="CX30" s="868"/>
      <c r="CY30" s="868"/>
      <c r="CZ30" s="868"/>
      <c r="DA30" s="869"/>
      <c r="DB30" s="867"/>
      <c r="DC30" s="868"/>
      <c r="DD30" s="868"/>
      <c r="DE30" s="868"/>
      <c r="DF30" s="869"/>
      <c r="DG30" s="867"/>
      <c r="DH30" s="868"/>
      <c r="DI30" s="868"/>
      <c r="DJ30" s="868"/>
      <c r="DK30" s="869"/>
      <c r="DL30" s="867"/>
      <c r="DM30" s="868"/>
      <c r="DN30" s="868"/>
      <c r="DO30" s="868"/>
      <c r="DP30" s="869"/>
      <c r="DQ30" s="867"/>
      <c r="DR30" s="868"/>
      <c r="DS30" s="868"/>
      <c r="DT30" s="868"/>
      <c r="DU30" s="869"/>
      <c r="DV30" s="870"/>
      <c r="DW30" s="871"/>
      <c r="DX30" s="871"/>
      <c r="DY30" s="871"/>
      <c r="DZ30" s="872"/>
      <c r="EA30" s="248"/>
    </row>
    <row r="31" spans="1:131" s="249" customFormat="1" ht="26.25" customHeight="1" x14ac:dyDescent="0.15">
      <c r="A31" s="268">
        <v>4</v>
      </c>
      <c r="B31" s="841" t="s">
        <v>413</v>
      </c>
      <c r="C31" s="842"/>
      <c r="D31" s="842"/>
      <c r="E31" s="842"/>
      <c r="F31" s="842"/>
      <c r="G31" s="842"/>
      <c r="H31" s="842"/>
      <c r="I31" s="842"/>
      <c r="J31" s="842"/>
      <c r="K31" s="842"/>
      <c r="L31" s="842"/>
      <c r="M31" s="842"/>
      <c r="N31" s="842"/>
      <c r="O31" s="842"/>
      <c r="P31" s="843"/>
      <c r="Q31" s="844">
        <v>209</v>
      </c>
      <c r="R31" s="845"/>
      <c r="S31" s="845"/>
      <c r="T31" s="845"/>
      <c r="U31" s="845"/>
      <c r="V31" s="845">
        <v>205</v>
      </c>
      <c r="W31" s="845"/>
      <c r="X31" s="845"/>
      <c r="Y31" s="845"/>
      <c r="Z31" s="845"/>
      <c r="AA31" s="845">
        <v>4</v>
      </c>
      <c r="AB31" s="845"/>
      <c r="AC31" s="845"/>
      <c r="AD31" s="845"/>
      <c r="AE31" s="846"/>
      <c r="AF31" s="847">
        <v>4</v>
      </c>
      <c r="AG31" s="848"/>
      <c r="AH31" s="848"/>
      <c r="AI31" s="848"/>
      <c r="AJ31" s="849"/>
      <c r="AK31" s="916">
        <v>29</v>
      </c>
      <c r="AL31" s="917"/>
      <c r="AM31" s="917"/>
      <c r="AN31" s="917"/>
      <c r="AO31" s="917"/>
      <c r="AP31" s="917">
        <v>578</v>
      </c>
      <c r="AQ31" s="917"/>
      <c r="AR31" s="917"/>
      <c r="AS31" s="917"/>
      <c r="AT31" s="917"/>
      <c r="AU31" s="917">
        <v>283</v>
      </c>
      <c r="AV31" s="917"/>
      <c r="AW31" s="917"/>
      <c r="AX31" s="917"/>
      <c r="AY31" s="917"/>
      <c r="AZ31" s="918" t="s">
        <v>595</v>
      </c>
      <c r="BA31" s="918"/>
      <c r="BB31" s="918"/>
      <c r="BC31" s="918"/>
      <c r="BD31" s="918"/>
      <c r="BE31" s="914" t="s">
        <v>414</v>
      </c>
      <c r="BF31" s="914"/>
      <c r="BG31" s="914"/>
      <c r="BH31" s="914"/>
      <c r="BI31" s="915"/>
      <c r="BJ31" s="254"/>
      <c r="BK31" s="254"/>
      <c r="BL31" s="254"/>
      <c r="BM31" s="254"/>
      <c r="BN31" s="254"/>
      <c r="BO31" s="267"/>
      <c r="BP31" s="267"/>
      <c r="BQ31" s="264">
        <v>25</v>
      </c>
      <c r="BR31" s="265"/>
      <c r="BS31" s="854"/>
      <c r="BT31" s="855"/>
      <c r="BU31" s="855"/>
      <c r="BV31" s="855"/>
      <c r="BW31" s="855"/>
      <c r="BX31" s="855"/>
      <c r="BY31" s="855"/>
      <c r="BZ31" s="855"/>
      <c r="CA31" s="855"/>
      <c r="CB31" s="855"/>
      <c r="CC31" s="855"/>
      <c r="CD31" s="855"/>
      <c r="CE31" s="855"/>
      <c r="CF31" s="855"/>
      <c r="CG31" s="856"/>
      <c r="CH31" s="867"/>
      <c r="CI31" s="868"/>
      <c r="CJ31" s="868"/>
      <c r="CK31" s="868"/>
      <c r="CL31" s="869"/>
      <c r="CM31" s="867"/>
      <c r="CN31" s="868"/>
      <c r="CO31" s="868"/>
      <c r="CP31" s="868"/>
      <c r="CQ31" s="869"/>
      <c r="CR31" s="867"/>
      <c r="CS31" s="868"/>
      <c r="CT31" s="868"/>
      <c r="CU31" s="868"/>
      <c r="CV31" s="869"/>
      <c r="CW31" s="867"/>
      <c r="CX31" s="868"/>
      <c r="CY31" s="868"/>
      <c r="CZ31" s="868"/>
      <c r="DA31" s="869"/>
      <c r="DB31" s="867"/>
      <c r="DC31" s="868"/>
      <c r="DD31" s="868"/>
      <c r="DE31" s="868"/>
      <c r="DF31" s="869"/>
      <c r="DG31" s="867"/>
      <c r="DH31" s="868"/>
      <c r="DI31" s="868"/>
      <c r="DJ31" s="868"/>
      <c r="DK31" s="869"/>
      <c r="DL31" s="867"/>
      <c r="DM31" s="868"/>
      <c r="DN31" s="868"/>
      <c r="DO31" s="868"/>
      <c r="DP31" s="869"/>
      <c r="DQ31" s="867"/>
      <c r="DR31" s="868"/>
      <c r="DS31" s="868"/>
      <c r="DT31" s="868"/>
      <c r="DU31" s="869"/>
      <c r="DV31" s="870"/>
      <c r="DW31" s="871"/>
      <c r="DX31" s="871"/>
      <c r="DY31" s="871"/>
      <c r="DZ31" s="872"/>
      <c r="EA31" s="248"/>
    </row>
    <row r="32" spans="1:131" s="249" customFormat="1" ht="26.25" customHeight="1" x14ac:dyDescent="0.15">
      <c r="A32" s="268">
        <v>5</v>
      </c>
      <c r="B32" s="841"/>
      <c r="C32" s="842"/>
      <c r="D32" s="842"/>
      <c r="E32" s="842"/>
      <c r="F32" s="842"/>
      <c r="G32" s="842"/>
      <c r="H32" s="842"/>
      <c r="I32" s="842"/>
      <c r="J32" s="842"/>
      <c r="K32" s="842"/>
      <c r="L32" s="842"/>
      <c r="M32" s="842"/>
      <c r="N32" s="842"/>
      <c r="O32" s="842"/>
      <c r="P32" s="843"/>
      <c r="Q32" s="844"/>
      <c r="R32" s="845"/>
      <c r="S32" s="845"/>
      <c r="T32" s="845"/>
      <c r="U32" s="845"/>
      <c r="V32" s="845"/>
      <c r="W32" s="845"/>
      <c r="X32" s="845"/>
      <c r="Y32" s="845"/>
      <c r="Z32" s="845"/>
      <c r="AA32" s="845"/>
      <c r="AB32" s="845"/>
      <c r="AC32" s="845"/>
      <c r="AD32" s="845"/>
      <c r="AE32" s="846"/>
      <c r="AF32" s="847"/>
      <c r="AG32" s="848"/>
      <c r="AH32" s="848"/>
      <c r="AI32" s="848"/>
      <c r="AJ32" s="849"/>
      <c r="AK32" s="916"/>
      <c r="AL32" s="917"/>
      <c r="AM32" s="917"/>
      <c r="AN32" s="917"/>
      <c r="AO32" s="917"/>
      <c r="AP32" s="917"/>
      <c r="AQ32" s="917"/>
      <c r="AR32" s="917"/>
      <c r="AS32" s="917"/>
      <c r="AT32" s="917"/>
      <c r="AU32" s="917"/>
      <c r="AV32" s="917"/>
      <c r="AW32" s="917"/>
      <c r="AX32" s="917"/>
      <c r="AY32" s="917"/>
      <c r="AZ32" s="918"/>
      <c r="BA32" s="918"/>
      <c r="BB32" s="918"/>
      <c r="BC32" s="918"/>
      <c r="BD32" s="918"/>
      <c r="BE32" s="914"/>
      <c r="BF32" s="914"/>
      <c r="BG32" s="914"/>
      <c r="BH32" s="914"/>
      <c r="BI32" s="915"/>
      <c r="BJ32" s="254"/>
      <c r="BK32" s="254"/>
      <c r="BL32" s="254"/>
      <c r="BM32" s="254"/>
      <c r="BN32" s="254"/>
      <c r="BO32" s="267"/>
      <c r="BP32" s="267"/>
      <c r="BQ32" s="264">
        <v>26</v>
      </c>
      <c r="BR32" s="265"/>
      <c r="BS32" s="854"/>
      <c r="BT32" s="855"/>
      <c r="BU32" s="855"/>
      <c r="BV32" s="855"/>
      <c r="BW32" s="855"/>
      <c r="BX32" s="855"/>
      <c r="BY32" s="855"/>
      <c r="BZ32" s="855"/>
      <c r="CA32" s="855"/>
      <c r="CB32" s="855"/>
      <c r="CC32" s="855"/>
      <c r="CD32" s="855"/>
      <c r="CE32" s="855"/>
      <c r="CF32" s="855"/>
      <c r="CG32" s="856"/>
      <c r="CH32" s="867"/>
      <c r="CI32" s="868"/>
      <c r="CJ32" s="868"/>
      <c r="CK32" s="868"/>
      <c r="CL32" s="869"/>
      <c r="CM32" s="867"/>
      <c r="CN32" s="868"/>
      <c r="CO32" s="868"/>
      <c r="CP32" s="868"/>
      <c r="CQ32" s="869"/>
      <c r="CR32" s="867"/>
      <c r="CS32" s="868"/>
      <c r="CT32" s="868"/>
      <c r="CU32" s="868"/>
      <c r="CV32" s="869"/>
      <c r="CW32" s="867"/>
      <c r="CX32" s="868"/>
      <c r="CY32" s="868"/>
      <c r="CZ32" s="868"/>
      <c r="DA32" s="869"/>
      <c r="DB32" s="867"/>
      <c r="DC32" s="868"/>
      <c r="DD32" s="868"/>
      <c r="DE32" s="868"/>
      <c r="DF32" s="869"/>
      <c r="DG32" s="867"/>
      <c r="DH32" s="868"/>
      <c r="DI32" s="868"/>
      <c r="DJ32" s="868"/>
      <c r="DK32" s="869"/>
      <c r="DL32" s="867"/>
      <c r="DM32" s="868"/>
      <c r="DN32" s="868"/>
      <c r="DO32" s="868"/>
      <c r="DP32" s="869"/>
      <c r="DQ32" s="867"/>
      <c r="DR32" s="868"/>
      <c r="DS32" s="868"/>
      <c r="DT32" s="868"/>
      <c r="DU32" s="869"/>
      <c r="DV32" s="870"/>
      <c r="DW32" s="871"/>
      <c r="DX32" s="871"/>
      <c r="DY32" s="871"/>
      <c r="DZ32" s="872"/>
      <c r="EA32" s="248"/>
    </row>
    <row r="33" spans="1:131" s="249" customFormat="1" ht="26.25" customHeight="1" x14ac:dyDescent="0.15">
      <c r="A33" s="268">
        <v>6</v>
      </c>
      <c r="B33" s="841"/>
      <c r="C33" s="842"/>
      <c r="D33" s="842"/>
      <c r="E33" s="842"/>
      <c r="F33" s="842"/>
      <c r="G33" s="842"/>
      <c r="H33" s="842"/>
      <c r="I33" s="842"/>
      <c r="J33" s="842"/>
      <c r="K33" s="842"/>
      <c r="L33" s="842"/>
      <c r="M33" s="842"/>
      <c r="N33" s="842"/>
      <c r="O33" s="842"/>
      <c r="P33" s="843"/>
      <c r="Q33" s="844"/>
      <c r="R33" s="845"/>
      <c r="S33" s="845"/>
      <c r="T33" s="845"/>
      <c r="U33" s="845"/>
      <c r="V33" s="845"/>
      <c r="W33" s="845"/>
      <c r="X33" s="845"/>
      <c r="Y33" s="845"/>
      <c r="Z33" s="845"/>
      <c r="AA33" s="845"/>
      <c r="AB33" s="845"/>
      <c r="AC33" s="845"/>
      <c r="AD33" s="845"/>
      <c r="AE33" s="846"/>
      <c r="AF33" s="847"/>
      <c r="AG33" s="848"/>
      <c r="AH33" s="848"/>
      <c r="AI33" s="848"/>
      <c r="AJ33" s="849"/>
      <c r="AK33" s="916"/>
      <c r="AL33" s="917"/>
      <c r="AM33" s="917"/>
      <c r="AN33" s="917"/>
      <c r="AO33" s="917"/>
      <c r="AP33" s="917"/>
      <c r="AQ33" s="917"/>
      <c r="AR33" s="917"/>
      <c r="AS33" s="917"/>
      <c r="AT33" s="917"/>
      <c r="AU33" s="917"/>
      <c r="AV33" s="917"/>
      <c r="AW33" s="917"/>
      <c r="AX33" s="917"/>
      <c r="AY33" s="917"/>
      <c r="AZ33" s="918"/>
      <c r="BA33" s="918"/>
      <c r="BB33" s="918"/>
      <c r="BC33" s="918"/>
      <c r="BD33" s="918"/>
      <c r="BE33" s="914"/>
      <c r="BF33" s="914"/>
      <c r="BG33" s="914"/>
      <c r="BH33" s="914"/>
      <c r="BI33" s="915"/>
      <c r="BJ33" s="254"/>
      <c r="BK33" s="254"/>
      <c r="BL33" s="254"/>
      <c r="BM33" s="254"/>
      <c r="BN33" s="254"/>
      <c r="BO33" s="267"/>
      <c r="BP33" s="267"/>
      <c r="BQ33" s="264">
        <v>27</v>
      </c>
      <c r="BR33" s="265"/>
      <c r="BS33" s="854"/>
      <c r="BT33" s="855"/>
      <c r="BU33" s="855"/>
      <c r="BV33" s="855"/>
      <c r="BW33" s="855"/>
      <c r="BX33" s="855"/>
      <c r="BY33" s="855"/>
      <c r="BZ33" s="855"/>
      <c r="CA33" s="855"/>
      <c r="CB33" s="855"/>
      <c r="CC33" s="855"/>
      <c r="CD33" s="855"/>
      <c r="CE33" s="855"/>
      <c r="CF33" s="855"/>
      <c r="CG33" s="856"/>
      <c r="CH33" s="867"/>
      <c r="CI33" s="868"/>
      <c r="CJ33" s="868"/>
      <c r="CK33" s="868"/>
      <c r="CL33" s="869"/>
      <c r="CM33" s="867"/>
      <c r="CN33" s="868"/>
      <c r="CO33" s="868"/>
      <c r="CP33" s="868"/>
      <c r="CQ33" s="869"/>
      <c r="CR33" s="867"/>
      <c r="CS33" s="868"/>
      <c r="CT33" s="868"/>
      <c r="CU33" s="868"/>
      <c r="CV33" s="869"/>
      <c r="CW33" s="867"/>
      <c r="CX33" s="868"/>
      <c r="CY33" s="868"/>
      <c r="CZ33" s="868"/>
      <c r="DA33" s="869"/>
      <c r="DB33" s="867"/>
      <c r="DC33" s="868"/>
      <c r="DD33" s="868"/>
      <c r="DE33" s="868"/>
      <c r="DF33" s="869"/>
      <c r="DG33" s="867"/>
      <c r="DH33" s="868"/>
      <c r="DI33" s="868"/>
      <c r="DJ33" s="868"/>
      <c r="DK33" s="869"/>
      <c r="DL33" s="867"/>
      <c r="DM33" s="868"/>
      <c r="DN33" s="868"/>
      <c r="DO33" s="868"/>
      <c r="DP33" s="869"/>
      <c r="DQ33" s="867"/>
      <c r="DR33" s="868"/>
      <c r="DS33" s="868"/>
      <c r="DT33" s="868"/>
      <c r="DU33" s="869"/>
      <c r="DV33" s="870"/>
      <c r="DW33" s="871"/>
      <c r="DX33" s="871"/>
      <c r="DY33" s="871"/>
      <c r="DZ33" s="872"/>
      <c r="EA33" s="248"/>
    </row>
    <row r="34" spans="1:131" s="249" customFormat="1" ht="26.25" customHeight="1" x14ac:dyDescent="0.15">
      <c r="A34" s="268">
        <v>7</v>
      </c>
      <c r="B34" s="841"/>
      <c r="C34" s="842"/>
      <c r="D34" s="842"/>
      <c r="E34" s="842"/>
      <c r="F34" s="842"/>
      <c r="G34" s="842"/>
      <c r="H34" s="842"/>
      <c r="I34" s="842"/>
      <c r="J34" s="842"/>
      <c r="K34" s="842"/>
      <c r="L34" s="842"/>
      <c r="M34" s="842"/>
      <c r="N34" s="842"/>
      <c r="O34" s="842"/>
      <c r="P34" s="843"/>
      <c r="Q34" s="844"/>
      <c r="R34" s="845"/>
      <c r="S34" s="845"/>
      <c r="T34" s="845"/>
      <c r="U34" s="845"/>
      <c r="V34" s="845"/>
      <c r="W34" s="845"/>
      <c r="X34" s="845"/>
      <c r="Y34" s="845"/>
      <c r="Z34" s="845"/>
      <c r="AA34" s="845"/>
      <c r="AB34" s="845"/>
      <c r="AC34" s="845"/>
      <c r="AD34" s="845"/>
      <c r="AE34" s="846"/>
      <c r="AF34" s="847"/>
      <c r="AG34" s="848"/>
      <c r="AH34" s="848"/>
      <c r="AI34" s="848"/>
      <c r="AJ34" s="849"/>
      <c r="AK34" s="916"/>
      <c r="AL34" s="917"/>
      <c r="AM34" s="917"/>
      <c r="AN34" s="917"/>
      <c r="AO34" s="917"/>
      <c r="AP34" s="917"/>
      <c r="AQ34" s="917"/>
      <c r="AR34" s="917"/>
      <c r="AS34" s="917"/>
      <c r="AT34" s="917"/>
      <c r="AU34" s="917"/>
      <c r="AV34" s="917"/>
      <c r="AW34" s="917"/>
      <c r="AX34" s="917"/>
      <c r="AY34" s="917"/>
      <c r="AZ34" s="918"/>
      <c r="BA34" s="918"/>
      <c r="BB34" s="918"/>
      <c r="BC34" s="918"/>
      <c r="BD34" s="918"/>
      <c r="BE34" s="914"/>
      <c r="BF34" s="914"/>
      <c r="BG34" s="914"/>
      <c r="BH34" s="914"/>
      <c r="BI34" s="915"/>
      <c r="BJ34" s="254"/>
      <c r="BK34" s="254"/>
      <c r="BL34" s="254"/>
      <c r="BM34" s="254"/>
      <c r="BN34" s="254"/>
      <c r="BO34" s="267"/>
      <c r="BP34" s="267"/>
      <c r="BQ34" s="264">
        <v>28</v>
      </c>
      <c r="BR34" s="265"/>
      <c r="BS34" s="854"/>
      <c r="BT34" s="855"/>
      <c r="BU34" s="855"/>
      <c r="BV34" s="855"/>
      <c r="BW34" s="855"/>
      <c r="BX34" s="855"/>
      <c r="BY34" s="855"/>
      <c r="BZ34" s="855"/>
      <c r="CA34" s="855"/>
      <c r="CB34" s="855"/>
      <c r="CC34" s="855"/>
      <c r="CD34" s="855"/>
      <c r="CE34" s="855"/>
      <c r="CF34" s="855"/>
      <c r="CG34" s="856"/>
      <c r="CH34" s="867"/>
      <c r="CI34" s="868"/>
      <c r="CJ34" s="868"/>
      <c r="CK34" s="868"/>
      <c r="CL34" s="869"/>
      <c r="CM34" s="867"/>
      <c r="CN34" s="868"/>
      <c r="CO34" s="868"/>
      <c r="CP34" s="868"/>
      <c r="CQ34" s="869"/>
      <c r="CR34" s="867"/>
      <c r="CS34" s="868"/>
      <c r="CT34" s="868"/>
      <c r="CU34" s="868"/>
      <c r="CV34" s="869"/>
      <c r="CW34" s="867"/>
      <c r="CX34" s="868"/>
      <c r="CY34" s="868"/>
      <c r="CZ34" s="868"/>
      <c r="DA34" s="869"/>
      <c r="DB34" s="867"/>
      <c r="DC34" s="868"/>
      <c r="DD34" s="868"/>
      <c r="DE34" s="868"/>
      <c r="DF34" s="869"/>
      <c r="DG34" s="867"/>
      <c r="DH34" s="868"/>
      <c r="DI34" s="868"/>
      <c r="DJ34" s="868"/>
      <c r="DK34" s="869"/>
      <c r="DL34" s="867"/>
      <c r="DM34" s="868"/>
      <c r="DN34" s="868"/>
      <c r="DO34" s="868"/>
      <c r="DP34" s="869"/>
      <c r="DQ34" s="867"/>
      <c r="DR34" s="868"/>
      <c r="DS34" s="868"/>
      <c r="DT34" s="868"/>
      <c r="DU34" s="869"/>
      <c r="DV34" s="870"/>
      <c r="DW34" s="871"/>
      <c r="DX34" s="871"/>
      <c r="DY34" s="871"/>
      <c r="DZ34" s="872"/>
      <c r="EA34" s="248"/>
    </row>
    <row r="35" spans="1:131" s="249" customFormat="1" ht="26.25" customHeight="1" x14ac:dyDescent="0.15">
      <c r="A35" s="268">
        <v>8</v>
      </c>
      <c r="B35" s="841"/>
      <c r="C35" s="842"/>
      <c r="D35" s="842"/>
      <c r="E35" s="842"/>
      <c r="F35" s="842"/>
      <c r="G35" s="842"/>
      <c r="H35" s="842"/>
      <c r="I35" s="842"/>
      <c r="J35" s="842"/>
      <c r="K35" s="842"/>
      <c r="L35" s="842"/>
      <c r="M35" s="842"/>
      <c r="N35" s="842"/>
      <c r="O35" s="842"/>
      <c r="P35" s="843"/>
      <c r="Q35" s="844"/>
      <c r="R35" s="845"/>
      <c r="S35" s="845"/>
      <c r="T35" s="845"/>
      <c r="U35" s="845"/>
      <c r="V35" s="845"/>
      <c r="W35" s="845"/>
      <c r="X35" s="845"/>
      <c r="Y35" s="845"/>
      <c r="Z35" s="845"/>
      <c r="AA35" s="845"/>
      <c r="AB35" s="845"/>
      <c r="AC35" s="845"/>
      <c r="AD35" s="845"/>
      <c r="AE35" s="846"/>
      <c r="AF35" s="847"/>
      <c r="AG35" s="848"/>
      <c r="AH35" s="848"/>
      <c r="AI35" s="848"/>
      <c r="AJ35" s="849"/>
      <c r="AK35" s="916"/>
      <c r="AL35" s="917"/>
      <c r="AM35" s="917"/>
      <c r="AN35" s="917"/>
      <c r="AO35" s="917"/>
      <c r="AP35" s="917"/>
      <c r="AQ35" s="917"/>
      <c r="AR35" s="917"/>
      <c r="AS35" s="917"/>
      <c r="AT35" s="917"/>
      <c r="AU35" s="917"/>
      <c r="AV35" s="917"/>
      <c r="AW35" s="917"/>
      <c r="AX35" s="917"/>
      <c r="AY35" s="917"/>
      <c r="AZ35" s="918"/>
      <c r="BA35" s="918"/>
      <c r="BB35" s="918"/>
      <c r="BC35" s="918"/>
      <c r="BD35" s="918"/>
      <c r="BE35" s="914"/>
      <c r="BF35" s="914"/>
      <c r="BG35" s="914"/>
      <c r="BH35" s="914"/>
      <c r="BI35" s="915"/>
      <c r="BJ35" s="254"/>
      <c r="BK35" s="254"/>
      <c r="BL35" s="254"/>
      <c r="BM35" s="254"/>
      <c r="BN35" s="254"/>
      <c r="BO35" s="267"/>
      <c r="BP35" s="267"/>
      <c r="BQ35" s="264">
        <v>29</v>
      </c>
      <c r="BR35" s="265"/>
      <c r="BS35" s="854"/>
      <c r="BT35" s="855"/>
      <c r="BU35" s="855"/>
      <c r="BV35" s="855"/>
      <c r="BW35" s="855"/>
      <c r="BX35" s="855"/>
      <c r="BY35" s="855"/>
      <c r="BZ35" s="855"/>
      <c r="CA35" s="855"/>
      <c r="CB35" s="855"/>
      <c r="CC35" s="855"/>
      <c r="CD35" s="855"/>
      <c r="CE35" s="855"/>
      <c r="CF35" s="855"/>
      <c r="CG35" s="856"/>
      <c r="CH35" s="867"/>
      <c r="CI35" s="868"/>
      <c r="CJ35" s="868"/>
      <c r="CK35" s="868"/>
      <c r="CL35" s="869"/>
      <c r="CM35" s="867"/>
      <c r="CN35" s="868"/>
      <c r="CO35" s="868"/>
      <c r="CP35" s="868"/>
      <c r="CQ35" s="869"/>
      <c r="CR35" s="867"/>
      <c r="CS35" s="868"/>
      <c r="CT35" s="868"/>
      <c r="CU35" s="868"/>
      <c r="CV35" s="869"/>
      <c r="CW35" s="867"/>
      <c r="CX35" s="868"/>
      <c r="CY35" s="868"/>
      <c r="CZ35" s="868"/>
      <c r="DA35" s="869"/>
      <c r="DB35" s="867"/>
      <c r="DC35" s="868"/>
      <c r="DD35" s="868"/>
      <c r="DE35" s="868"/>
      <c r="DF35" s="869"/>
      <c r="DG35" s="867"/>
      <c r="DH35" s="868"/>
      <c r="DI35" s="868"/>
      <c r="DJ35" s="868"/>
      <c r="DK35" s="869"/>
      <c r="DL35" s="867"/>
      <c r="DM35" s="868"/>
      <c r="DN35" s="868"/>
      <c r="DO35" s="868"/>
      <c r="DP35" s="869"/>
      <c r="DQ35" s="867"/>
      <c r="DR35" s="868"/>
      <c r="DS35" s="868"/>
      <c r="DT35" s="868"/>
      <c r="DU35" s="869"/>
      <c r="DV35" s="870"/>
      <c r="DW35" s="871"/>
      <c r="DX35" s="871"/>
      <c r="DY35" s="871"/>
      <c r="DZ35" s="872"/>
      <c r="EA35" s="248"/>
    </row>
    <row r="36" spans="1:131" s="249" customFormat="1" ht="26.25" customHeight="1" x14ac:dyDescent="0.15">
      <c r="A36" s="268">
        <v>9</v>
      </c>
      <c r="B36" s="841"/>
      <c r="C36" s="842"/>
      <c r="D36" s="842"/>
      <c r="E36" s="842"/>
      <c r="F36" s="842"/>
      <c r="G36" s="842"/>
      <c r="H36" s="842"/>
      <c r="I36" s="842"/>
      <c r="J36" s="842"/>
      <c r="K36" s="842"/>
      <c r="L36" s="842"/>
      <c r="M36" s="842"/>
      <c r="N36" s="842"/>
      <c r="O36" s="842"/>
      <c r="P36" s="843"/>
      <c r="Q36" s="844"/>
      <c r="R36" s="845"/>
      <c r="S36" s="845"/>
      <c r="T36" s="845"/>
      <c r="U36" s="845"/>
      <c r="V36" s="845"/>
      <c r="W36" s="845"/>
      <c r="X36" s="845"/>
      <c r="Y36" s="845"/>
      <c r="Z36" s="845"/>
      <c r="AA36" s="845"/>
      <c r="AB36" s="845"/>
      <c r="AC36" s="845"/>
      <c r="AD36" s="845"/>
      <c r="AE36" s="846"/>
      <c r="AF36" s="847"/>
      <c r="AG36" s="848"/>
      <c r="AH36" s="848"/>
      <c r="AI36" s="848"/>
      <c r="AJ36" s="849"/>
      <c r="AK36" s="916"/>
      <c r="AL36" s="917"/>
      <c r="AM36" s="917"/>
      <c r="AN36" s="917"/>
      <c r="AO36" s="917"/>
      <c r="AP36" s="917"/>
      <c r="AQ36" s="917"/>
      <c r="AR36" s="917"/>
      <c r="AS36" s="917"/>
      <c r="AT36" s="917"/>
      <c r="AU36" s="917"/>
      <c r="AV36" s="917"/>
      <c r="AW36" s="917"/>
      <c r="AX36" s="917"/>
      <c r="AY36" s="917"/>
      <c r="AZ36" s="918"/>
      <c r="BA36" s="918"/>
      <c r="BB36" s="918"/>
      <c r="BC36" s="918"/>
      <c r="BD36" s="918"/>
      <c r="BE36" s="914"/>
      <c r="BF36" s="914"/>
      <c r="BG36" s="914"/>
      <c r="BH36" s="914"/>
      <c r="BI36" s="915"/>
      <c r="BJ36" s="254"/>
      <c r="BK36" s="254"/>
      <c r="BL36" s="254"/>
      <c r="BM36" s="254"/>
      <c r="BN36" s="254"/>
      <c r="BO36" s="267"/>
      <c r="BP36" s="267"/>
      <c r="BQ36" s="264">
        <v>30</v>
      </c>
      <c r="BR36" s="265"/>
      <c r="BS36" s="854"/>
      <c r="BT36" s="855"/>
      <c r="BU36" s="855"/>
      <c r="BV36" s="855"/>
      <c r="BW36" s="855"/>
      <c r="BX36" s="855"/>
      <c r="BY36" s="855"/>
      <c r="BZ36" s="855"/>
      <c r="CA36" s="855"/>
      <c r="CB36" s="855"/>
      <c r="CC36" s="855"/>
      <c r="CD36" s="855"/>
      <c r="CE36" s="855"/>
      <c r="CF36" s="855"/>
      <c r="CG36" s="856"/>
      <c r="CH36" s="867"/>
      <c r="CI36" s="868"/>
      <c r="CJ36" s="868"/>
      <c r="CK36" s="868"/>
      <c r="CL36" s="869"/>
      <c r="CM36" s="867"/>
      <c r="CN36" s="868"/>
      <c r="CO36" s="868"/>
      <c r="CP36" s="868"/>
      <c r="CQ36" s="869"/>
      <c r="CR36" s="867"/>
      <c r="CS36" s="868"/>
      <c r="CT36" s="868"/>
      <c r="CU36" s="868"/>
      <c r="CV36" s="869"/>
      <c r="CW36" s="867"/>
      <c r="CX36" s="868"/>
      <c r="CY36" s="868"/>
      <c r="CZ36" s="868"/>
      <c r="DA36" s="869"/>
      <c r="DB36" s="867"/>
      <c r="DC36" s="868"/>
      <c r="DD36" s="868"/>
      <c r="DE36" s="868"/>
      <c r="DF36" s="869"/>
      <c r="DG36" s="867"/>
      <c r="DH36" s="868"/>
      <c r="DI36" s="868"/>
      <c r="DJ36" s="868"/>
      <c r="DK36" s="869"/>
      <c r="DL36" s="867"/>
      <c r="DM36" s="868"/>
      <c r="DN36" s="868"/>
      <c r="DO36" s="868"/>
      <c r="DP36" s="869"/>
      <c r="DQ36" s="867"/>
      <c r="DR36" s="868"/>
      <c r="DS36" s="868"/>
      <c r="DT36" s="868"/>
      <c r="DU36" s="869"/>
      <c r="DV36" s="870"/>
      <c r="DW36" s="871"/>
      <c r="DX36" s="871"/>
      <c r="DY36" s="871"/>
      <c r="DZ36" s="872"/>
      <c r="EA36" s="248"/>
    </row>
    <row r="37" spans="1:131" s="249" customFormat="1" ht="26.25" customHeight="1" x14ac:dyDescent="0.15">
      <c r="A37" s="268">
        <v>10</v>
      </c>
      <c r="B37" s="841"/>
      <c r="C37" s="842"/>
      <c r="D37" s="842"/>
      <c r="E37" s="842"/>
      <c r="F37" s="842"/>
      <c r="G37" s="842"/>
      <c r="H37" s="842"/>
      <c r="I37" s="842"/>
      <c r="J37" s="842"/>
      <c r="K37" s="842"/>
      <c r="L37" s="842"/>
      <c r="M37" s="842"/>
      <c r="N37" s="842"/>
      <c r="O37" s="842"/>
      <c r="P37" s="843"/>
      <c r="Q37" s="844"/>
      <c r="R37" s="845"/>
      <c r="S37" s="845"/>
      <c r="T37" s="845"/>
      <c r="U37" s="845"/>
      <c r="V37" s="845"/>
      <c r="W37" s="845"/>
      <c r="X37" s="845"/>
      <c r="Y37" s="845"/>
      <c r="Z37" s="845"/>
      <c r="AA37" s="845"/>
      <c r="AB37" s="845"/>
      <c r="AC37" s="845"/>
      <c r="AD37" s="845"/>
      <c r="AE37" s="846"/>
      <c r="AF37" s="847"/>
      <c r="AG37" s="848"/>
      <c r="AH37" s="848"/>
      <c r="AI37" s="848"/>
      <c r="AJ37" s="849"/>
      <c r="AK37" s="916"/>
      <c r="AL37" s="917"/>
      <c r="AM37" s="917"/>
      <c r="AN37" s="917"/>
      <c r="AO37" s="917"/>
      <c r="AP37" s="917"/>
      <c r="AQ37" s="917"/>
      <c r="AR37" s="917"/>
      <c r="AS37" s="917"/>
      <c r="AT37" s="917"/>
      <c r="AU37" s="917"/>
      <c r="AV37" s="917"/>
      <c r="AW37" s="917"/>
      <c r="AX37" s="917"/>
      <c r="AY37" s="917"/>
      <c r="AZ37" s="918"/>
      <c r="BA37" s="918"/>
      <c r="BB37" s="918"/>
      <c r="BC37" s="918"/>
      <c r="BD37" s="918"/>
      <c r="BE37" s="914"/>
      <c r="BF37" s="914"/>
      <c r="BG37" s="914"/>
      <c r="BH37" s="914"/>
      <c r="BI37" s="915"/>
      <c r="BJ37" s="254"/>
      <c r="BK37" s="254"/>
      <c r="BL37" s="254"/>
      <c r="BM37" s="254"/>
      <c r="BN37" s="254"/>
      <c r="BO37" s="267"/>
      <c r="BP37" s="267"/>
      <c r="BQ37" s="264">
        <v>31</v>
      </c>
      <c r="BR37" s="265"/>
      <c r="BS37" s="854"/>
      <c r="BT37" s="855"/>
      <c r="BU37" s="855"/>
      <c r="BV37" s="855"/>
      <c r="BW37" s="855"/>
      <c r="BX37" s="855"/>
      <c r="BY37" s="855"/>
      <c r="BZ37" s="855"/>
      <c r="CA37" s="855"/>
      <c r="CB37" s="855"/>
      <c r="CC37" s="855"/>
      <c r="CD37" s="855"/>
      <c r="CE37" s="855"/>
      <c r="CF37" s="855"/>
      <c r="CG37" s="856"/>
      <c r="CH37" s="867"/>
      <c r="CI37" s="868"/>
      <c r="CJ37" s="868"/>
      <c r="CK37" s="868"/>
      <c r="CL37" s="869"/>
      <c r="CM37" s="867"/>
      <c r="CN37" s="868"/>
      <c r="CO37" s="868"/>
      <c r="CP37" s="868"/>
      <c r="CQ37" s="869"/>
      <c r="CR37" s="867"/>
      <c r="CS37" s="868"/>
      <c r="CT37" s="868"/>
      <c r="CU37" s="868"/>
      <c r="CV37" s="869"/>
      <c r="CW37" s="867"/>
      <c r="CX37" s="868"/>
      <c r="CY37" s="868"/>
      <c r="CZ37" s="868"/>
      <c r="DA37" s="869"/>
      <c r="DB37" s="867"/>
      <c r="DC37" s="868"/>
      <c r="DD37" s="868"/>
      <c r="DE37" s="868"/>
      <c r="DF37" s="869"/>
      <c r="DG37" s="867"/>
      <c r="DH37" s="868"/>
      <c r="DI37" s="868"/>
      <c r="DJ37" s="868"/>
      <c r="DK37" s="869"/>
      <c r="DL37" s="867"/>
      <c r="DM37" s="868"/>
      <c r="DN37" s="868"/>
      <c r="DO37" s="868"/>
      <c r="DP37" s="869"/>
      <c r="DQ37" s="867"/>
      <c r="DR37" s="868"/>
      <c r="DS37" s="868"/>
      <c r="DT37" s="868"/>
      <c r="DU37" s="869"/>
      <c r="DV37" s="870"/>
      <c r="DW37" s="871"/>
      <c r="DX37" s="871"/>
      <c r="DY37" s="871"/>
      <c r="DZ37" s="872"/>
      <c r="EA37" s="248"/>
    </row>
    <row r="38" spans="1:131" s="249" customFormat="1" ht="26.25" customHeight="1" x14ac:dyDescent="0.15">
      <c r="A38" s="268">
        <v>11</v>
      </c>
      <c r="B38" s="841"/>
      <c r="C38" s="842"/>
      <c r="D38" s="842"/>
      <c r="E38" s="842"/>
      <c r="F38" s="842"/>
      <c r="G38" s="842"/>
      <c r="H38" s="842"/>
      <c r="I38" s="842"/>
      <c r="J38" s="842"/>
      <c r="K38" s="842"/>
      <c r="L38" s="842"/>
      <c r="M38" s="842"/>
      <c r="N38" s="842"/>
      <c r="O38" s="842"/>
      <c r="P38" s="843"/>
      <c r="Q38" s="844"/>
      <c r="R38" s="845"/>
      <c r="S38" s="845"/>
      <c r="T38" s="845"/>
      <c r="U38" s="845"/>
      <c r="V38" s="845"/>
      <c r="W38" s="845"/>
      <c r="X38" s="845"/>
      <c r="Y38" s="845"/>
      <c r="Z38" s="845"/>
      <c r="AA38" s="845"/>
      <c r="AB38" s="845"/>
      <c r="AC38" s="845"/>
      <c r="AD38" s="845"/>
      <c r="AE38" s="846"/>
      <c r="AF38" s="847"/>
      <c r="AG38" s="848"/>
      <c r="AH38" s="848"/>
      <c r="AI38" s="848"/>
      <c r="AJ38" s="849"/>
      <c r="AK38" s="916"/>
      <c r="AL38" s="917"/>
      <c r="AM38" s="917"/>
      <c r="AN38" s="917"/>
      <c r="AO38" s="917"/>
      <c r="AP38" s="917"/>
      <c r="AQ38" s="917"/>
      <c r="AR38" s="917"/>
      <c r="AS38" s="917"/>
      <c r="AT38" s="917"/>
      <c r="AU38" s="917"/>
      <c r="AV38" s="917"/>
      <c r="AW38" s="917"/>
      <c r="AX38" s="917"/>
      <c r="AY38" s="917"/>
      <c r="AZ38" s="918"/>
      <c r="BA38" s="918"/>
      <c r="BB38" s="918"/>
      <c r="BC38" s="918"/>
      <c r="BD38" s="918"/>
      <c r="BE38" s="914"/>
      <c r="BF38" s="914"/>
      <c r="BG38" s="914"/>
      <c r="BH38" s="914"/>
      <c r="BI38" s="915"/>
      <c r="BJ38" s="254"/>
      <c r="BK38" s="254"/>
      <c r="BL38" s="254"/>
      <c r="BM38" s="254"/>
      <c r="BN38" s="254"/>
      <c r="BO38" s="267"/>
      <c r="BP38" s="267"/>
      <c r="BQ38" s="264">
        <v>32</v>
      </c>
      <c r="BR38" s="265"/>
      <c r="BS38" s="854"/>
      <c r="BT38" s="855"/>
      <c r="BU38" s="855"/>
      <c r="BV38" s="855"/>
      <c r="BW38" s="855"/>
      <c r="BX38" s="855"/>
      <c r="BY38" s="855"/>
      <c r="BZ38" s="855"/>
      <c r="CA38" s="855"/>
      <c r="CB38" s="855"/>
      <c r="CC38" s="855"/>
      <c r="CD38" s="855"/>
      <c r="CE38" s="855"/>
      <c r="CF38" s="855"/>
      <c r="CG38" s="856"/>
      <c r="CH38" s="867"/>
      <c r="CI38" s="868"/>
      <c r="CJ38" s="868"/>
      <c r="CK38" s="868"/>
      <c r="CL38" s="869"/>
      <c r="CM38" s="867"/>
      <c r="CN38" s="868"/>
      <c r="CO38" s="868"/>
      <c r="CP38" s="868"/>
      <c r="CQ38" s="869"/>
      <c r="CR38" s="867"/>
      <c r="CS38" s="868"/>
      <c r="CT38" s="868"/>
      <c r="CU38" s="868"/>
      <c r="CV38" s="869"/>
      <c r="CW38" s="867"/>
      <c r="CX38" s="868"/>
      <c r="CY38" s="868"/>
      <c r="CZ38" s="868"/>
      <c r="DA38" s="869"/>
      <c r="DB38" s="867"/>
      <c r="DC38" s="868"/>
      <c r="DD38" s="868"/>
      <c r="DE38" s="868"/>
      <c r="DF38" s="869"/>
      <c r="DG38" s="867"/>
      <c r="DH38" s="868"/>
      <c r="DI38" s="868"/>
      <c r="DJ38" s="868"/>
      <c r="DK38" s="869"/>
      <c r="DL38" s="867"/>
      <c r="DM38" s="868"/>
      <c r="DN38" s="868"/>
      <c r="DO38" s="868"/>
      <c r="DP38" s="869"/>
      <c r="DQ38" s="867"/>
      <c r="DR38" s="868"/>
      <c r="DS38" s="868"/>
      <c r="DT38" s="868"/>
      <c r="DU38" s="869"/>
      <c r="DV38" s="870"/>
      <c r="DW38" s="871"/>
      <c r="DX38" s="871"/>
      <c r="DY38" s="871"/>
      <c r="DZ38" s="872"/>
      <c r="EA38" s="248"/>
    </row>
    <row r="39" spans="1:131" s="249" customFormat="1" ht="26.25" customHeight="1" x14ac:dyDescent="0.15">
      <c r="A39" s="268">
        <v>12</v>
      </c>
      <c r="B39" s="841"/>
      <c r="C39" s="842"/>
      <c r="D39" s="842"/>
      <c r="E39" s="842"/>
      <c r="F39" s="842"/>
      <c r="G39" s="842"/>
      <c r="H39" s="842"/>
      <c r="I39" s="842"/>
      <c r="J39" s="842"/>
      <c r="K39" s="842"/>
      <c r="L39" s="842"/>
      <c r="M39" s="842"/>
      <c r="N39" s="842"/>
      <c r="O39" s="842"/>
      <c r="P39" s="843"/>
      <c r="Q39" s="844"/>
      <c r="R39" s="845"/>
      <c r="S39" s="845"/>
      <c r="T39" s="845"/>
      <c r="U39" s="845"/>
      <c r="V39" s="845"/>
      <c r="W39" s="845"/>
      <c r="X39" s="845"/>
      <c r="Y39" s="845"/>
      <c r="Z39" s="845"/>
      <c r="AA39" s="845"/>
      <c r="AB39" s="845"/>
      <c r="AC39" s="845"/>
      <c r="AD39" s="845"/>
      <c r="AE39" s="846"/>
      <c r="AF39" s="847"/>
      <c r="AG39" s="848"/>
      <c r="AH39" s="848"/>
      <c r="AI39" s="848"/>
      <c r="AJ39" s="849"/>
      <c r="AK39" s="916"/>
      <c r="AL39" s="917"/>
      <c r="AM39" s="917"/>
      <c r="AN39" s="917"/>
      <c r="AO39" s="917"/>
      <c r="AP39" s="917"/>
      <c r="AQ39" s="917"/>
      <c r="AR39" s="917"/>
      <c r="AS39" s="917"/>
      <c r="AT39" s="917"/>
      <c r="AU39" s="917"/>
      <c r="AV39" s="917"/>
      <c r="AW39" s="917"/>
      <c r="AX39" s="917"/>
      <c r="AY39" s="917"/>
      <c r="AZ39" s="918"/>
      <c r="BA39" s="918"/>
      <c r="BB39" s="918"/>
      <c r="BC39" s="918"/>
      <c r="BD39" s="918"/>
      <c r="BE39" s="914"/>
      <c r="BF39" s="914"/>
      <c r="BG39" s="914"/>
      <c r="BH39" s="914"/>
      <c r="BI39" s="915"/>
      <c r="BJ39" s="254"/>
      <c r="BK39" s="254"/>
      <c r="BL39" s="254"/>
      <c r="BM39" s="254"/>
      <c r="BN39" s="254"/>
      <c r="BO39" s="267"/>
      <c r="BP39" s="267"/>
      <c r="BQ39" s="264">
        <v>33</v>
      </c>
      <c r="BR39" s="265"/>
      <c r="BS39" s="854"/>
      <c r="BT39" s="855"/>
      <c r="BU39" s="855"/>
      <c r="BV39" s="855"/>
      <c r="BW39" s="855"/>
      <c r="BX39" s="855"/>
      <c r="BY39" s="855"/>
      <c r="BZ39" s="855"/>
      <c r="CA39" s="855"/>
      <c r="CB39" s="855"/>
      <c r="CC39" s="855"/>
      <c r="CD39" s="855"/>
      <c r="CE39" s="855"/>
      <c r="CF39" s="855"/>
      <c r="CG39" s="856"/>
      <c r="CH39" s="867"/>
      <c r="CI39" s="868"/>
      <c r="CJ39" s="868"/>
      <c r="CK39" s="868"/>
      <c r="CL39" s="869"/>
      <c r="CM39" s="867"/>
      <c r="CN39" s="868"/>
      <c r="CO39" s="868"/>
      <c r="CP39" s="868"/>
      <c r="CQ39" s="869"/>
      <c r="CR39" s="867"/>
      <c r="CS39" s="868"/>
      <c r="CT39" s="868"/>
      <c r="CU39" s="868"/>
      <c r="CV39" s="869"/>
      <c r="CW39" s="867"/>
      <c r="CX39" s="868"/>
      <c r="CY39" s="868"/>
      <c r="CZ39" s="868"/>
      <c r="DA39" s="869"/>
      <c r="DB39" s="867"/>
      <c r="DC39" s="868"/>
      <c r="DD39" s="868"/>
      <c r="DE39" s="868"/>
      <c r="DF39" s="869"/>
      <c r="DG39" s="867"/>
      <c r="DH39" s="868"/>
      <c r="DI39" s="868"/>
      <c r="DJ39" s="868"/>
      <c r="DK39" s="869"/>
      <c r="DL39" s="867"/>
      <c r="DM39" s="868"/>
      <c r="DN39" s="868"/>
      <c r="DO39" s="868"/>
      <c r="DP39" s="869"/>
      <c r="DQ39" s="867"/>
      <c r="DR39" s="868"/>
      <c r="DS39" s="868"/>
      <c r="DT39" s="868"/>
      <c r="DU39" s="869"/>
      <c r="DV39" s="870"/>
      <c r="DW39" s="871"/>
      <c r="DX39" s="871"/>
      <c r="DY39" s="871"/>
      <c r="DZ39" s="872"/>
      <c r="EA39" s="248"/>
    </row>
    <row r="40" spans="1:131" s="249" customFormat="1" ht="26.25" customHeight="1" x14ac:dyDescent="0.15">
      <c r="A40" s="263">
        <v>13</v>
      </c>
      <c r="B40" s="841"/>
      <c r="C40" s="842"/>
      <c r="D40" s="842"/>
      <c r="E40" s="842"/>
      <c r="F40" s="842"/>
      <c r="G40" s="842"/>
      <c r="H40" s="842"/>
      <c r="I40" s="842"/>
      <c r="J40" s="842"/>
      <c r="K40" s="842"/>
      <c r="L40" s="842"/>
      <c r="M40" s="842"/>
      <c r="N40" s="842"/>
      <c r="O40" s="842"/>
      <c r="P40" s="843"/>
      <c r="Q40" s="844"/>
      <c r="R40" s="845"/>
      <c r="S40" s="845"/>
      <c r="T40" s="845"/>
      <c r="U40" s="845"/>
      <c r="V40" s="845"/>
      <c r="W40" s="845"/>
      <c r="X40" s="845"/>
      <c r="Y40" s="845"/>
      <c r="Z40" s="845"/>
      <c r="AA40" s="845"/>
      <c r="AB40" s="845"/>
      <c r="AC40" s="845"/>
      <c r="AD40" s="845"/>
      <c r="AE40" s="846"/>
      <c r="AF40" s="847"/>
      <c r="AG40" s="848"/>
      <c r="AH40" s="848"/>
      <c r="AI40" s="848"/>
      <c r="AJ40" s="849"/>
      <c r="AK40" s="916"/>
      <c r="AL40" s="917"/>
      <c r="AM40" s="917"/>
      <c r="AN40" s="917"/>
      <c r="AO40" s="917"/>
      <c r="AP40" s="917"/>
      <c r="AQ40" s="917"/>
      <c r="AR40" s="917"/>
      <c r="AS40" s="917"/>
      <c r="AT40" s="917"/>
      <c r="AU40" s="917"/>
      <c r="AV40" s="917"/>
      <c r="AW40" s="917"/>
      <c r="AX40" s="917"/>
      <c r="AY40" s="917"/>
      <c r="AZ40" s="918"/>
      <c r="BA40" s="918"/>
      <c r="BB40" s="918"/>
      <c r="BC40" s="918"/>
      <c r="BD40" s="918"/>
      <c r="BE40" s="914"/>
      <c r="BF40" s="914"/>
      <c r="BG40" s="914"/>
      <c r="BH40" s="914"/>
      <c r="BI40" s="915"/>
      <c r="BJ40" s="254"/>
      <c r="BK40" s="254"/>
      <c r="BL40" s="254"/>
      <c r="BM40" s="254"/>
      <c r="BN40" s="254"/>
      <c r="BO40" s="267"/>
      <c r="BP40" s="267"/>
      <c r="BQ40" s="264">
        <v>34</v>
      </c>
      <c r="BR40" s="265"/>
      <c r="BS40" s="854"/>
      <c r="BT40" s="855"/>
      <c r="BU40" s="855"/>
      <c r="BV40" s="855"/>
      <c r="BW40" s="855"/>
      <c r="BX40" s="855"/>
      <c r="BY40" s="855"/>
      <c r="BZ40" s="855"/>
      <c r="CA40" s="855"/>
      <c r="CB40" s="855"/>
      <c r="CC40" s="855"/>
      <c r="CD40" s="855"/>
      <c r="CE40" s="855"/>
      <c r="CF40" s="855"/>
      <c r="CG40" s="856"/>
      <c r="CH40" s="867"/>
      <c r="CI40" s="868"/>
      <c r="CJ40" s="868"/>
      <c r="CK40" s="868"/>
      <c r="CL40" s="869"/>
      <c r="CM40" s="867"/>
      <c r="CN40" s="868"/>
      <c r="CO40" s="868"/>
      <c r="CP40" s="868"/>
      <c r="CQ40" s="869"/>
      <c r="CR40" s="867"/>
      <c r="CS40" s="868"/>
      <c r="CT40" s="868"/>
      <c r="CU40" s="868"/>
      <c r="CV40" s="869"/>
      <c r="CW40" s="867"/>
      <c r="CX40" s="868"/>
      <c r="CY40" s="868"/>
      <c r="CZ40" s="868"/>
      <c r="DA40" s="869"/>
      <c r="DB40" s="867"/>
      <c r="DC40" s="868"/>
      <c r="DD40" s="868"/>
      <c r="DE40" s="868"/>
      <c r="DF40" s="869"/>
      <c r="DG40" s="867"/>
      <c r="DH40" s="868"/>
      <c r="DI40" s="868"/>
      <c r="DJ40" s="868"/>
      <c r="DK40" s="869"/>
      <c r="DL40" s="867"/>
      <c r="DM40" s="868"/>
      <c r="DN40" s="868"/>
      <c r="DO40" s="868"/>
      <c r="DP40" s="869"/>
      <c r="DQ40" s="867"/>
      <c r="DR40" s="868"/>
      <c r="DS40" s="868"/>
      <c r="DT40" s="868"/>
      <c r="DU40" s="869"/>
      <c r="DV40" s="870"/>
      <c r="DW40" s="871"/>
      <c r="DX40" s="871"/>
      <c r="DY40" s="871"/>
      <c r="DZ40" s="872"/>
      <c r="EA40" s="248"/>
    </row>
    <row r="41" spans="1:131" s="249" customFormat="1" ht="26.25" customHeight="1" x14ac:dyDescent="0.15">
      <c r="A41" s="263">
        <v>14</v>
      </c>
      <c r="B41" s="841"/>
      <c r="C41" s="842"/>
      <c r="D41" s="842"/>
      <c r="E41" s="842"/>
      <c r="F41" s="842"/>
      <c r="G41" s="842"/>
      <c r="H41" s="842"/>
      <c r="I41" s="842"/>
      <c r="J41" s="842"/>
      <c r="K41" s="842"/>
      <c r="L41" s="842"/>
      <c r="M41" s="842"/>
      <c r="N41" s="842"/>
      <c r="O41" s="842"/>
      <c r="P41" s="843"/>
      <c r="Q41" s="844"/>
      <c r="R41" s="845"/>
      <c r="S41" s="845"/>
      <c r="T41" s="845"/>
      <c r="U41" s="845"/>
      <c r="V41" s="845"/>
      <c r="W41" s="845"/>
      <c r="X41" s="845"/>
      <c r="Y41" s="845"/>
      <c r="Z41" s="845"/>
      <c r="AA41" s="845"/>
      <c r="AB41" s="845"/>
      <c r="AC41" s="845"/>
      <c r="AD41" s="845"/>
      <c r="AE41" s="846"/>
      <c r="AF41" s="847"/>
      <c r="AG41" s="848"/>
      <c r="AH41" s="848"/>
      <c r="AI41" s="848"/>
      <c r="AJ41" s="849"/>
      <c r="AK41" s="916"/>
      <c r="AL41" s="917"/>
      <c r="AM41" s="917"/>
      <c r="AN41" s="917"/>
      <c r="AO41" s="917"/>
      <c r="AP41" s="917"/>
      <c r="AQ41" s="917"/>
      <c r="AR41" s="917"/>
      <c r="AS41" s="917"/>
      <c r="AT41" s="917"/>
      <c r="AU41" s="917"/>
      <c r="AV41" s="917"/>
      <c r="AW41" s="917"/>
      <c r="AX41" s="917"/>
      <c r="AY41" s="917"/>
      <c r="AZ41" s="918"/>
      <c r="BA41" s="918"/>
      <c r="BB41" s="918"/>
      <c r="BC41" s="918"/>
      <c r="BD41" s="918"/>
      <c r="BE41" s="914"/>
      <c r="BF41" s="914"/>
      <c r="BG41" s="914"/>
      <c r="BH41" s="914"/>
      <c r="BI41" s="915"/>
      <c r="BJ41" s="254"/>
      <c r="BK41" s="254"/>
      <c r="BL41" s="254"/>
      <c r="BM41" s="254"/>
      <c r="BN41" s="254"/>
      <c r="BO41" s="267"/>
      <c r="BP41" s="267"/>
      <c r="BQ41" s="264">
        <v>35</v>
      </c>
      <c r="BR41" s="265"/>
      <c r="BS41" s="854"/>
      <c r="BT41" s="855"/>
      <c r="BU41" s="855"/>
      <c r="BV41" s="855"/>
      <c r="BW41" s="855"/>
      <c r="BX41" s="855"/>
      <c r="BY41" s="855"/>
      <c r="BZ41" s="855"/>
      <c r="CA41" s="855"/>
      <c r="CB41" s="855"/>
      <c r="CC41" s="855"/>
      <c r="CD41" s="855"/>
      <c r="CE41" s="855"/>
      <c r="CF41" s="855"/>
      <c r="CG41" s="856"/>
      <c r="CH41" s="867"/>
      <c r="CI41" s="868"/>
      <c r="CJ41" s="868"/>
      <c r="CK41" s="868"/>
      <c r="CL41" s="869"/>
      <c r="CM41" s="867"/>
      <c r="CN41" s="868"/>
      <c r="CO41" s="868"/>
      <c r="CP41" s="868"/>
      <c r="CQ41" s="869"/>
      <c r="CR41" s="867"/>
      <c r="CS41" s="868"/>
      <c r="CT41" s="868"/>
      <c r="CU41" s="868"/>
      <c r="CV41" s="869"/>
      <c r="CW41" s="867"/>
      <c r="CX41" s="868"/>
      <c r="CY41" s="868"/>
      <c r="CZ41" s="868"/>
      <c r="DA41" s="869"/>
      <c r="DB41" s="867"/>
      <c r="DC41" s="868"/>
      <c r="DD41" s="868"/>
      <c r="DE41" s="868"/>
      <c r="DF41" s="869"/>
      <c r="DG41" s="867"/>
      <c r="DH41" s="868"/>
      <c r="DI41" s="868"/>
      <c r="DJ41" s="868"/>
      <c r="DK41" s="869"/>
      <c r="DL41" s="867"/>
      <c r="DM41" s="868"/>
      <c r="DN41" s="868"/>
      <c r="DO41" s="868"/>
      <c r="DP41" s="869"/>
      <c r="DQ41" s="867"/>
      <c r="DR41" s="868"/>
      <c r="DS41" s="868"/>
      <c r="DT41" s="868"/>
      <c r="DU41" s="869"/>
      <c r="DV41" s="870"/>
      <c r="DW41" s="871"/>
      <c r="DX41" s="871"/>
      <c r="DY41" s="871"/>
      <c r="DZ41" s="872"/>
      <c r="EA41" s="248"/>
    </row>
    <row r="42" spans="1:131" s="249" customFormat="1" ht="26.25" customHeight="1" x14ac:dyDescent="0.15">
      <c r="A42" s="263">
        <v>15</v>
      </c>
      <c r="B42" s="841"/>
      <c r="C42" s="842"/>
      <c r="D42" s="842"/>
      <c r="E42" s="842"/>
      <c r="F42" s="842"/>
      <c r="G42" s="842"/>
      <c r="H42" s="842"/>
      <c r="I42" s="842"/>
      <c r="J42" s="842"/>
      <c r="K42" s="842"/>
      <c r="L42" s="842"/>
      <c r="M42" s="842"/>
      <c r="N42" s="842"/>
      <c r="O42" s="842"/>
      <c r="P42" s="843"/>
      <c r="Q42" s="844"/>
      <c r="R42" s="845"/>
      <c r="S42" s="845"/>
      <c r="T42" s="845"/>
      <c r="U42" s="845"/>
      <c r="V42" s="845"/>
      <c r="W42" s="845"/>
      <c r="X42" s="845"/>
      <c r="Y42" s="845"/>
      <c r="Z42" s="845"/>
      <c r="AA42" s="845"/>
      <c r="AB42" s="845"/>
      <c r="AC42" s="845"/>
      <c r="AD42" s="845"/>
      <c r="AE42" s="846"/>
      <c r="AF42" s="847"/>
      <c r="AG42" s="848"/>
      <c r="AH42" s="848"/>
      <c r="AI42" s="848"/>
      <c r="AJ42" s="849"/>
      <c r="AK42" s="916"/>
      <c r="AL42" s="917"/>
      <c r="AM42" s="917"/>
      <c r="AN42" s="917"/>
      <c r="AO42" s="917"/>
      <c r="AP42" s="917"/>
      <c r="AQ42" s="917"/>
      <c r="AR42" s="917"/>
      <c r="AS42" s="917"/>
      <c r="AT42" s="917"/>
      <c r="AU42" s="917"/>
      <c r="AV42" s="917"/>
      <c r="AW42" s="917"/>
      <c r="AX42" s="917"/>
      <c r="AY42" s="917"/>
      <c r="AZ42" s="918"/>
      <c r="BA42" s="918"/>
      <c r="BB42" s="918"/>
      <c r="BC42" s="918"/>
      <c r="BD42" s="918"/>
      <c r="BE42" s="914"/>
      <c r="BF42" s="914"/>
      <c r="BG42" s="914"/>
      <c r="BH42" s="914"/>
      <c r="BI42" s="915"/>
      <c r="BJ42" s="254"/>
      <c r="BK42" s="254"/>
      <c r="BL42" s="254"/>
      <c r="BM42" s="254"/>
      <c r="BN42" s="254"/>
      <c r="BO42" s="267"/>
      <c r="BP42" s="267"/>
      <c r="BQ42" s="264">
        <v>36</v>
      </c>
      <c r="BR42" s="265"/>
      <c r="BS42" s="854"/>
      <c r="BT42" s="855"/>
      <c r="BU42" s="855"/>
      <c r="BV42" s="855"/>
      <c r="BW42" s="855"/>
      <c r="BX42" s="855"/>
      <c r="BY42" s="855"/>
      <c r="BZ42" s="855"/>
      <c r="CA42" s="855"/>
      <c r="CB42" s="855"/>
      <c r="CC42" s="855"/>
      <c r="CD42" s="855"/>
      <c r="CE42" s="855"/>
      <c r="CF42" s="855"/>
      <c r="CG42" s="856"/>
      <c r="CH42" s="867"/>
      <c r="CI42" s="868"/>
      <c r="CJ42" s="868"/>
      <c r="CK42" s="868"/>
      <c r="CL42" s="869"/>
      <c r="CM42" s="867"/>
      <c r="CN42" s="868"/>
      <c r="CO42" s="868"/>
      <c r="CP42" s="868"/>
      <c r="CQ42" s="869"/>
      <c r="CR42" s="867"/>
      <c r="CS42" s="868"/>
      <c r="CT42" s="868"/>
      <c r="CU42" s="868"/>
      <c r="CV42" s="869"/>
      <c r="CW42" s="867"/>
      <c r="CX42" s="868"/>
      <c r="CY42" s="868"/>
      <c r="CZ42" s="868"/>
      <c r="DA42" s="869"/>
      <c r="DB42" s="867"/>
      <c r="DC42" s="868"/>
      <c r="DD42" s="868"/>
      <c r="DE42" s="868"/>
      <c r="DF42" s="869"/>
      <c r="DG42" s="867"/>
      <c r="DH42" s="868"/>
      <c r="DI42" s="868"/>
      <c r="DJ42" s="868"/>
      <c r="DK42" s="869"/>
      <c r="DL42" s="867"/>
      <c r="DM42" s="868"/>
      <c r="DN42" s="868"/>
      <c r="DO42" s="868"/>
      <c r="DP42" s="869"/>
      <c r="DQ42" s="867"/>
      <c r="DR42" s="868"/>
      <c r="DS42" s="868"/>
      <c r="DT42" s="868"/>
      <c r="DU42" s="869"/>
      <c r="DV42" s="870"/>
      <c r="DW42" s="871"/>
      <c r="DX42" s="871"/>
      <c r="DY42" s="871"/>
      <c r="DZ42" s="872"/>
      <c r="EA42" s="248"/>
    </row>
    <row r="43" spans="1:131" s="249" customFormat="1" ht="26.25" customHeight="1" x14ac:dyDescent="0.15">
      <c r="A43" s="263">
        <v>16</v>
      </c>
      <c r="B43" s="841"/>
      <c r="C43" s="842"/>
      <c r="D43" s="842"/>
      <c r="E43" s="842"/>
      <c r="F43" s="842"/>
      <c r="G43" s="842"/>
      <c r="H43" s="842"/>
      <c r="I43" s="842"/>
      <c r="J43" s="842"/>
      <c r="K43" s="842"/>
      <c r="L43" s="842"/>
      <c r="M43" s="842"/>
      <c r="N43" s="842"/>
      <c r="O43" s="842"/>
      <c r="P43" s="843"/>
      <c r="Q43" s="844"/>
      <c r="R43" s="845"/>
      <c r="S43" s="845"/>
      <c r="T43" s="845"/>
      <c r="U43" s="845"/>
      <c r="V43" s="845"/>
      <c r="W43" s="845"/>
      <c r="X43" s="845"/>
      <c r="Y43" s="845"/>
      <c r="Z43" s="845"/>
      <c r="AA43" s="845"/>
      <c r="AB43" s="845"/>
      <c r="AC43" s="845"/>
      <c r="AD43" s="845"/>
      <c r="AE43" s="846"/>
      <c r="AF43" s="847"/>
      <c r="AG43" s="848"/>
      <c r="AH43" s="848"/>
      <c r="AI43" s="848"/>
      <c r="AJ43" s="849"/>
      <c r="AK43" s="916"/>
      <c r="AL43" s="917"/>
      <c r="AM43" s="917"/>
      <c r="AN43" s="917"/>
      <c r="AO43" s="917"/>
      <c r="AP43" s="917"/>
      <c r="AQ43" s="917"/>
      <c r="AR43" s="917"/>
      <c r="AS43" s="917"/>
      <c r="AT43" s="917"/>
      <c r="AU43" s="917"/>
      <c r="AV43" s="917"/>
      <c r="AW43" s="917"/>
      <c r="AX43" s="917"/>
      <c r="AY43" s="917"/>
      <c r="AZ43" s="918"/>
      <c r="BA43" s="918"/>
      <c r="BB43" s="918"/>
      <c r="BC43" s="918"/>
      <c r="BD43" s="918"/>
      <c r="BE43" s="914"/>
      <c r="BF43" s="914"/>
      <c r="BG43" s="914"/>
      <c r="BH43" s="914"/>
      <c r="BI43" s="915"/>
      <c r="BJ43" s="254"/>
      <c r="BK43" s="254"/>
      <c r="BL43" s="254"/>
      <c r="BM43" s="254"/>
      <c r="BN43" s="254"/>
      <c r="BO43" s="267"/>
      <c r="BP43" s="267"/>
      <c r="BQ43" s="264">
        <v>37</v>
      </c>
      <c r="BR43" s="265"/>
      <c r="BS43" s="854"/>
      <c r="BT43" s="855"/>
      <c r="BU43" s="855"/>
      <c r="BV43" s="855"/>
      <c r="BW43" s="855"/>
      <c r="BX43" s="855"/>
      <c r="BY43" s="855"/>
      <c r="BZ43" s="855"/>
      <c r="CA43" s="855"/>
      <c r="CB43" s="855"/>
      <c r="CC43" s="855"/>
      <c r="CD43" s="855"/>
      <c r="CE43" s="855"/>
      <c r="CF43" s="855"/>
      <c r="CG43" s="856"/>
      <c r="CH43" s="867"/>
      <c r="CI43" s="868"/>
      <c r="CJ43" s="868"/>
      <c r="CK43" s="868"/>
      <c r="CL43" s="869"/>
      <c r="CM43" s="867"/>
      <c r="CN43" s="868"/>
      <c r="CO43" s="868"/>
      <c r="CP43" s="868"/>
      <c r="CQ43" s="869"/>
      <c r="CR43" s="867"/>
      <c r="CS43" s="868"/>
      <c r="CT43" s="868"/>
      <c r="CU43" s="868"/>
      <c r="CV43" s="869"/>
      <c r="CW43" s="867"/>
      <c r="CX43" s="868"/>
      <c r="CY43" s="868"/>
      <c r="CZ43" s="868"/>
      <c r="DA43" s="869"/>
      <c r="DB43" s="867"/>
      <c r="DC43" s="868"/>
      <c r="DD43" s="868"/>
      <c r="DE43" s="868"/>
      <c r="DF43" s="869"/>
      <c r="DG43" s="867"/>
      <c r="DH43" s="868"/>
      <c r="DI43" s="868"/>
      <c r="DJ43" s="868"/>
      <c r="DK43" s="869"/>
      <c r="DL43" s="867"/>
      <c r="DM43" s="868"/>
      <c r="DN43" s="868"/>
      <c r="DO43" s="868"/>
      <c r="DP43" s="869"/>
      <c r="DQ43" s="867"/>
      <c r="DR43" s="868"/>
      <c r="DS43" s="868"/>
      <c r="DT43" s="868"/>
      <c r="DU43" s="869"/>
      <c r="DV43" s="870"/>
      <c r="DW43" s="871"/>
      <c r="DX43" s="871"/>
      <c r="DY43" s="871"/>
      <c r="DZ43" s="872"/>
      <c r="EA43" s="248"/>
    </row>
    <row r="44" spans="1:131" s="249" customFormat="1" ht="26.25" customHeight="1" x14ac:dyDescent="0.15">
      <c r="A44" s="263">
        <v>17</v>
      </c>
      <c r="B44" s="841"/>
      <c r="C44" s="842"/>
      <c r="D44" s="842"/>
      <c r="E44" s="842"/>
      <c r="F44" s="842"/>
      <c r="G44" s="842"/>
      <c r="H44" s="842"/>
      <c r="I44" s="842"/>
      <c r="J44" s="842"/>
      <c r="K44" s="842"/>
      <c r="L44" s="842"/>
      <c r="M44" s="842"/>
      <c r="N44" s="842"/>
      <c r="O44" s="842"/>
      <c r="P44" s="843"/>
      <c r="Q44" s="844"/>
      <c r="R44" s="845"/>
      <c r="S44" s="845"/>
      <c r="T44" s="845"/>
      <c r="U44" s="845"/>
      <c r="V44" s="845"/>
      <c r="W44" s="845"/>
      <c r="X44" s="845"/>
      <c r="Y44" s="845"/>
      <c r="Z44" s="845"/>
      <c r="AA44" s="845"/>
      <c r="AB44" s="845"/>
      <c r="AC44" s="845"/>
      <c r="AD44" s="845"/>
      <c r="AE44" s="846"/>
      <c r="AF44" s="847"/>
      <c r="AG44" s="848"/>
      <c r="AH44" s="848"/>
      <c r="AI44" s="848"/>
      <c r="AJ44" s="849"/>
      <c r="AK44" s="916"/>
      <c r="AL44" s="917"/>
      <c r="AM44" s="917"/>
      <c r="AN44" s="917"/>
      <c r="AO44" s="917"/>
      <c r="AP44" s="917"/>
      <c r="AQ44" s="917"/>
      <c r="AR44" s="917"/>
      <c r="AS44" s="917"/>
      <c r="AT44" s="917"/>
      <c r="AU44" s="917"/>
      <c r="AV44" s="917"/>
      <c r="AW44" s="917"/>
      <c r="AX44" s="917"/>
      <c r="AY44" s="917"/>
      <c r="AZ44" s="918"/>
      <c r="BA44" s="918"/>
      <c r="BB44" s="918"/>
      <c r="BC44" s="918"/>
      <c r="BD44" s="918"/>
      <c r="BE44" s="914"/>
      <c r="BF44" s="914"/>
      <c r="BG44" s="914"/>
      <c r="BH44" s="914"/>
      <c r="BI44" s="915"/>
      <c r="BJ44" s="254"/>
      <c r="BK44" s="254"/>
      <c r="BL44" s="254"/>
      <c r="BM44" s="254"/>
      <c r="BN44" s="254"/>
      <c r="BO44" s="267"/>
      <c r="BP44" s="267"/>
      <c r="BQ44" s="264">
        <v>38</v>
      </c>
      <c r="BR44" s="265"/>
      <c r="BS44" s="854"/>
      <c r="BT44" s="855"/>
      <c r="BU44" s="855"/>
      <c r="BV44" s="855"/>
      <c r="BW44" s="855"/>
      <c r="BX44" s="855"/>
      <c r="BY44" s="855"/>
      <c r="BZ44" s="855"/>
      <c r="CA44" s="855"/>
      <c r="CB44" s="855"/>
      <c r="CC44" s="855"/>
      <c r="CD44" s="855"/>
      <c r="CE44" s="855"/>
      <c r="CF44" s="855"/>
      <c r="CG44" s="856"/>
      <c r="CH44" s="867"/>
      <c r="CI44" s="868"/>
      <c r="CJ44" s="868"/>
      <c r="CK44" s="868"/>
      <c r="CL44" s="869"/>
      <c r="CM44" s="867"/>
      <c r="CN44" s="868"/>
      <c r="CO44" s="868"/>
      <c r="CP44" s="868"/>
      <c r="CQ44" s="869"/>
      <c r="CR44" s="867"/>
      <c r="CS44" s="868"/>
      <c r="CT44" s="868"/>
      <c r="CU44" s="868"/>
      <c r="CV44" s="869"/>
      <c r="CW44" s="867"/>
      <c r="CX44" s="868"/>
      <c r="CY44" s="868"/>
      <c r="CZ44" s="868"/>
      <c r="DA44" s="869"/>
      <c r="DB44" s="867"/>
      <c r="DC44" s="868"/>
      <c r="DD44" s="868"/>
      <c r="DE44" s="868"/>
      <c r="DF44" s="869"/>
      <c r="DG44" s="867"/>
      <c r="DH44" s="868"/>
      <c r="DI44" s="868"/>
      <c r="DJ44" s="868"/>
      <c r="DK44" s="869"/>
      <c r="DL44" s="867"/>
      <c r="DM44" s="868"/>
      <c r="DN44" s="868"/>
      <c r="DO44" s="868"/>
      <c r="DP44" s="869"/>
      <c r="DQ44" s="867"/>
      <c r="DR44" s="868"/>
      <c r="DS44" s="868"/>
      <c r="DT44" s="868"/>
      <c r="DU44" s="869"/>
      <c r="DV44" s="870"/>
      <c r="DW44" s="871"/>
      <c r="DX44" s="871"/>
      <c r="DY44" s="871"/>
      <c r="DZ44" s="872"/>
      <c r="EA44" s="248"/>
    </row>
    <row r="45" spans="1:131" s="249" customFormat="1" ht="26.25" customHeight="1" x14ac:dyDescent="0.15">
      <c r="A45" s="263">
        <v>18</v>
      </c>
      <c r="B45" s="841"/>
      <c r="C45" s="842"/>
      <c r="D45" s="842"/>
      <c r="E45" s="842"/>
      <c r="F45" s="842"/>
      <c r="G45" s="842"/>
      <c r="H45" s="842"/>
      <c r="I45" s="842"/>
      <c r="J45" s="842"/>
      <c r="K45" s="842"/>
      <c r="L45" s="842"/>
      <c r="M45" s="842"/>
      <c r="N45" s="842"/>
      <c r="O45" s="842"/>
      <c r="P45" s="843"/>
      <c r="Q45" s="844"/>
      <c r="R45" s="845"/>
      <c r="S45" s="845"/>
      <c r="T45" s="845"/>
      <c r="U45" s="845"/>
      <c r="V45" s="845"/>
      <c r="W45" s="845"/>
      <c r="X45" s="845"/>
      <c r="Y45" s="845"/>
      <c r="Z45" s="845"/>
      <c r="AA45" s="845"/>
      <c r="AB45" s="845"/>
      <c r="AC45" s="845"/>
      <c r="AD45" s="845"/>
      <c r="AE45" s="846"/>
      <c r="AF45" s="847"/>
      <c r="AG45" s="848"/>
      <c r="AH45" s="848"/>
      <c r="AI45" s="848"/>
      <c r="AJ45" s="849"/>
      <c r="AK45" s="916"/>
      <c r="AL45" s="917"/>
      <c r="AM45" s="917"/>
      <c r="AN45" s="917"/>
      <c r="AO45" s="917"/>
      <c r="AP45" s="917"/>
      <c r="AQ45" s="917"/>
      <c r="AR45" s="917"/>
      <c r="AS45" s="917"/>
      <c r="AT45" s="917"/>
      <c r="AU45" s="917"/>
      <c r="AV45" s="917"/>
      <c r="AW45" s="917"/>
      <c r="AX45" s="917"/>
      <c r="AY45" s="917"/>
      <c r="AZ45" s="918"/>
      <c r="BA45" s="918"/>
      <c r="BB45" s="918"/>
      <c r="BC45" s="918"/>
      <c r="BD45" s="918"/>
      <c r="BE45" s="914"/>
      <c r="BF45" s="914"/>
      <c r="BG45" s="914"/>
      <c r="BH45" s="914"/>
      <c r="BI45" s="915"/>
      <c r="BJ45" s="254"/>
      <c r="BK45" s="254"/>
      <c r="BL45" s="254"/>
      <c r="BM45" s="254"/>
      <c r="BN45" s="254"/>
      <c r="BO45" s="267"/>
      <c r="BP45" s="267"/>
      <c r="BQ45" s="264">
        <v>39</v>
      </c>
      <c r="BR45" s="265"/>
      <c r="BS45" s="854"/>
      <c r="BT45" s="855"/>
      <c r="BU45" s="855"/>
      <c r="BV45" s="855"/>
      <c r="BW45" s="855"/>
      <c r="BX45" s="855"/>
      <c r="BY45" s="855"/>
      <c r="BZ45" s="855"/>
      <c r="CA45" s="855"/>
      <c r="CB45" s="855"/>
      <c r="CC45" s="855"/>
      <c r="CD45" s="855"/>
      <c r="CE45" s="855"/>
      <c r="CF45" s="855"/>
      <c r="CG45" s="856"/>
      <c r="CH45" s="867"/>
      <c r="CI45" s="868"/>
      <c r="CJ45" s="868"/>
      <c r="CK45" s="868"/>
      <c r="CL45" s="869"/>
      <c r="CM45" s="867"/>
      <c r="CN45" s="868"/>
      <c r="CO45" s="868"/>
      <c r="CP45" s="868"/>
      <c r="CQ45" s="869"/>
      <c r="CR45" s="867"/>
      <c r="CS45" s="868"/>
      <c r="CT45" s="868"/>
      <c r="CU45" s="868"/>
      <c r="CV45" s="869"/>
      <c r="CW45" s="867"/>
      <c r="CX45" s="868"/>
      <c r="CY45" s="868"/>
      <c r="CZ45" s="868"/>
      <c r="DA45" s="869"/>
      <c r="DB45" s="867"/>
      <c r="DC45" s="868"/>
      <c r="DD45" s="868"/>
      <c r="DE45" s="868"/>
      <c r="DF45" s="869"/>
      <c r="DG45" s="867"/>
      <c r="DH45" s="868"/>
      <c r="DI45" s="868"/>
      <c r="DJ45" s="868"/>
      <c r="DK45" s="869"/>
      <c r="DL45" s="867"/>
      <c r="DM45" s="868"/>
      <c r="DN45" s="868"/>
      <c r="DO45" s="868"/>
      <c r="DP45" s="869"/>
      <c r="DQ45" s="867"/>
      <c r="DR45" s="868"/>
      <c r="DS45" s="868"/>
      <c r="DT45" s="868"/>
      <c r="DU45" s="869"/>
      <c r="DV45" s="870"/>
      <c r="DW45" s="871"/>
      <c r="DX45" s="871"/>
      <c r="DY45" s="871"/>
      <c r="DZ45" s="872"/>
      <c r="EA45" s="248"/>
    </row>
    <row r="46" spans="1:131" s="249" customFormat="1" ht="26.25" customHeight="1" x14ac:dyDescent="0.15">
      <c r="A46" s="263">
        <v>19</v>
      </c>
      <c r="B46" s="841"/>
      <c r="C46" s="842"/>
      <c r="D46" s="842"/>
      <c r="E46" s="842"/>
      <c r="F46" s="842"/>
      <c r="G46" s="842"/>
      <c r="H46" s="842"/>
      <c r="I46" s="842"/>
      <c r="J46" s="842"/>
      <c r="K46" s="842"/>
      <c r="L46" s="842"/>
      <c r="M46" s="842"/>
      <c r="N46" s="842"/>
      <c r="O46" s="842"/>
      <c r="P46" s="843"/>
      <c r="Q46" s="844"/>
      <c r="R46" s="845"/>
      <c r="S46" s="845"/>
      <c r="T46" s="845"/>
      <c r="U46" s="845"/>
      <c r="V46" s="845"/>
      <c r="W46" s="845"/>
      <c r="X46" s="845"/>
      <c r="Y46" s="845"/>
      <c r="Z46" s="845"/>
      <c r="AA46" s="845"/>
      <c r="AB46" s="845"/>
      <c r="AC46" s="845"/>
      <c r="AD46" s="845"/>
      <c r="AE46" s="846"/>
      <c r="AF46" s="847"/>
      <c r="AG46" s="848"/>
      <c r="AH46" s="848"/>
      <c r="AI46" s="848"/>
      <c r="AJ46" s="849"/>
      <c r="AK46" s="916"/>
      <c r="AL46" s="917"/>
      <c r="AM46" s="917"/>
      <c r="AN46" s="917"/>
      <c r="AO46" s="917"/>
      <c r="AP46" s="917"/>
      <c r="AQ46" s="917"/>
      <c r="AR46" s="917"/>
      <c r="AS46" s="917"/>
      <c r="AT46" s="917"/>
      <c r="AU46" s="917"/>
      <c r="AV46" s="917"/>
      <c r="AW46" s="917"/>
      <c r="AX46" s="917"/>
      <c r="AY46" s="917"/>
      <c r="AZ46" s="918"/>
      <c r="BA46" s="918"/>
      <c r="BB46" s="918"/>
      <c r="BC46" s="918"/>
      <c r="BD46" s="918"/>
      <c r="BE46" s="914"/>
      <c r="BF46" s="914"/>
      <c r="BG46" s="914"/>
      <c r="BH46" s="914"/>
      <c r="BI46" s="915"/>
      <c r="BJ46" s="254"/>
      <c r="BK46" s="254"/>
      <c r="BL46" s="254"/>
      <c r="BM46" s="254"/>
      <c r="BN46" s="254"/>
      <c r="BO46" s="267"/>
      <c r="BP46" s="267"/>
      <c r="BQ46" s="264">
        <v>40</v>
      </c>
      <c r="BR46" s="265"/>
      <c r="BS46" s="854"/>
      <c r="BT46" s="855"/>
      <c r="BU46" s="855"/>
      <c r="BV46" s="855"/>
      <c r="BW46" s="855"/>
      <c r="BX46" s="855"/>
      <c r="BY46" s="855"/>
      <c r="BZ46" s="855"/>
      <c r="CA46" s="855"/>
      <c r="CB46" s="855"/>
      <c r="CC46" s="855"/>
      <c r="CD46" s="855"/>
      <c r="CE46" s="855"/>
      <c r="CF46" s="855"/>
      <c r="CG46" s="856"/>
      <c r="CH46" s="867"/>
      <c r="CI46" s="868"/>
      <c r="CJ46" s="868"/>
      <c r="CK46" s="868"/>
      <c r="CL46" s="869"/>
      <c r="CM46" s="867"/>
      <c r="CN46" s="868"/>
      <c r="CO46" s="868"/>
      <c r="CP46" s="868"/>
      <c r="CQ46" s="869"/>
      <c r="CR46" s="867"/>
      <c r="CS46" s="868"/>
      <c r="CT46" s="868"/>
      <c r="CU46" s="868"/>
      <c r="CV46" s="869"/>
      <c r="CW46" s="867"/>
      <c r="CX46" s="868"/>
      <c r="CY46" s="868"/>
      <c r="CZ46" s="868"/>
      <c r="DA46" s="869"/>
      <c r="DB46" s="867"/>
      <c r="DC46" s="868"/>
      <c r="DD46" s="868"/>
      <c r="DE46" s="868"/>
      <c r="DF46" s="869"/>
      <c r="DG46" s="867"/>
      <c r="DH46" s="868"/>
      <c r="DI46" s="868"/>
      <c r="DJ46" s="868"/>
      <c r="DK46" s="869"/>
      <c r="DL46" s="867"/>
      <c r="DM46" s="868"/>
      <c r="DN46" s="868"/>
      <c r="DO46" s="868"/>
      <c r="DP46" s="869"/>
      <c r="DQ46" s="867"/>
      <c r="DR46" s="868"/>
      <c r="DS46" s="868"/>
      <c r="DT46" s="868"/>
      <c r="DU46" s="869"/>
      <c r="DV46" s="870"/>
      <c r="DW46" s="871"/>
      <c r="DX46" s="871"/>
      <c r="DY46" s="871"/>
      <c r="DZ46" s="872"/>
      <c r="EA46" s="248"/>
    </row>
    <row r="47" spans="1:131" s="249" customFormat="1" ht="26.25" customHeight="1" x14ac:dyDescent="0.15">
      <c r="A47" s="263">
        <v>20</v>
      </c>
      <c r="B47" s="841"/>
      <c r="C47" s="842"/>
      <c r="D47" s="842"/>
      <c r="E47" s="842"/>
      <c r="F47" s="842"/>
      <c r="G47" s="842"/>
      <c r="H47" s="842"/>
      <c r="I47" s="842"/>
      <c r="J47" s="842"/>
      <c r="K47" s="842"/>
      <c r="L47" s="842"/>
      <c r="M47" s="842"/>
      <c r="N47" s="842"/>
      <c r="O47" s="842"/>
      <c r="P47" s="843"/>
      <c r="Q47" s="844"/>
      <c r="R47" s="845"/>
      <c r="S47" s="845"/>
      <c r="T47" s="845"/>
      <c r="U47" s="845"/>
      <c r="V47" s="845"/>
      <c r="W47" s="845"/>
      <c r="X47" s="845"/>
      <c r="Y47" s="845"/>
      <c r="Z47" s="845"/>
      <c r="AA47" s="845"/>
      <c r="AB47" s="845"/>
      <c r="AC47" s="845"/>
      <c r="AD47" s="845"/>
      <c r="AE47" s="846"/>
      <c r="AF47" s="847"/>
      <c r="AG47" s="848"/>
      <c r="AH47" s="848"/>
      <c r="AI47" s="848"/>
      <c r="AJ47" s="849"/>
      <c r="AK47" s="916"/>
      <c r="AL47" s="917"/>
      <c r="AM47" s="917"/>
      <c r="AN47" s="917"/>
      <c r="AO47" s="917"/>
      <c r="AP47" s="917"/>
      <c r="AQ47" s="917"/>
      <c r="AR47" s="917"/>
      <c r="AS47" s="917"/>
      <c r="AT47" s="917"/>
      <c r="AU47" s="917"/>
      <c r="AV47" s="917"/>
      <c r="AW47" s="917"/>
      <c r="AX47" s="917"/>
      <c r="AY47" s="917"/>
      <c r="AZ47" s="918"/>
      <c r="BA47" s="918"/>
      <c r="BB47" s="918"/>
      <c r="BC47" s="918"/>
      <c r="BD47" s="918"/>
      <c r="BE47" s="914"/>
      <c r="BF47" s="914"/>
      <c r="BG47" s="914"/>
      <c r="BH47" s="914"/>
      <c r="BI47" s="915"/>
      <c r="BJ47" s="254"/>
      <c r="BK47" s="254"/>
      <c r="BL47" s="254"/>
      <c r="BM47" s="254"/>
      <c r="BN47" s="254"/>
      <c r="BO47" s="267"/>
      <c r="BP47" s="267"/>
      <c r="BQ47" s="264">
        <v>41</v>
      </c>
      <c r="BR47" s="265"/>
      <c r="BS47" s="854"/>
      <c r="BT47" s="855"/>
      <c r="BU47" s="855"/>
      <c r="BV47" s="855"/>
      <c r="BW47" s="855"/>
      <c r="BX47" s="855"/>
      <c r="BY47" s="855"/>
      <c r="BZ47" s="855"/>
      <c r="CA47" s="855"/>
      <c r="CB47" s="855"/>
      <c r="CC47" s="855"/>
      <c r="CD47" s="855"/>
      <c r="CE47" s="855"/>
      <c r="CF47" s="855"/>
      <c r="CG47" s="856"/>
      <c r="CH47" s="867"/>
      <c r="CI47" s="868"/>
      <c r="CJ47" s="868"/>
      <c r="CK47" s="868"/>
      <c r="CL47" s="869"/>
      <c r="CM47" s="867"/>
      <c r="CN47" s="868"/>
      <c r="CO47" s="868"/>
      <c r="CP47" s="868"/>
      <c r="CQ47" s="869"/>
      <c r="CR47" s="867"/>
      <c r="CS47" s="868"/>
      <c r="CT47" s="868"/>
      <c r="CU47" s="868"/>
      <c r="CV47" s="869"/>
      <c r="CW47" s="867"/>
      <c r="CX47" s="868"/>
      <c r="CY47" s="868"/>
      <c r="CZ47" s="868"/>
      <c r="DA47" s="869"/>
      <c r="DB47" s="867"/>
      <c r="DC47" s="868"/>
      <c r="DD47" s="868"/>
      <c r="DE47" s="868"/>
      <c r="DF47" s="869"/>
      <c r="DG47" s="867"/>
      <c r="DH47" s="868"/>
      <c r="DI47" s="868"/>
      <c r="DJ47" s="868"/>
      <c r="DK47" s="869"/>
      <c r="DL47" s="867"/>
      <c r="DM47" s="868"/>
      <c r="DN47" s="868"/>
      <c r="DO47" s="868"/>
      <c r="DP47" s="869"/>
      <c r="DQ47" s="867"/>
      <c r="DR47" s="868"/>
      <c r="DS47" s="868"/>
      <c r="DT47" s="868"/>
      <c r="DU47" s="869"/>
      <c r="DV47" s="870"/>
      <c r="DW47" s="871"/>
      <c r="DX47" s="871"/>
      <c r="DY47" s="871"/>
      <c r="DZ47" s="872"/>
      <c r="EA47" s="248"/>
    </row>
    <row r="48" spans="1:131" s="249" customFormat="1" ht="26.25" customHeight="1" x14ac:dyDescent="0.15">
      <c r="A48" s="263">
        <v>21</v>
      </c>
      <c r="B48" s="841"/>
      <c r="C48" s="842"/>
      <c r="D48" s="842"/>
      <c r="E48" s="842"/>
      <c r="F48" s="842"/>
      <c r="G48" s="842"/>
      <c r="H48" s="842"/>
      <c r="I48" s="842"/>
      <c r="J48" s="842"/>
      <c r="K48" s="842"/>
      <c r="L48" s="842"/>
      <c r="M48" s="842"/>
      <c r="N48" s="842"/>
      <c r="O48" s="842"/>
      <c r="P48" s="843"/>
      <c r="Q48" s="844"/>
      <c r="R48" s="845"/>
      <c r="S48" s="845"/>
      <c r="T48" s="845"/>
      <c r="U48" s="845"/>
      <c r="V48" s="845"/>
      <c r="W48" s="845"/>
      <c r="X48" s="845"/>
      <c r="Y48" s="845"/>
      <c r="Z48" s="845"/>
      <c r="AA48" s="845"/>
      <c r="AB48" s="845"/>
      <c r="AC48" s="845"/>
      <c r="AD48" s="845"/>
      <c r="AE48" s="846"/>
      <c r="AF48" s="847"/>
      <c r="AG48" s="848"/>
      <c r="AH48" s="848"/>
      <c r="AI48" s="848"/>
      <c r="AJ48" s="849"/>
      <c r="AK48" s="916"/>
      <c r="AL48" s="917"/>
      <c r="AM48" s="917"/>
      <c r="AN48" s="917"/>
      <c r="AO48" s="917"/>
      <c r="AP48" s="917"/>
      <c r="AQ48" s="917"/>
      <c r="AR48" s="917"/>
      <c r="AS48" s="917"/>
      <c r="AT48" s="917"/>
      <c r="AU48" s="917"/>
      <c r="AV48" s="917"/>
      <c r="AW48" s="917"/>
      <c r="AX48" s="917"/>
      <c r="AY48" s="917"/>
      <c r="AZ48" s="918"/>
      <c r="BA48" s="918"/>
      <c r="BB48" s="918"/>
      <c r="BC48" s="918"/>
      <c r="BD48" s="918"/>
      <c r="BE48" s="914"/>
      <c r="BF48" s="914"/>
      <c r="BG48" s="914"/>
      <c r="BH48" s="914"/>
      <c r="BI48" s="915"/>
      <c r="BJ48" s="254"/>
      <c r="BK48" s="254"/>
      <c r="BL48" s="254"/>
      <c r="BM48" s="254"/>
      <c r="BN48" s="254"/>
      <c r="BO48" s="267"/>
      <c r="BP48" s="267"/>
      <c r="BQ48" s="264">
        <v>42</v>
      </c>
      <c r="BR48" s="265"/>
      <c r="BS48" s="854"/>
      <c r="BT48" s="855"/>
      <c r="BU48" s="855"/>
      <c r="BV48" s="855"/>
      <c r="BW48" s="855"/>
      <c r="BX48" s="855"/>
      <c r="BY48" s="855"/>
      <c r="BZ48" s="855"/>
      <c r="CA48" s="855"/>
      <c r="CB48" s="855"/>
      <c r="CC48" s="855"/>
      <c r="CD48" s="855"/>
      <c r="CE48" s="855"/>
      <c r="CF48" s="855"/>
      <c r="CG48" s="856"/>
      <c r="CH48" s="867"/>
      <c r="CI48" s="868"/>
      <c r="CJ48" s="868"/>
      <c r="CK48" s="868"/>
      <c r="CL48" s="869"/>
      <c r="CM48" s="867"/>
      <c r="CN48" s="868"/>
      <c r="CO48" s="868"/>
      <c r="CP48" s="868"/>
      <c r="CQ48" s="869"/>
      <c r="CR48" s="867"/>
      <c r="CS48" s="868"/>
      <c r="CT48" s="868"/>
      <c r="CU48" s="868"/>
      <c r="CV48" s="869"/>
      <c r="CW48" s="867"/>
      <c r="CX48" s="868"/>
      <c r="CY48" s="868"/>
      <c r="CZ48" s="868"/>
      <c r="DA48" s="869"/>
      <c r="DB48" s="867"/>
      <c r="DC48" s="868"/>
      <c r="DD48" s="868"/>
      <c r="DE48" s="868"/>
      <c r="DF48" s="869"/>
      <c r="DG48" s="867"/>
      <c r="DH48" s="868"/>
      <c r="DI48" s="868"/>
      <c r="DJ48" s="868"/>
      <c r="DK48" s="869"/>
      <c r="DL48" s="867"/>
      <c r="DM48" s="868"/>
      <c r="DN48" s="868"/>
      <c r="DO48" s="868"/>
      <c r="DP48" s="869"/>
      <c r="DQ48" s="867"/>
      <c r="DR48" s="868"/>
      <c r="DS48" s="868"/>
      <c r="DT48" s="868"/>
      <c r="DU48" s="869"/>
      <c r="DV48" s="870"/>
      <c r="DW48" s="871"/>
      <c r="DX48" s="871"/>
      <c r="DY48" s="871"/>
      <c r="DZ48" s="872"/>
      <c r="EA48" s="248"/>
    </row>
    <row r="49" spans="1:131" s="249" customFormat="1" ht="26.25" customHeight="1" x14ac:dyDescent="0.15">
      <c r="A49" s="263">
        <v>22</v>
      </c>
      <c r="B49" s="841"/>
      <c r="C49" s="842"/>
      <c r="D49" s="842"/>
      <c r="E49" s="842"/>
      <c r="F49" s="842"/>
      <c r="G49" s="842"/>
      <c r="H49" s="842"/>
      <c r="I49" s="842"/>
      <c r="J49" s="842"/>
      <c r="K49" s="842"/>
      <c r="L49" s="842"/>
      <c r="M49" s="842"/>
      <c r="N49" s="842"/>
      <c r="O49" s="842"/>
      <c r="P49" s="843"/>
      <c r="Q49" s="844"/>
      <c r="R49" s="845"/>
      <c r="S49" s="845"/>
      <c r="T49" s="845"/>
      <c r="U49" s="845"/>
      <c r="V49" s="845"/>
      <c r="W49" s="845"/>
      <c r="X49" s="845"/>
      <c r="Y49" s="845"/>
      <c r="Z49" s="845"/>
      <c r="AA49" s="845"/>
      <c r="AB49" s="845"/>
      <c r="AC49" s="845"/>
      <c r="AD49" s="845"/>
      <c r="AE49" s="846"/>
      <c r="AF49" s="847"/>
      <c r="AG49" s="848"/>
      <c r="AH49" s="848"/>
      <c r="AI49" s="848"/>
      <c r="AJ49" s="849"/>
      <c r="AK49" s="916"/>
      <c r="AL49" s="917"/>
      <c r="AM49" s="917"/>
      <c r="AN49" s="917"/>
      <c r="AO49" s="917"/>
      <c r="AP49" s="917"/>
      <c r="AQ49" s="917"/>
      <c r="AR49" s="917"/>
      <c r="AS49" s="917"/>
      <c r="AT49" s="917"/>
      <c r="AU49" s="917"/>
      <c r="AV49" s="917"/>
      <c r="AW49" s="917"/>
      <c r="AX49" s="917"/>
      <c r="AY49" s="917"/>
      <c r="AZ49" s="918"/>
      <c r="BA49" s="918"/>
      <c r="BB49" s="918"/>
      <c r="BC49" s="918"/>
      <c r="BD49" s="918"/>
      <c r="BE49" s="914"/>
      <c r="BF49" s="914"/>
      <c r="BG49" s="914"/>
      <c r="BH49" s="914"/>
      <c r="BI49" s="915"/>
      <c r="BJ49" s="254"/>
      <c r="BK49" s="254"/>
      <c r="BL49" s="254"/>
      <c r="BM49" s="254"/>
      <c r="BN49" s="254"/>
      <c r="BO49" s="267"/>
      <c r="BP49" s="267"/>
      <c r="BQ49" s="264">
        <v>43</v>
      </c>
      <c r="BR49" s="265"/>
      <c r="BS49" s="854"/>
      <c r="BT49" s="855"/>
      <c r="BU49" s="855"/>
      <c r="BV49" s="855"/>
      <c r="BW49" s="855"/>
      <c r="BX49" s="855"/>
      <c r="BY49" s="855"/>
      <c r="BZ49" s="855"/>
      <c r="CA49" s="855"/>
      <c r="CB49" s="855"/>
      <c r="CC49" s="855"/>
      <c r="CD49" s="855"/>
      <c r="CE49" s="855"/>
      <c r="CF49" s="855"/>
      <c r="CG49" s="856"/>
      <c r="CH49" s="867"/>
      <c r="CI49" s="868"/>
      <c r="CJ49" s="868"/>
      <c r="CK49" s="868"/>
      <c r="CL49" s="869"/>
      <c r="CM49" s="867"/>
      <c r="CN49" s="868"/>
      <c r="CO49" s="868"/>
      <c r="CP49" s="868"/>
      <c r="CQ49" s="869"/>
      <c r="CR49" s="867"/>
      <c r="CS49" s="868"/>
      <c r="CT49" s="868"/>
      <c r="CU49" s="868"/>
      <c r="CV49" s="869"/>
      <c r="CW49" s="867"/>
      <c r="CX49" s="868"/>
      <c r="CY49" s="868"/>
      <c r="CZ49" s="868"/>
      <c r="DA49" s="869"/>
      <c r="DB49" s="867"/>
      <c r="DC49" s="868"/>
      <c r="DD49" s="868"/>
      <c r="DE49" s="868"/>
      <c r="DF49" s="869"/>
      <c r="DG49" s="867"/>
      <c r="DH49" s="868"/>
      <c r="DI49" s="868"/>
      <c r="DJ49" s="868"/>
      <c r="DK49" s="869"/>
      <c r="DL49" s="867"/>
      <c r="DM49" s="868"/>
      <c r="DN49" s="868"/>
      <c r="DO49" s="868"/>
      <c r="DP49" s="869"/>
      <c r="DQ49" s="867"/>
      <c r="DR49" s="868"/>
      <c r="DS49" s="868"/>
      <c r="DT49" s="868"/>
      <c r="DU49" s="869"/>
      <c r="DV49" s="870"/>
      <c r="DW49" s="871"/>
      <c r="DX49" s="871"/>
      <c r="DY49" s="871"/>
      <c r="DZ49" s="872"/>
      <c r="EA49" s="248"/>
    </row>
    <row r="50" spans="1:131" s="249" customFormat="1" ht="26.25" customHeight="1" x14ac:dyDescent="0.15">
      <c r="A50" s="263">
        <v>23</v>
      </c>
      <c r="B50" s="841"/>
      <c r="C50" s="842"/>
      <c r="D50" s="842"/>
      <c r="E50" s="842"/>
      <c r="F50" s="842"/>
      <c r="G50" s="842"/>
      <c r="H50" s="842"/>
      <c r="I50" s="842"/>
      <c r="J50" s="842"/>
      <c r="K50" s="842"/>
      <c r="L50" s="842"/>
      <c r="M50" s="842"/>
      <c r="N50" s="842"/>
      <c r="O50" s="842"/>
      <c r="P50" s="843"/>
      <c r="Q50" s="919"/>
      <c r="R50" s="920"/>
      <c r="S50" s="920"/>
      <c r="T50" s="920"/>
      <c r="U50" s="920"/>
      <c r="V50" s="920"/>
      <c r="W50" s="920"/>
      <c r="X50" s="920"/>
      <c r="Y50" s="920"/>
      <c r="Z50" s="920"/>
      <c r="AA50" s="920"/>
      <c r="AB50" s="920"/>
      <c r="AC50" s="920"/>
      <c r="AD50" s="920"/>
      <c r="AE50" s="921"/>
      <c r="AF50" s="847"/>
      <c r="AG50" s="848"/>
      <c r="AH50" s="848"/>
      <c r="AI50" s="848"/>
      <c r="AJ50" s="849"/>
      <c r="AK50" s="922"/>
      <c r="AL50" s="920"/>
      <c r="AM50" s="920"/>
      <c r="AN50" s="920"/>
      <c r="AO50" s="920"/>
      <c r="AP50" s="920"/>
      <c r="AQ50" s="920"/>
      <c r="AR50" s="920"/>
      <c r="AS50" s="920"/>
      <c r="AT50" s="920"/>
      <c r="AU50" s="920"/>
      <c r="AV50" s="920"/>
      <c r="AW50" s="920"/>
      <c r="AX50" s="920"/>
      <c r="AY50" s="920"/>
      <c r="AZ50" s="923"/>
      <c r="BA50" s="923"/>
      <c r="BB50" s="923"/>
      <c r="BC50" s="923"/>
      <c r="BD50" s="923"/>
      <c r="BE50" s="914"/>
      <c r="BF50" s="914"/>
      <c r="BG50" s="914"/>
      <c r="BH50" s="914"/>
      <c r="BI50" s="915"/>
      <c r="BJ50" s="254"/>
      <c r="BK50" s="254"/>
      <c r="BL50" s="254"/>
      <c r="BM50" s="254"/>
      <c r="BN50" s="254"/>
      <c r="BO50" s="267"/>
      <c r="BP50" s="267"/>
      <c r="BQ50" s="264">
        <v>44</v>
      </c>
      <c r="BR50" s="265"/>
      <c r="BS50" s="854"/>
      <c r="BT50" s="855"/>
      <c r="BU50" s="855"/>
      <c r="BV50" s="855"/>
      <c r="BW50" s="855"/>
      <c r="BX50" s="855"/>
      <c r="BY50" s="855"/>
      <c r="BZ50" s="855"/>
      <c r="CA50" s="855"/>
      <c r="CB50" s="855"/>
      <c r="CC50" s="855"/>
      <c r="CD50" s="855"/>
      <c r="CE50" s="855"/>
      <c r="CF50" s="855"/>
      <c r="CG50" s="856"/>
      <c r="CH50" s="867"/>
      <c r="CI50" s="868"/>
      <c r="CJ50" s="868"/>
      <c r="CK50" s="868"/>
      <c r="CL50" s="869"/>
      <c r="CM50" s="867"/>
      <c r="CN50" s="868"/>
      <c r="CO50" s="868"/>
      <c r="CP50" s="868"/>
      <c r="CQ50" s="869"/>
      <c r="CR50" s="867"/>
      <c r="CS50" s="868"/>
      <c r="CT50" s="868"/>
      <c r="CU50" s="868"/>
      <c r="CV50" s="869"/>
      <c r="CW50" s="867"/>
      <c r="CX50" s="868"/>
      <c r="CY50" s="868"/>
      <c r="CZ50" s="868"/>
      <c r="DA50" s="869"/>
      <c r="DB50" s="867"/>
      <c r="DC50" s="868"/>
      <c r="DD50" s="868"/>
      <c r="DE50" s="868"/>
      <c r="DF50" s="869"/>
      <c r="DG50" s="867"/>
      <c r="DH50" s="868"/>
      <c r="DI50" s="868"/>
      <c r="DJ50" s="868"/>
      <c r="DK50" s="869"/>
      <c r="DL50" s="867"/>
      <c r="DM50" s="868"/>
      <c r="DN50" s="868"/>
      <c r="DO50" s="868"/>
      <c r="DP50" s="869"/>
      <c r="DQ50" s="867"/>
      <c r="DR50" s="868"/>
      <c r="DS50" s="868"/>
      <c r="DT50" s="868"/>
      <c r="DU50" s="869"/>
      <c r="DV50" s="870"/>
      <c r="DW50" s="871"/>
      <c r="DX50" s="871"/>
      <c r="DY50" s="871"/>
      <c r="DZ50" s="872"/>
      <c r="EA50" s="248"/>
    </row>
    <row r="51" spans="1:131" s="249" customFormat="1" ht="26.25" customHeight="1" x14ac:dyDescent="0.15">
      <c r="A51" s="263">
        <v>24</v>
      </c>
      <c r="B51" s="841"/>
      <c r="C51" s="842"/>
      <c r="D51" s="842"/>
      <c r="E51" s="842"/>
      <c r="F51" s="842"/>
      <c r="G51" s="842"/>
      <c r="H51" s="842"/>
      <c r="I51" s="842"/>
      <c r="J51" s="842"/>
      <c r="K51" s="842"/>
      <c r="L51" s="842"/>
      <c r="M51" s="842"/>
      <c r="N51" s="842"/>
      <c r="O51" s="842"/>
      <c r="P51" s="843"/>
      <c r="Q51" s="919"/>
      <c r="R51" s="920"/>
      <c r="S51" s="920"/>
      <c r="T51" s="920"/>
      <c r="U51" s="920"/>
      <c r="V51" s="920"/>
      <c r="W51" s="920"/>
      <c r="X51" s="920"/>
      <c r="Y51" s="920"/>
      <c r="Z51" s="920"/>
      <c r="AA51" s="920"/>
      <c r="AB51" s="920"/>
      <c r="AC51" s="920"/>
      <c r="AD51" s="920"/>
      <c r="AE51" s="921"/>
      <c r="AF51" s="847"/>
      <c r="AG51" s="848"/>
      <c r="AH51" s="848"/>
      <c r="AI51" s="848"/>
      <c r="AJ51" s="849"/>
      <c r="AK51" s="922"/>
      <c r="AL51" s="920"/>
      <c r="AM51" s="920"/>
      <c r="AN51" s="920"/>
      <c r="AO51" s="920"/>
      <c r="AP51" s="920"/>
      <c r="AQ51" s="920"/>
      <c r="AR51" s="920"/>
      <c r="AS51" s="920"/>
      <c r="AT51" s="920"/>
      <c r="AU51" s="920"/>
      <c r="AV51" s="920"/>
      <c r="AW51" s="920"/>
      <c r="AX51" s="920"/>
      <c r="AY51" s="920"/>
      <c r="AZ51" s="923"/>
      <c r="BA51" s="923"/>
      <c r="BB51" s="923"/>
      <c r="BC51" s="923"/>
      <c r="BD51" s="923"/>
      <c r="BE51" s="914"/>
      <c r="BF51" s="914"/>
      <c r="BG51" s="914"/>
      <c r="BH51" s="914"/>
      <c r="BI51" s="915"/>
      <c r="BJ51" s="254"/>
      <c r="BK51" s="254"/>
      <c r="BL51" s="254"/>
      <c r="BM51" s="254"/>
      <c r="BN51" s="254"/>
      <c r="BO51" s="267"/>
      <c r="BP51" s="267"/>
      <c r="BQ51" s="264">
        <v>45</v>
      </c>
      <c r="BR51" s="265"/>
      <c r="BS51" s="854"/>
      <c r="BT51" s="855"/>
      <c r="BU51" s="855"/>
      <c r="BV51" s="855"/>
      <c r="BW51" s="855"/>
      <c r="BX51" s="855"/>
      <c r="BY51" s="855"/>
      <c r="BZ51" s="855"/>
      <c r="CA51" s="855"/>
      <c r="CB51" s="855"/>
      <c r="CC51" s="855"/>
      <c r="CD51" s="855"/>
      <c r="CE51" s="855"/>
      <c r="CF51" s="855"/>
      <c r="CG51" s="856"/>
      <c r="CH51" s="867"/>
      <c r="CI51" s="868"/>
      <c r="CJ51" s="868"/>
      <c r="CK51" s="868"/>
      <c r="CL51" s="869"/>
      <c r="CM51" s="867"/>
      <c r="CN51" s="868"/>
      <c r="CO51" s="868"/>
      <c r="CP51" s="868"/>
      <c r="CQ51" s="869"/>
      <c r="CR51" s="867"/>
      <c r="CS51" s="868"/>
      <c r="CT51" s="868"/>
      <c r="CU51" s="868"/>
      <c r="CV51" s="869"/>
      <c r="CW51" s="867"/>
      <c r="CX51" s="868"/>
      <c r="CY51" s="868"/>
      <c r="CZ51" s="868"/>
      <c r="DA51" s="869"/>
      <c r="DB51" s="867"/>
      <c r="DC51" s="868"/>
      <c r="DD51" s="868"/>
      <c r="DE51" s="868"/>
      <c r="DF51" s="869"/>
      <c r="DG51" s="867"/>
      <c r="DH51" s="868"/>
      <c r="DI51" s="868"/>
      <c r="DJ51" s="868"/>
      <c r="DK51" s="869"/>
      <c r="DL51" s="867"/>
      <c r="DM51" s="868"/>
      <c r="DN51" s="868"/>
      <c r="DO51" s="868"/>
      <c r="DP51" s="869"/>
      <c r="DQ51" s="867"/>
      <c r="DR51" s="868"/>
      <c r="DS51" s="868"/>
      <c r="DT51" s="868"/>
      <c r="DU51" s="869"/>
      <c r="DV51" s="870"/>
      <c r="DW51" s="871"/>
      <c r="DX51" s="871"/>
      <c r="DY51" s="871"/>
      <c r="DZ51" s="872"/>
      <c r="EA51" s="248"/>
    </row>
    <row r="52" spans="1:131" s="249" customFormat="1" ht="26.25" customHeight="1" x14ac:dyDescent="0.15">
      <c r="A52" s="263">
        <v>25</v>
      </c>
      <c r="B52" s="841"/>
      <c r="C52" s="842"/>
      <c r="D52" s="842"/>
      <c r="E52" s="842"/>
      <c r="F52" s="842"/>
      <c r="G52" s="842"/>
      <c r="H52" s="842"/>
      <c r="I52" s="842"/>
      <c r="J52" s="842"/>
      <c r="K52" s="842"/>
      <c r="L52" s="842"/>
      <c r="M52" s="842"/>
      <c r="N52" s="842"/>
      <c r="O52" s="842"/>
      <c r="P52" s="843"/>
      <c r="Q52" s="919"/>
      <c r="R52" s="920"/>
      <c r="S52" s="920"/>
      <c r="T52" s="920"/>
      <c r="U52" s="920"/>
      <c r="V52" s="920"/>
      <c r="W52" s="920"/>
      <c r="X52" s="920"/>
      <c r="Y52" s="920"/>
      <c r="Z52" s="920"/>
      <c r="AA52" s="920"/>
      <c r="AB52" s="920"/>
      <c r="AC52" s="920"/>
      <c r="AD52" s="920"/>
      <c r="AE52" s="921"/>
      <c r="AF52" s="847"/>
      <c r="AG52" s="848"/>
      <c r="AH52" s="848"/>
      <c r="AI52" s="848"/>
      <c r="AJ52" s="849"/>
      <c r="AK52" s="922"/>
      <c r="AL52" s="920"/>
      <c r="AM52" s="920"/>
      <c r="AN52" s="920"/>
      <c r="AO52" s="920"/>
      <c r="AP52" s="920"/>
      <c r="AQ52" s="920"/>
      <c r="AR52" s="920"/>
      <c r="AS52" s="920"/>
      <c r="AT52" s="920"/>
      <c r="AU52" s="920"/>
      <c r="AV52" s="920"/>
      <c r="AW52" s="920"/>
      <c r="AX52" s="920"/>
      <c r="AY52" s="920"/>
      <c r="AZ52" s="923"/>
      <c r="BA52" s="923"/>
      <c r="BB52" s="923"/>
      <c r="BC52" s="923"/>
      <c r="BD52" s="923"/>
      <c r="BE52" s="914"/>
      <c r="BF52" s="914"/>
      <c r="BG52" s="914"/>
      <c r="BH52" s="914"/>
      <c r="BI52" s="915"/>
      <c r="BJ52" s="254"/>
      <c r="BK52" s="254"/>
      <c r="BL52" s="254"/>
      <c r="BM52" s="254"/>
      <c r="BN52" s="254"/>
      <c r="BO52" s="267"/>
      <c r="BP52" s="267"/>
      <c r="BQ52" s="264">
        <v>46</v>
      </c>
      <c r="BR52" s="265"/>
      <c r="BS52" s="854"/>
      <c r="BT52" s="855"/>
      <c r="BU52" s="855"/>
      <c r="BV52" s="855"/>
      <c r="BW52" s="855"/>
      <c r="BX52" s="855"/>
      <c r="BY52" s="855"/>
      <c r="BZ52" s="855"/>
      <c r="CA52" s="855"/>
      <c r="CB52" s="855"/>
      <c r="CC52" s="855"/>
      <c r="CD52" s="855"/>
      <c r="CE52" s="855"/>
      <c r="CF52" s="855"/>
      <c r="CG52" s="856"/>
      <c r="CH52" s="867"/>
      <c r="CI52" s="868"/>
      <c r="CJ52" s="868"/>
      <c r="CK52" s="868"/>
      <c r="CL52" s="869"/>
      <c r="CM52" s="867"/>
      <c r="CN52" s="868"/>
      <c r="CO52" s="868"/>
      <c r="CP52" s="868"/>
      <c r="CQ52" s="869"/>
      <c r="CR52" s="867"/>
      <c r="CS52" s="868"/>
      <c r="CT52" s="868"/>
      <c r="CU52" s="868"/>
      <c r="CV52" s="869"/>
      <c r="CW52" s="867"/>
      <c r="CX52" s="868"/>
      <c r="CY52" s="868"/>
      <c r="CZ52" s="868"/>
      <c r="DA52" s="869"/>
      <c r="DB52" s="867"/>
      <c r="DC52" s="868"/>
      <c r="DD52" s="868"/>
      <c r="DE52" s="868"/>
      <c r="DF52" s="869"/>
      <c r="DG52" s="867"/>
      <c r="DH52" s="868"/>
      <c r="DI52" s="868"/>
      <c r="DJ52" s="868"/>
      <c r="DK52" s="869"/>
      <c r="DL52" s="867"/>
      <c r="DM52" s="868"/>
      <c r="DN52" s="868"/>
      <c r="DO52" s="868"/>
      <c r="DP52" s="869"/>
      <c r="DQ52" s="867"/>
      <c r="DR52" s="868"/>
      <c r="DS52" s="868"/>
      <c r="DT52" s="868"/>
      <c r="DU52" s="869"/>
      <c r="DV52" s="870"/>
      <c r="DW52" s="871"/>
      <c r="DX52" s="871"/>
      <c r="DY52" s="871"/>
      <c r="DZ52" s="872"/>
      <c r="EA52" s="248"/>
    </row>
    <row r="53" spans="1:131" s="249" customFormat="1" ht="26.25" customHeight="1" x14ac:dyDescent="0.15">
      <c r="A53" s="263">
        <v>26</v>
      </c>
      <c r="B53" s="841"/>
      <c r="C53" s="842"/>
      <c r="D53" s="842"/>
      <c r="E53" s="842"/>
      <c r="F53" s="842"/>
      <c r="G53" s="842"/>
      <c r="H53" s="842"/>
      <c r="I53" s="842"/>
      <c r="J53" s="842"/>
      <c r="K53" s="842"/>
      <c r="L53" s="842"/>
      <c r="M53" s="842"/>
      <c r="N53" s="842"/>
      <c r="O53" s="842"/>
      <c r="P53" s="843"/>
      <c r="Q53" s="919"/>
      <c r="R53" s="920"/>
      <c r="S53" s="920"/>
      <c r="T53" s="920"/>
      <c r="U53" s="920"/>
      <c r="V53" s="920"/>
      <c r="W53" s="920"/>
      <c r="X53" s="920"/>
      <c r="Y53" s="920"/>
      <c r="Z53" s="920"/>
      <c r="AA53" s="920"/>
      <c r="AB53" s="920"/>
      <c r="AC53" s="920"/>
      <c r="AD53" s="920"/>
      <c r="AE53" s="921"/>
      <c r="AF53" s="847"/>
      <c r="AG53" s="848"/>
      <c r="AH53" s="848"/>
      <c r="AI53" s="848"/>
      <c r="AJ53" s="849"/>
      <c r="AK53" s="922"/>
      <c r="AL53" s="920"/>
      <c r="AM53" s="920"/>
      <c r="AN53" s="920"/>
      <c r="AO53" s="920"/>
      <c r="AP53" s="920"/>
      <c r="AQ53" s="920"/>
      <c r="AR53" s="920"/>
      <c r="AS53" s="920"/>
      <c r="AT53" s="920"/>
      <c r="AU53" s="920"/>
      <c r="AV53" s="920"/>
      <c r="AW53" s="920"/>
      <c r="AX53" s="920"/>
      <c r="AY53" s="920"/>
      <c r="AZ53" s="923"/>
      <c r="BA53" s="923"/>
      <c r="BB53" s="923"/>
      <c r="BC53" s="923"/>
      <c r="BD53" s="923"/>
      <c r="BE53" s="914"/>
      <c r="BF53" s="914"/>
      <c r="BG53" s="914"/>
      <c r="BH53" s="914"/>
      <c r="BI53" s="915"/>
      <c r="BJ53" s="254"/>
      <c r="BK53" s="254"/>
      <c r="BL53" s="254"/>
      <c r="BM53" s="254"/>
      <c r="BN53" s="254"/>
      <c r="BO53" s="267"/>
      <c r="BP53" s="267"/>
      <c r="BQ53" s="264">
        <v>47</v>
      </c>
      <c r="BR53" s="265"/>
      <c r="BS53" s="854"/>
      <c r="BT53" s="855"/>
      <c r="BU53" s="855"/>
      <c r="BV53" s="855"/>
      <c r="BW53" s="855"/>
      <c r="BX53" s="855"/>
      <c r="BY53" s="855"/>
      <c r="BZ53" s="855"/>
      <c r="CA53" s="855"/>
      <c r="CB53" s="855"/>
      <c r="CC53" s="855"/>
      <c r="CD53" s="855"/>
      <c r="CE53" s="855"/>
      <c r="CF53" s="855"/>
      <c r="CG53" s="856"/>
      <c r="CH53" s="867"/>
      <c r="CI53" s="868"/>
      <c r="CJ53" s="868"/>
      <c r="CK53" s="868"/>
      <c r="CL53" s="869"/>
      <c r="CM53" s="867"/>
      <c r="CN53" s="868"/>
      <c r="CO53" s="868"/>
      <c r="CP53" s="868"/>
      <c r="CQ53" s="869"/>
      <c r="CR53" s="867"/>
      <c r="CS53" s="868"/>
      <c r="CT53" s="868"/>
      <c r="CU53" s="868"/>
      <c r="CV53" s="869"/>
      <c r="CW53" s="867"/>
      <c r="CX53" s="868"/>
      <c r="CY53" s="868"/>
      <c r="CZ53" s="868"/>
      <c r="DA53" s="869"/>
      <c r="DB53" s="867"/>
      <c r="DC53" s="868"/>
      <c r="DD53" s="868"/>
      <c r="DE53" s="868"/>
      <c r="DF53" s="869"/>
      <c r="DG53" s="867"/>
      <c r="DH53" s="868"/>
      <c r="DI53" s="868"/>
      <c r="DJ53" s="868"/>
      <c r="DK53" s="869"/>
      <c r="DL53" s="867"/>
      <c r="DM53" s="868"/>
      <c r="DN53" s="868"/>
      <c r="DO53" s="868"/>
      <c r="DP53" s="869"/>
      <c r="DQ53" s="867"/>
      <c r="DR53" s="868"/>
      <c r="DS53" s="868"/>
      <c r="DT53" s="868"/>
      <c r="DU53" s="869"/>
      <c r="DV53" s="870"/>
      <c r="DW53" s="871"/>
      <c r="DX53" s="871"/>
      <c r="DY53" s="871"/>
      <c r="DZ53" s="872"/>
      <c r="EA53" s="248"/>
    </row>
    <row r="54" spans="1:131" s="249" customFormat="1" ht="26.25" customHeight="1" x14ac:dyDescent="0.15">
      <c r="A54" s="263">
        <v>27</v>
      </c>
      <c r="B54" s="841"/>
      <c r="C54" s="842"/>
      <c r="D54" s="842"/>
      <c r="E54" s="842"/>
      <c r="F54" s="842"/>
      <c r="G54" s="842"/>
      <c r="H54" s="842"/>
      <c r="I54" s="842"/>
      <c r="J54" s="842"/>
      <c r="K54" s="842"/>
      <c r="L54" s="842"/>
      <c r="M54" s="842"/>
      <c r="N54" s="842"/>
      <c r="O54" s="842"/>
      <c r="P54" s="843"/>
      <c r="Q54" s="919"/>
      <c r="R54" s="920"/>
      <c r="S54" s="920"/>
      <c r="T54" s="920"/>
      <c r="U54" s="920"/>
      <c r="V54" s="920"/>
      <c r="W54" s="920"/>
      <c r="X54" s="920"/>
      <c r="Y54" s="920"/>
      <c r="Z54" s="920"/>
      <c r="AA54" s="920"/>
      <c r="AB54" s="920"/>
      <c r="AC54" s="920"/>
      <c r="AD54" s="920"/>
      <c r="AE54" s="921"/>
      <c r="AF54" s="847"/>
      <c r="AG54" s="848"/>
      <c r="AH54" s="848"/>
      <c r="AI54" s="848"/>
      <c r="AJ54" s="849"/>
      <c r="AK54" s="922"/>
      <c r="AL54" s="920"/>
      <c r="AM54" s="920"/>
      <c r="AN54" s="920"/>
      <c r="AO54" s="920"/>
      <c r="AP54" s="920"/>
      <c r="AQ54" s="920"/>
      <c r="AR54" s="920"/>
      <c r="AS54" s="920"/>
      <c r="AT54" s="920"/>
      <c r="AU54" s="920"/>
      <c r="AV54" s="920"/>
      <c r="AW54" s="920"/>
      <c r="AX54" s="920"/>
      <c r="AY54" s="920"/>
      <c r="AZ54" s="923"/>
      <c r="BA54" s="923"/>
      <c r="BB54" s="923"/>
      <c r="BC54" s="923"/>
      <c r="BD54" s="923"/>
      <c r="BE54" s="914"/>
      <c r="BF54" s="914"/>
      <c r="BG54" s="914"/>
      <c r="BH54" s="914"/>
      <c r="BI54" s="915"/>
      <c r="BJ54" s="254"/>
      <c r="BK54" s="254"/>
      <c r="BL54" s="254"/>
      <c r="BM54" s="254"/>
      <c r="BN54" s="254"/>
      <c r="BO54" s="267"/>
      <c r="BP54" s="267"/>
      <c r="BQ54" s="264">
        <v>48</v>
      </c>
      <c r="BR54" s="265"/>
      <c r="BS54" s="854"/>
      <c r="BT54" s="855"/>
      <c r="BU54" s="855"/>
      <c r="BV54" s="855"/>
      <c r="BW54" s="855"/>
      <c r="BX54" s="855"/>
      <c r="BY54" s="855"/>
      <c r="BZ54" s="855"/>
      <c r="CA54" s="855"/>
      <c r="CB54" s="855"/>
      <c r="CC54" s="855"/>
      <c r="CD54" s="855"/>
      <c r="CE54" s="855"/>
      <c r="CF54" s="855"/>
      <c r="CG54" s="856"/>
      <c r="CH54" s="867"/>
      <c r="CI54" s="868"/>
      <c r="CJ54" s="868"/>
      <c r="CK54" s="868"/>
      <c r="CL54" s="869"/>
      <c r="CM54" s="867"/>
      <c r="CN54" s="868"/>
      <c r="CO54" s="868"/>
      <c r="CP54" s="868"/>
      <c r="CQ54" s="869"/>
      <c r="CR54" s="867"/>
      <c r="CS54" s="868"/>
      <c r="CT54" s="868"/>
      <c r="CU54" s="868"/>
      <c r="CV54" s="869"/>
      <c r="CW54" s="867"/>
      <c r="CX54" s="868"/>
      <c r="CY54" s="868"/>
      <c r="CZ54" s="868"/>
      <c r="DA54" s="869"/>
      <c r="DB54" s="867"/>
      <c r="DC54" s="868"/>
      <c r="DD54" s="868"/>
      <c r="DE54" s="868"/>
      <c r="DF54" s="869"/>
      <c r="DG54" s="867"/>
      <c r="DH54" s="868"/>
      <c r="DI54" s="868"/>
      <c r="DJ54" s="868"/>
      <c r="DK54" s="869"/>
      <c r="DL54" s="867"/>
      <c r="DM54" s="868"/>
      <c r="DN54" s="868"/>
      <c r="DO54" s="868"/>
      <c r="DP54" s="869"/>
      <c r="DQ54" s="867"/>
      <c r="DR54" s="868"/>
      <c r="DS54" s="868"/>
      <c r="DT54" s="868"/>
      <c r="DU54" s="869"/>
      <c r="DV54" s="870"/>
      <c r="DW54" s="871"/>
      <c r="DX54" s="871"/>
      <c r="DY54" s="871"/>
      <c r="DZ54" s="872"/>
      <c r="EA54" s="248"/>
    </row>
    <row r="55" spans="1:131" s="249" customFormat="1" ht="26.25" customHeight="1" x14ac:dyDescent="0.15">
      <c r="A55" s="263">
        <v>28</v>
      </c>
      <c r="B55" s="841"/>
      <c r="C55" s="842"/>
      <c r="D55" s="842"/>
      <c r="E55" s="842"/>
      <c r="F55" s="842"/>
      <c r="G55" s="842"/>
      <c r="H55" s="842"/>
      <c r="I55" s="842"/>
      <c r="J55" s="842"/>
      <c r="K55" s="842"/>
      <c r="L55" s="842"/>
      <c r="M55" s="842"/>
      <c r="N55" s="842"/>
      <c r="O55" s="842"/>
      <c r="P55" s="843"/>
      <c r="Q55" s="919"/>
      <c r="R55" s="920"/>
      <c r="S55" s="920"/>
      <c r="T55" s="920"/>
      <c r="U55" s="920"/>
      <c r="V55" s="920"/>
      <c r="W55" s="920"/>
      <c r="X55" s="920"/>
      <c r="Y55" s="920"/>
      <c r="Z55" s="920"/>
      <c r="AA55" s="920"/>
      <c r="AB55" s="920"/>
      <c r="AC55" s="920"/>
      <c r="AD55" s="920"/>
      <c r="AE55" s="921"/>
      <c r="AF55" s="847"/>
      <c r="AG55" s="848"/>
      <c r="AH55" s="848"/>
      <c r="AI55" s="848"/>
      <c r="AJ55" s="849"/>
      <c r="AK55" s="922"/>
      <c r="AL55" s="920"/>
      <c r="AM55" s="920"/>
      <c r="AN55" s="920"/>
      <c r="AO55" s="920"/>
      <c r="AP55" s="920"/>
      <c r="AQ55" s="920"/>
      <c r="AR55" s="920"/>
      <c r="AS55" s="920"/>
      <c r="AT55" s="920"/>
      <c r="AU55" s="920"/>
      <c r="AV55" s="920"/>
      <c r="AW55" s="920"/>
      <c r="AX55" s="920"/>
      <c r="AY55" s="920"/>
      <c r="AZ55" s="923"/>
      <c r="BA55" s="923"/>
      <c r="BB55" s="923"/>
      <c r="BC55" s="923"/>
      <c r="BD55" s="923"/>
      <c r="BE55" s="914"/>
      <c r="BF55" s="914"/>
      <c r="BG55" s="914"/>
      <c r="BH55" s="914"/>
      <c r="BI55" s="915"/>
      <c r="BJ55" s="254"/>
      <c r="BK55" s="254"/>
      <c r="BL55" s="254"/>
      <c r="BM55" s="254"/>
      <c r="BN55" s="254"/>
      <c r="BO55" s="267"/>
      <c r="BP55" s="267"/>
      <c r="BQ55" s="264">
        <v>49</v>
      </c>
      <c r="BR55" s="265"/>
      <c r="BS55" s="854"/>
      <c r="BT55" s="855"/>
      <c r="BU55" s="855"/>
      <c r="BV55" s="855"/>
      <c r="BW55" s="855"/>
      <c r="BX55" s="855"/>
      <c r="BY55" s="855"/>
      <c r="BZ55" s="855"/>
      <c r="CA55" s="855"/>
      <c r="CB55" s="855"/>
      <c r="CC55" s="855"/>
      <c r="CD55" s="855"/>
      <c r="CE55" s="855"/>
      <c r="CF55" s="855"/>
      <c r="CG55" s="856"/>
      <c r="CH55" s="867"/>
      <c r="CI55" s="868"/>
      <c r="CJ55" s="868"/>
      <c r="CK55" s="868"/>
      <c r="CL55" s="869"/>
      <c r="CM55" s="867"/>
      <c r="CN55" s="868"/>
      <c r="CO55" s="868"/>
      <c r="CP55" s="868"/>
      <c r="CQ55" s="869"/>
      <c r="CR55" s="867"/>
      <c r="CS55" s="868"/>
      <c r="CT55" s="868"/>
      <c r="CU55" s="868"/>
      <c r="CV55" s="869"/>
      <c r="CW55" s="867"/>
      <c r="CX55" s="868"/>
      <c r="CY55" s="868"/>
      <c r="CZ55" s="868"/>
      <c r="DA55" s="869"/>
      <c r="DB55" s="867"/>
      <c r="DC55" s="868"/>
      <c r="DD55" s="868"/>
      <c r="DE55" s="868"/>
      <c r="DF55" s="869"/>
      <c r="DG55" s="867"/>
      <c r="DH55" s="868"/>
      <c r="DI55" s="868"/>
      <c r="DJ55" s="868"/>
      <c r="DK55" s="869"/>
      <c r="DL55" s="867"/>
      <c r="DM55" s="868"/>
      <c r="DN55" s="868"/>
      <c r="DO55" s="868"/>
      <c r="DP55" s="869"/>
      <c r="DQ55" s="867"/>
      <c r="DR55" s="868"/>
      <c r="DS55" s="868"/>
      <c r="DT55" s="868"/>
      <c r="DU55" s="869"/>
      <c r="DV55" s="870"/>
      <c r="DW55" s="871"/>
      <c r="DX55" s="871"/>
      <c r="DY55" s="871"/>
      <c r="DZ55" s="872"/>
      <c r="EA55" s="248"/>
    </row>
    <row r="56" spans="1:131" s="249" customFormat="1" ht="26.25" customHeight="1" x14ac:dyDescent="0.15">
      <c r="A56" s="263">
        <v>29</v>
      </c>
      <c r="B56" s="841"/>
      <c r="C56" s="842"/>
      <c r="D56" s="842"/>
      <c r="E56" s="842"/>
      <c r="F56" s="842"/>
      <c r="G56" s="842"/>
      <c r="H56" s="842"/>
      <c r="I56" s="842"/>
      <c r="J56" s="842"/>
      <c r="K56" s="842"/>
      <c r="L56" s="842"/>
      <c r="M56" s="842"/>
      <c r="N56" s="842"/>
      <c r="O56" s="842"/>
      <c r="P56" s="843"/>
      <c r="Q56" s="919"/>
      <c r="R56" s="920"/>
      <c r="S56" s="920"/>
      <c r="T56" s="920"/>
      <c r="U56" s="920"/>
      <c r="V56" s="920"/>
      <c r="W56" s="920"/>
      <c r="X56" s="920"/>
      <c r="Y56" s="920"/>
      <c r="Z56" s="920"/>
      <c r="AA56" s="920"/>
      <c r="AB56" s="920"/>
      <c r="AC56" s="920"/>
      <c r="AD56" s="920"/>
      <c r="AE56" s="921"/>
      <c r="AF56" s="847"/>
      <c r="AG56" s="848"/>
      <c r="AH56" s="848"/>
      <c r="AI56" s="848"/>
      <c r="AJ56" s="849"/>
      <c r="AK56" s="922"/>
      <c r="AL56" s="920"/>
      <c r="AM56" s="920"/>
      <c r="AN56" s="920"/>
      <c r="AO56" s="920"/>
      <c r="AP56" s="920"/>
      <c r="AQ56" s="920"/>
      <c r="AR56" s="920"/>
      <c r="AS56" s="920"/>
      <c r="AT56" s="920"/>
      <c r="AU56" s="920"/>
      <c r="AV56" s="920"/>
      <c r="AW56" s="920"/>
      <c r="AX56" s="920"/>
      <c r="AY56" s="920"/>
      <c r="AZ56" s="923"/>
      <c r="BA56" s="923"/>
      <c r="BB56" s="923"/>
      <c r="BC56" s="923"/>
      <c r="BD56" s="923"/>
      <c r="BE56" s="914"/>
      <c r="BF56" s="914"/>
      <c r="BG56" s="914"/>
      <c r="BH56" s="914"/>
      <c r="BI56" s="915"/>
      <c r="BJ56" s="254"/>
      <c r="BK56" s="254"/>
      <c r="BL56" s="254"/>
      <c r="BM56" s="254"/>
      <c r="BN56" s="254"/>
      <c r="BO56" s="267"/>
      <c r="BP56" s="267"/>
      <c r="BQ56" s="264">
        <v>50</v>
      </c>
      <c r="BR56" s="265"/>
      <c r="BS56" s="854"/>
      <c r="BT56" s="855"/>
      <c r="BU56" s="855"/>
      <c r="BV56" s="855"/>
      <c r="BW56" s="855"/>
      <c r="BX56" s="855"/>
      <c r="BY56" s="855"/>
      <c r="BZ56" s="855"/>
      <c r="CA56" s="855"/>
      <c r="CB56" s="855"/>
      <c r="CC56" s="855"/>
      <c r="CD56" s="855"/>
      <c r="CE56" s="855"/>
      <c r="CF56" s="855"/>
      <c r="CG56" s="856"/>
      <c r="CH56" s="867"/>
      <c r="CI56" s="868"/>
      <c r="CJ56" s="868"/>
      <c r="CK56" s="868"/>
      <c r="CL56" s="869"/>
      <c r="CM56" s="867"/>
      <c r="CN56" s="868"/>
      <c r="CO56" s="868"/>
      <c r="CP56" s="868"/>
      <c r="CQ56" s="869"/>
      <c r="CR56" s="867"/>
      <c r="CS56" s="868"/>
      <c r="CT56" s="868"/>
      <c r="CU56" s="868"/>
      <c r="CV56" s="869"/>
      <c r="CW56" s="867"/>
      <c r="CX56" s="868"/>
      <c r="CY56" s="868"/>
      <c r="CZ56" s="868"/>
      <c r="DA56" s="869"/>
      <c r="DB56" s="867"/>
      <c r="DC56" s="868"/>
      <c r="DD56" s="868"/>
      <c r="DE56" s="868"/>
      <c r="DF56" s="869"/>
      <c r="DG56" s="867"/>
      <c r="DH56" s="868"/>
      <c r="DI56" s="868"/>
      <c r="DJ56" s="868"/>
      <c r="DK56" s="869"/>
      <c r="DL56" s="867"/>
      <c r="DM56" s="868"/>
      <c r="DN56" s="868"/>
      <c r="DO56" s="868"/>
      <c r="DP56" s="869"/>
      <c r="DQ56" s="867"/>
      <c r="DR56" s="868"/>
      <c r="DS56" s="868"/>
      <c r="DT56" s="868"/>
      <c r="DU56" s="869"/>
      <c r="DV56" s="870"/>
      <c r="DW56" s="871"/>
      <c r="DX56" s="871"/>
      <c r="DY56" s="871"/>
      <c r="DZ56" s="872"/>
      <c r="EA56" s="248"/>
    </row>
    <row r="57" spans="1:131" s="249" customFormat="1" ht="26.25" customHeight="1" x14ac:dyDescent="0.15">
      <c r="A57" s="263">
        <v>30</v>
      </c>
      <c r="B57" s="841"/>
      <c r="C57" s="842"/>
      <c r="D57" s="842"/>
      <c r="E57" s="842"/>
      <c r="F57" s="842"/>
      <c r="G57" s="842"/>
      <c r="H57" s="842"/>
      <c r="I57" s="842"/>
      <c r="J57" s="842"/>
      <c r="K57" s="842"/>
      <c r="L57" s="842"/>
      <c r="M57" s="842"/>
      <c r="N57" s="842"/>
      <c r="O57" s="842"/>
      <c r="P57" s="843"/>
      <c r="Q57" s="919"/>
      <c r="R57" s="920"/>
      <c r="S57" s="920"/>
      <c r="T57" s="920"/>
      <c r="U57" s="920"/>
      <c r="V57" s="920"/>
      <c r="W57" s="920"/>
      <c r="X57" s="920"/>
      <c r="Y57" s="920"/>
      <c r="Z57" s="920"/>
      <c r="AA57" s="920"/>
      <c r="AB57" s="920"/>
      <c r="AC57" s="920"/>
      <c r="AD57" s="920"/>
      <c r="AE57" s="921"/>
      <c r="AF57" s="847"/>
      <c r="AG57" s="848"/>
      <c r="AH57" s="848"/>
      <c r="AI57" s="848"/>
      <c r="AJ57" s="849"/>
      <c r="AK57" s="922"/>
      <c r="AL57" s="920"/>
      <c r="AM57" s="920"/>
      <c r="AN57" s="920"/>
      <c r="AO57" s="920"/>
      <c r="AP57" s="920"/>
      <c r="AQ57" s="920"/>
      <c r="AR57" s="920"/>
      <c r="AS57" s="920"/>
      <c r="AT57" s="920"/>
      <c r="AU57" s="920"/>
      <c r="AV57" s="920"/>
      <c r="AW57" s="920"/>
      <c r="AX57" s="920"/>
      <c r="AY57" s="920"/>
      <c r="AZ57" s="923"/>
      <c r="BA57" s="923"/>
      <c r="BB57" s="923"/>
      <c r="BC57" s="923"/>
      <c r="BD57" s="923"/>
      <c r="BE57" s="914"/>
      <c r="BF57" s="914"/>
      <c r="BG57" s="914"/>
      <c r="BH57" s="914"/>
      <c r="BI57" s="915"/>
      <c r="BJ57" s="254"/>
      <c r="BK57" s="254"/>
      <c r="BL57" s="254"/>
      <c r="BM57" s="254"/>
      <c r="BN57" s="254"/>
      <c r="BO57" s="267"/>
      <c r="BP57" s="267"/>
      <c r="BQ57" s="264">
        <v>51</v>
      </c>
      <c r="BR57" s="265"/>
      <c r="BS57" s="854"/>
      <c r="BT57" s="855"/>
      <c r="BU57" s="855"/>
      <c r="BV57" s="855"/>
      <c r="BW57" s="855"/>
      <c r="BX57" s="855"/>
      <c r="BY57" s="855"/>
      <c r="BZ57" s="855"/>
      <c r="CA57" s="855"/>
      <c r="CB57" s="855"/>
      <c r="CC57" s="855"/>
      <c r="CD57" s="855"/>
      <c r="CE57" s="855"/>
      <c r="CF57" s="855"/>
      <c r="CG57" s="856"/>
      <c r="CH57" s="867"/>
      <c r="CI57" s="868"/>
      <c r="CJ57" s="868"/>
      <c r="CK57" s="868"/>
      <c r="CL57" s="869"/>
      <c r="CM57" s="867"/>
      <c r="CN57" s="868"/>
      <c r="CO57" s="868"/>
      <c r="CP57" s="868"/>
      <c r="CQ57" s="869"/>
      <c r="CR57" s="867"/>
      <c r="CS57" s="868"/>
      <c r="CT57" s="868"/>
      <c r="CU57" s="868"/>
      <c r="CV57" s="869"/>
      <c r="CW57" s="867"/>
      <c r="CX57" s="868"/>
      <c r="CY57" s="868"/>
      <c r="CZ57" s="868"/>
      <c r="DA57" s="869"/>
      <c r="DB57" s="867"/>
      <c r="DC57" s="868"/>
      <c r="DD57" s="868"/>
      <c r="DE57" s="868"/>
      <c r="DF57" s="869"/>
      <c r="DG57" s="867"/>
      <c r="DH57" s="868"/>
      <c r="DI57" s="868"/>
      <c r="DJ57" s="868"/>
      <c r="DK57" s="869"/>
      <c r="DL57" s="867"/>
      <c r="DM57" s="868"/>
      <c r="DN57" s="868"/>
      <c r="DO57" s="868"/>
      <c r="DP57" s="869"/>
      <c r="DQ57" s="867"/>
      <c r="DR57" s="868"/>
      <c r="DS57" s="868"/>
      <c r="DT57" s="868"/>
      <c r="DU57" s="869"/>
      <c r="DV57" s="870"/>
      <c r="DW57" s="871"/>
      <c r="DX57" s="871"/>
      <c r="DY57" s="871"/>
      <c r="DZ57" s="872"/>
      <c r="EA57" s="248"/>
    </row>
    <row r="58" spans="1:131" s="249" customFormat="1" ht="26.25" customHeight="1" x14ac:dyDescent="0.15">
      <c r="A58" s="263">
        <v>31</v>
      </c>
      <c r="B58" s="841"/>
      <c r="C58" s="842"/>
      <c r="D58" s="842"/>
      <c r="E58" s="842"/>
      <c r="F58" s="842"/>
      <c r="G58" s="842"/>
      <c r="H58" s="842"/>
      <c r="I58" s="842"/>
      <c r="J58" s="842"/>
      <c r="K58" s="842"/>
      <c r="L58" s="842"/>
      <c r="M58" s="842"/>
      <c r="N58" s="842"/>
      <c r="O58" s="842"/>
      <c r="P58" s="843"/>
      <c r="Q58" s="919"/>
      <c r="R58" s="920"/>
      <c r="S58" s="920"/>
      <c r="T58" s="920"/>
      <c r="U58" s="920"/>
      <c r="V58" s="920"/>
      <c r="W58" s="920"/>
      <c r="X58" s="920"/>
      <c r="Y58" s="920"/>
      <c r="Z58" s="920"/>
      <c r="AA58" s="920"/>
      <c r="AB58" s="920"/>
      <c r="AC58" s="920"/>
      <c r="AD58" s="920"/>
      <c r="AE58" s="921"/>
      <c r="AF58" s="847"/>
      <c r="AG58" s="848"/>
      <c r="AH58" s="848"/>
      <c r="AI58" s="848"/>
      <c r="AJ58" s="849"/>
      <c r="AK58" s="922"/>
      <c r="AL58" s="920"/>
      <c r="AM58" s="920"/>
      <c r="AN58" s="920"/>
      <c r="AO58" s="920"/>
      <c r="AP58" s="920"/>
      <c r="AQ58" s="920"/>
      <c r="AR58" s="920"/>
      <c r="AS58" s="920"/>
      <c r="AT58" s="920"/>
      <c r="AU58" s="920"/>
      <c r="AV58" s="920"/>
      <c r="AW58" s="920"/>
      <c r="AX58" s="920"/>
      <c r="AY58" s="920"/>
      <c r="AZ58" s="923"/>
      <c r="BA58" s="923"/>
      <c r="BB58" s="923"/>
      <c r="BC58" s="923"/>
      <c r="BD58" s="923"/>
      <c r="BE58" s="914"/>
      <c r="BF58" s="914"/>
      <c r="BG58" s="914"/>
      <c r="BH58" s="914"/>
      <c r="BI58" s="915"/>
      <c r="BJ58" s="254"/>
      <c r="BK58" s="254"/>
      <c r="BL58" s="254"/>
      <c r="BM58" s="254"/>
      <c r="BN58" s="254"/>
      <c r="BO58" s="267"/>
      <c r="BP58" s="267"/>
      <c r="BQ58" s="264">
        <v>52</v>
      </c>
      <c r="BR58" s="265"/>
      <c r="BS58" s="854"/>
      <c r="BT58" s="855"/>
      <c r="BU58" s="855"/>
      <c r="BV58" s="855"/>
      <c r="BW58" s="855"/>
      <c r="BX58" s="855"/>
      <c r="BY58" s="855"/>
      <c r="BZ58" s="855"/>
      <c r="CA58" s="855"/>
      <c r="CB58" s="855"/>
      <c r="CC58" s="855"/>
      <c r="CD58" s="855"/>
      <c r="CE58" s="855"/>
      <c r="CF58" s="855"/>
      <c r="CG58" s="856"/>
      <c r="CH58" s="867"/>
      <c r="CI58" s="868"/>
      <c r="CJ58" s="868"/>
      <c r="CK58" s="868"/>
      <c r="CL58" s="869"/>
      <c r="CM58" s="867"/>
      <c r="CN58" s="868"/>
      <c r="CO58" s="868"/>
      <c r="CP58" s="868"/>
      <c r="CQ58" s="869"/>
      <c r="CR58" s="867"/>
      <c r="CS58" s="868"/>
      <c r="CT58" s="868"/>
      <c r="CU58" s="868"/>
      <c r="CV58" s="869"/>
      <c r="CW58" s="867"/>
      <c r="CX58" s="868"/>
      <c r="CY58" s="868"/>
      <c r="CZ58" s="868"/>
      <c r="DA58" s="869"/>
      <c r="DB58" s="867"/>
      <c r="DC58" s="868"/>
      <c r="DD58" s="868"/>
      <c r="DE58" s="868"/>
      <c r="DF58" s="869"/>
      <c r="DG58" s="867"/>
      <c r="DH58" s="868"/>
      <c r="DI58" s="868"/>
      <c r="DJ58" s="868"/>
      <c r="DK58" s="869"/>
      <c r="DL58" s="867"/>
      <c r="DM58" s="868"/>
      <c r="DN58" s="868"/>
      <c r="DO58" s="868"/>
      <c r="DP58" s="869"/>
      <c r="DQ58" s="867"/>
      <c r="DR58" s="868"/>
      <c r="DS58" s="868"/>
      <c r="DT58" s="868"/>
      <c r="DU58" s="869"/>
      <c r="DV58" s="870"/>
      <c r="DW58" s="871"/>
      <c r="DX58" s="871"/>
      <c r="DY58" s="871"/>
      <c r="DZ58" s="872"/>
      <c r="EA58" s="248"/>
    </row>
    <row r="59" spans="1:131" s="249" customFormat="1" ht="26.25" customHeight="1" x14ac:dyDescent="0.15">
      <c r="A59" s="263">
        <v>32</v>
      </c>
      <c r="B59" s="841"/>
      <c r="C59" s="842"/>
      <c r="D59" s="842"/>
      <c r="E59" s="842"/>
      <c r="F59" s="842"/>
      <c r="G59" s="842"/>
      <c r="H59" s="842"/>
      <c r="I59" s="842"/>
      <c r="J59" s="842"/>
      <c r="K59" s="842"/>
      <c r="L59" s="842"/>
      <c r="M59" s="842"/>
      <c r="N59" s="842"/>
      <c r="O59" s="842"/>
      <c r="P59" s="843"/>
      <c r="Q59" s="919"/>
      <c r="R59" s="920"/>
      <c r="S59" s="920"/>
      <c r="T59" s="920"/>
      <c r="U59" s="920"/>
      <c r="V59" s="920"/>
      <c r="W59" s="920"/>
      <c r="X59" s="920"/>
      <c r="Y59" s="920"/>
      <c r="Z59" s="920"/>
      <c r="AA59" s="920"/>
      <c r="AB59" s="920"/>
      <c r="AC59" s="920"/>
      <c r="AD59" s="920"/>
      <c r="AE59" s="921"/>
      <c r="AF59" s="847"/>
      <c r="AG59" s="848"/>
      <c r="AH59" s="848"/>
      <c r="AI59" s="848"/>
      <c r="AJ59" s="849"/>
      <c r="AK59" s="922"/>
      <c r="AL59" s="920"/>
      <c r="AM59" s="920"/>
      <c r="AN59" s="920"/>
      <c r="AO59" s="920"/>
      <c r="AP59" s="920"/>
      <c r="AQ59" s="920"/>
      <c r="AR59" s="920"/>
      <c r="AS59" s="920"/>
      <c r="AT59" s="920"/>
      <c r="AU59" s="920"/>
      <c r="AV59" s="920"/>
      <c r="AW59" s="920"/>
      <c r="AX59" s="920"/>
      <c r="AY59" s="920"/>
      <c r="AZ59" s="923"/>
      <c r="BA59" s="923"/>
      <c r="BB59" s="923"/>
      <c r="BC59" s="923"/>
      <c r="BD59" s="923"/>
      <c r="BE59" s="914"/>
      <c r="BF59" s="914"/>
      <c r="BG59" s="914"/>
      <c r="BH59" s="914"/>
      <c r="BI59" s="915"/>
      <c r="BJ59" s="254"/>
      <c r="BK59" s="254"/>
      <c r="BL59" s="254"/>
      <c r="BM59" s="254"/>
      <c r="BN59" s="254"/>
      <c r="BO59" s="267"/>
      <c r="BP59" s="267"/>
      <c r="BQ59" s="264">
        <v>53</v>
      </c>
      <c r="BR59" s="265"/>
      <c r="BS59" s="854"/>
      <c r="BT59" s="855"/>
      <c r="BU59" s="855"/>
      <c r="BV59" s="855"/>
      <c r="BW59" s="855"/>
      <c r="BX59" s="855"/>
      <c r="BY59" s="855"/>
      <c r="BZ59" s="855"/>
      <c r="CA59" s="855"/>
      <c r="CB59" s="855"/>
      <c r="CC59" s="855"/>
      <c r="CD59" s="855"/>
      <c r="CE59" s="855"/>
      <c r="CF59" s="855"/>
      <c r="CG59" s="856"/>
      <c r="CH59" s="867"/>
      <c r="CI59" s="868"/>
      <c r="CJ59" s="868"/>
      <c r="CK59" s="868"/>
      <c r="CL59" s="869"/>
      <c r="CM59" s="867"/>
      <c r="CN59" s="868"/>
      <c r="CO59" s="868"/>
      <c r="CP59" s="868"/>
      <c r="CQ59" s="869"/>
      <c r="CR59" s="867"/>
      <c r="CS59" s="868"/>
      <c r="CT59" s="868"/>
      <c r="CU59" s="868"/>
      <c r="CV59" s="869"/>
      <c r="CW59" s="867"/>
      <c r="CX59" s="868"/>
      <c r="CY59" s="868"/>
      <c r="CZ59" s="868"/>
      <c r="DA59" s="869"/>
      <c r="DB59" s="867"/>
      <c r="DC59" s="868"/>
      <c r="DD59" s="868"/>
      <c r="DE59" s="868"/>
      <c r="DF59" s="869"/>
      <c r="DG59" s="867"/>
      <c r="DH59" s="868"/>
      <c r="DI59" s="868"/>
      <c r="DJ59" s="868"/>
      <c r="DK59" s="869"/>
      <c r="DL59" s="867"/>
      <c r="DM59" s="868"/>
      <c r="DN59" s="868"/>
      <c r="DO59" s="868"/>
      <c r="DP59" s="869"/>
      <c r="DQ59" s="867"/>
      <c r="DR59" s="868"/>
      <c r="DS59" s="868"/>
      <c r="DT59" s="868"/>
      <c r="DU59" s="869"/>
      <c r="DV59" s="870"/>
      <c r="DW59" s="871"/>
      <c r="DX59" s="871"/>
      <c r="DY59" s="871"/>
      <c r="DZ59" s="872"/>
      <c r="EA59" s="248"/>
    </row>
    <row r="60" spans="1:131" s="249" customFormat="1" ht="26.25" customHeight="1" x14ac:dyDescent="0.15">
      <c r="A60" s="263">
        <v>33</v>
      </c>
      <c r="B60" s="841"/>
      <c r="C60" s="842"/>
      <c r="D60" s="842"/>
      <c r="E60" s="842"/>
      <c r="F60" s="842"/>
      <c r="G60" s="842"/>
      <c r="H60" s="842"/>
      <c r="I60" s="842"/>
      <c r="J60" s="842"/>
      <c r="K60" s="842"/>
      <c r="L60" s="842"/>
      <c r="M60" s="842"/>
      <c r="N60" s="842"/>
      <c r="O60" s="842"/>
      <c r="P60" s="843"/>
      <c r="Q60" s="919"/>
      <c r="R60" s="920"/>
      <c r="S60" s="920"/>
      <c r="T60" s="920"/>
      <c r="U60" s="920"/>
      <c r="V60" s="920"/>
      <c r="W60" s="920"/>
      <c r="X60" s="920"/>
      <c r="Y60" s="920"/>
      <c r="Z60" s="920"/>
      <c r="AA60" s="920"/>
      <c r="AB60" s="920"/>
      <c r="AC60" s="920"/>
      <c r="AD60" s="920"/>
      <c r="AE60" s="921"/>
      <c r="AF60" s="847"/>
      <c r="AG60" s="848"/>
      <c r="AH60" s="848"/>
      <c r="AI60" s="848"/>
      <c r="AJ60" s="849"/>
      <c r="AK60" s="922"/>
      <c r="AL60" s="920"/>
      <c r="AM60" s="920"/>
      <c r="AN60" s="920"/>
      <c r="AO60" s="920"/>
      <c r="AP60" s="920"/>
      <c r="AQ60" s="920"/>
      <c r="AR60" s="920"/>
      <c r="AS60" s="920"/>
      <c r="AT60" s="920"/>
      <c r="AU60" s="920"/>
      <c r="AV60" s="920"/>
      <c r="AW60" s="920"/>
      <c r="AX60" s="920"/>
      <c r="AY60" s="920"/>
      <c r="AZ60" s="923"/>
      <c r="BA60" s="923"/>
      <c r="BB60" s="923"/>
      <c r="BC60" s="923"/>
      <c r="BD60" s="923"/>
      <c r="BE60" s="914"/>
      <c r="BF60" s="914"/>
      <c r="BG60" s="914"/>
      <c r="BH60" s="914"/>
      <c r="BI60" s="915"/>
      <c r="BJ60" s="254"/>
      <c r="BK60" s="254"/>
      <c r="BL60" s="254"/>
      <c r="BM60" s="254"/>
      <c r="BN60" s="254"/>
      <c r="BO60" s="267"/>
      <c r="BP60" s="267"/>
      <c r="BQ60" s="264">
        <v>54</v>
      </c>
      <c r="BR60" s="265"/>
      <c r="BS60" s="854"/>
      <c r="BT60" s="855"/>
      <c r="BU60" s="855"/>
      <c r="BV60" s="855"/>
      <c r="BW60" s="855"/>
      <c r="BX60" s="855"/>
      <c r="BY60" s="855"/>
      <c r="BZ60" s="855"/>
      <c r="CA60" s="855"/>
      <c r="CB60" s="855"/>
      <c r="CC60" s="855"/>
      <c r="CD60" s="855"/>
      <c r="CE60" s="855"/>
      <c r="CF60" s="855"/>
      <c r="CG60" s="856"/>
      <c r="CH60" s="867"/>
      <c r="CI60" s="868"/>
      <c r="CJ60" s="868"/>
      <c r="CK60" s="868"/>
      <c r="CL60" s="869"/>
      <c r="CM60" s="867"/>
      <c r="CN60" s="868"/>
      <c r="CO60" s="868"/>
      <c r="CP60" s="868"/>
      <c r="CQ60" s="869"/>
      <c r="CR60" s="867"/>
      <c r="CS60" s="868"/>
      <c r="CT60" s="868"/>
      <c r="CU60" s="868"/>
      <c r="CV60" s="869"/>
      <c r="CW60" s="867"/>
      <c r="CX60" s="868"/>
      <c r="CY60" s="868"/>
      <c r="CZ60" s="868"/>
      <c r="DA60" s="869"/>
      <c r="DB60" s="867"/>
      <c r="DC60" s="868"/>
      <c r="DD60" s="868"/>
      <c r="DE60" s="868"/>
      <c r="DF60" s="869"/>
      <c r="DG60" s="867"/>
      <c r="DH60" s="868"/>
      <c r="DI60" s="868"/>
      <c r="DJ60" s="868"/>
      <c r="DK60" s="869"/>
      <c r="DL60" s="867"/>
      <c r="DM60" s="868"/>
      <c r="DN60" s="868"/>
      <c r="DO60" s="868"/>
      <c r="DP60" s="869"/>
      <c r="DQ60" s="867"/>
      <c r="DR60" s="868"/>
      <c r="DS60" s="868"/>
      <c r="DT60" s="868"/>
      <c r="DU60" s="869"/>
      <c r="DV60" s="870"/>
      <c r="DW60" s="871"/>
      <c r="DX60" s="871"/>
      <c r="DY60" s="871"/>
      <c r="DZ60" s="872"/>
      <c r="EA60" s="248"/>
    </row>
    <row r="61" spans="1:131" s="249" customFormat="1" ht="26.25" customHeight="1" thickBot="1" x14ac:dyDescent="0.2">
      <c r="A61" s="263">
        <v>34</v>
      </c>
      <c r="B61" s="841"/>
      <c r="C61" s="842"/>
      <c r="D61" s="842"/>
      <c r="E61" s="842"/>
      <c r="F61" s="842"/>
      <c r="G61" s="842"/>
      <c r="H61" s="842"/>
      <c r="I61" s="842"/>
      <c r="J61" s="842"/>
      <c r="K61" s="842"/>
      <c r="L61" s="842"/>
      <c r="M61" s="842"/>
      <c r="N61" s="842"/>
      <c r="O61" s="842"/>
      <c r="P61" s="843"/>
      <c r="Q61" s="919"/>
      <c r="R61" s="920"/>
      <c r="S61" s="920"/>
      <c r="T61" s="920"/>
      <c r="U61" s="920"/>
      <c r="V61" s="920"/>
      <c r="W61" s="920"/>
      <c r="X61" s="920"/>
      <c r="Y61" s="920"/>
      <c r="Z61" s="920"/>
      <c r="AA61" s="920"/>
      <c r="AB61" s="920"/>
      <c r="AC61" s="920"/>
      <c r="AD61" s="920"/>
      <c r="AE61" s="921"/>
      <c r="AF61" s="847"/>
      <c r="AG61" s="848"/>
      <c r="AH61" s="848"/>
      <c r="AI61" s="848"/>
      <c r="AJ61" s="849"/>
      <c r="AK61" s="922"/>
      <c r="AL61" s="920"/>
      <c r="AM61" s="920"/>
      <c r="AN61" s="920"/>
      <c r="AO61" s="920"/>
      <c r="AP61" s="920"/>
      <c r="AQ61" s="920"/>
      <c r="AR61" s="920"/>
      <c r="AS61" s="920"/>
      <c r="AT61" s="920"/>
      <c r="AU61" s="920"/>
      <c r="AV61" s="920"/>
      <c r="AW61" s="920"/>
      <c r="AX61" s="920"/>
      <c r="AY61" s="920"/>
      <c r="AZ61" s="923"/>
      <c r="BA61" s="923"/>
      <c r="BB61" s="923"/>
      <c r="BC61" s="923"/>
      <c r="BD61" s="923"/>
      <c r="BE61" s="914"/>
      <c r="BF61" s="914"/>
      <c r="BG61" s="914"/>
      <c r="BH61" s="914"/>
      <c r="BI61" s="915"/>
      <c r="BJ61" s="254"/>
      <c r="BK61" s="254"/>
      <c r="BL61" s="254"/>
      <c r="BM61" s="254"/>
      <c r="BN61" s="254"/>
      <c r="BO61" s="267"/>
      <c r="BP61" s="267"/>
      <c r="BQ61" s="264">
        <v>55</v>
      </c>
      <c r="BR61" s="265"/>
      <c r="BS61" s="854"/>
      <c r="BT61" s="855"/>
      <c r="BU61" s="855"/>
      <c r="BV61" s="855"/>
      <c r="BW61" s="855"/>
      <c r="BX61" s="855"/>
      <c r="BY61" s="855"/>
      <c r="BZ61" s="855"/>
      <c r="CA61" s="855"/>
      <c r="CB61" s="855"/>
      <c r="CC61" s="855"/>
      <c r="CD61" s="855"/>
      <c r="CE61" s="855"/>
      <c r="CF61" s="855"/>
      <c r="CG61" s="856"/>
      <c r="CH61" s="867"/>
      <c r="CI61" s="868"/>
      <c r="CJ61" s="868"/>
      <c r="CK61" s="868"/>
      <c r="CL61" s="869"/>
      <c r="CM61" s="867"/>
      <c r="CN61" s="868"/>
      <c r="CO61" s="868"/>
      <c r="CP61" s="868"/>
      <c r="CQ61" s="869"/>
      <c r="CR61" s="867"/>
      <c r="CS61" s="868"/>
      <c r="CT61" s="868"/>
      <c r="CU61" s="868"/>
      <c r="CV61" s="869"/>
      <c r="CW61" s="867"/>
      <c r="CX61" s="868"/>
      <c r="CY61" s="868"/>
      <c r="CZ61" s="868"/>
      <c r="DA61" s="869"/>
      <c r="DB61" s="867"/>
      <c r="DC61" s="868"/>
      <c r="DD61" s="868"/>
      <c r="DE61" s="868"/>
      <c r="DF61" s="869"/>
      <c r="DG61" s="867"/>
      <c r="DH61" s="868"/>
      <c r="DI61" s="868"/>
      <c r="DJ61" s="868"/>
      <c r="DK61" s="869"/>
      <c r="DL61" s="867"/>
      <c r="DM61" s="868"/>
      <c r="DN61" s="868"/>
      <c r="DO61" s="868"/>
      <c r="DP61" s="869"/>
      <c r="DQ61" s="867"/>
      <c r="DR61" s="868"/>
      <c r="DS61" s="868"/>
      <c r="DT61" s="868"/>
      <c r="DU61" s="869"/>
      <c r="DV61" s="870"/>
      <c r="DW61" s="871"/>
      <c r="DX61" s="871"/>
      <c r="DY61" s="871"/>
      <c r="DZ61" s="872"/>
      <c r="EA61" s="248"/>
    </row>
    <row r="62" spans="1:131" s="249" customFormat="1" ht="26.25" customHeight="1" x14ac:dyDescent="0.15">
      <c r="A62" s="263">
        <v>35</v>
      </c>
      <c r="B62" s="841"/>
      <c r="C62" s="842"/>
      <c r="D62" s="842"/>
      <c r="E62" s="842"/>
      <c r="F62" s="842"/>
      <c r="G62" s="842"/>
      <c r="H62" s="842"/>
      <c r="I62" s="842"/>
      <c r="J62" s="842"/>
      <c r="K62" s="842"/>
      <c r="L62" s="842"/>
      <c r="M62" s="842"/>
      <c r="N62" s="842"/>
      <c r="O62" s="842"/>
      <c r="P62" s="843"/>
      <c r="Q62" s="919"/>
      <c r="R62" s="920"/>
      <c r="S62" s="920"/>
      <c r="T62" s="920"/>
      <c r="U62" s="920"/>
      <c r="V62" s="920"/>
      <c r="W62" s="920"/>
      <c r="X62" s="920"/>
      <c r="Y62" s="920"/>
      <c r="Z62" s="920"/>
      <c r="AA62" s="920"/>
      <c r="AB62" s="920"/>
      <c r="AC62" s="920"/>
      <c r="AD62" s="920"/>
      <c r="AE62" s="921"/>
      <c r="AF62" s="847"/>
      <c r="AG62" s="848"/>
      <c r="AH62" s="848"/>
      <c r="AI62" s="848"/>
      <c r="AJ62" s="849"/>
      <c r="AK62" s="922"/>
      <c r="AL62" s="920"/>
      <c r="AM62" s="920"/>
      <c r="AN62" s="920"/>
      <c r="AO62" s="920"/>
      <c r="AP62" s="920"/>
      <c r="AQ62" s="920"/>
      <c r="AR62" s="920"/>
      <c r="AS62" s="920"/>
      <c r="AT62" s="920"/>
      <c r="AU62" s="920"/>
      <c r="AV62" s="920"/>
      <c r="AW62" s="920"/>
      <c r="AX62" s="920"/>
      <c r="AY62" s="920"/>
      <c r="AZ62" s="923"/>
      <c r="BA62" s="923"/>
      <c r="BB62" s="923"/>
      <c r="BC62" s="923"/>
      <c r="BD62" s="923"/>
      <c r="BE62" s="914"/>
      <c r="BF62" s="914"/>
      <c r="BG62" s="914"/>
      <c r="BH62" s="914"/>
      <c r="BI62" s="915"/>
      <c r="BJ62" s="931" t="s">
        <v>415</v>
      </c>
      <c r="BK62" s="892"/>
      <c r="BL62" s="892"/>
      <c r="BM62" s="892"/>
      <c r="BN62" s="893"/>
      <c r="BO62" s="267"/>
      <c r="BP62" s="267"/>
      <c r="BQ62" s="264">
        <v>56</v>
      </c>
      <c r="BR62" s="265"/>
      <c r="BS62" s="854"/>
      <c r="BT62" s="855"/>
      <c r="BU62" s="855"/>
      <c r="BV62" s="855"/>
      <c r="BW62" s="855"/>
      <c r="BX62" s="855"/>
      <c r="BY62" s="855"/>
      <c r="BZ62" s="855"/>
      <c r="CA62" s="855"/>
      <c r="CB62" s="855"/>
      <c r="CC62" s="855"/>
      <c r="CD62" s="855"/>
      <c r="CE62" s="855"/>
      <c r="CF62" s="855"/>
      <c r="CG62" s="856"/>
      <c r="CH62" s="867"/>
      <c r="CI62" s="868"/>
      <c r="CJ62" s="868"/>
      <c r="CK62" s="868"/>
      <c r="CL62" s="869"/>
      <c r="CM62" s="867"/>
      <c r="CN62" s="868"/>
      <c r="CO62" s="868"/>
      <c r="CP62" s="868"/>
      <c r="CQ62" s="869"/>
      <c r="CR62" s="867"/>
      <c r="CS62" s="868"/>
      <c r="CT62" s="868"/>
      <c r="CU62" s="868"/>
      <c r="CV62" s="869"/>
      <c r="CW62" s="867"/>
      <c r="CX62" s="868"/>
      <c r="CY62" s="868"/>
      <c r="CZ62" s="868"/>
      <c r="DA62" s="869"/>
      <c r="DB62" s="867"/>
      <c r="DC62" s="868"/>
      <c r="DD62" s="868"/>
      <c r="DE62" s="868"/>
      <c r="DF62" s="869"/>
      <c r="DG62" s="867"/>
      <c r="DH62" s="868"/>
      <c r="DI62" s="868"/>
      <c r="DJ62" s="868"/>
      <c r="DK62" s="869"/>
      <c r="DL62" s="867"/>
      <c r="DM62" s="868"/>
      <c r="DN62" s="868"/>
      <c r="DO62" s="868"/>
      <c r="DP62" s="869"/>
      <c r="DQ62" s="867"/>
      <c r="DR62" s="868"/>
      <c r="DS62" s="868"/>
      <c r="DT62" s="868"/>
      <c r="DU62" s="869"/>
      <c r="DV62" s="870"/>
      <c r="DW62" s="871"/>
      <c r="DX62" s="871"/>
      <c r="DY62" s="871"/>
      <c r="DZ62" s="872"/>
      <c r="EA62" s="248"/>
    </row>
    <row r="63" spans="1:131" s="249" customFormat="1" ht="26.25" customHeight="1" thickBot="1" x14ac:dyDescent="0.2">
      <c r="A63" s="266" t="s">
        <v>397</v>
      </c>
      <c r="B63" s="876" t="s">
        <v>416</v>
      </c>
      <c r="C63" s="877"/>
      <c r="D63" s="877"/>
      <c r="E63" s="877"/>
      <c r="F63" s="877"/>
      <c r="G63" s="877"/>
      <c r="H63" s="877"/>
      <c r="I63" s="877"/>
      <c r="J63" s="877"/>
      <c r="K63" s="877"/>
      <c r="L63" s="877"/>
      <c r="M63" s="877"/>
      <c r="N63" s="877"/>
      <c r="O63" s="877"/>
      <c r="P63" s="878"/>
      <c r="Q63" s="924"/>
      <c r="R63" s="925"/>
      <c r="S63" s="925"/>
      <c r="T63" s="925"/>
      <c r="U63" s="925"/>
      <c r="V63" s="925"/>
      <c r="W63" s="925"/>
      <c r="X63" s="925"/>
      <c r="Y63" s="925"/>
      <c r="Z63" s="925"/>
      <c r="AA63" s="925"/>
      <c r="AB63" s="925"/>
      <c r="AC63" s="925"/>
      <c r="AD63" s="925"/>
      <c r="AE63" s="926"/>
      <c r="AF63" s="927">
        <v>106</v>
      </c>
      <c r="AG63" s="928"/>
      <c r="AH63" s="928"/>
      <c r="AI63" s="928"/>
      <c r="AJ63" s="929"/>
      <c r="AK63" s="930"/>
      <c r="AL63" s="925"/>
      <c r="AM63" s="925"/>
      <c r="AN63" s="925"/>
      <c r="AO63" s="925"/>
      <c r="AP63" s="928"/>
      <c r="AQ63" s="928"/>
      <c r="AR63" s="928"/>
      <c r="AS63" s="928"/>
      <c r="AT63" s="928"/>
      <c r="AU63" s="928"/>
      <c r="AV63" s="928"/>
      <c r="AW63" s="928"/>
      <c r="AX63" s="928"/>
      <c r="AY63" s="928"/>
      <c r="AZ63" s="932"/>
      <c r="BA63" s="932"/>
      <c r="BB63" s="932"/>
      <c r="BC63" s="932"/>
      <c r="BD63" s="932"/>
      <c r="BE63" s="933"/>
      <c r="BF63" s="933"/>
      <c r="BG63" s="933"/>
      <c r="BH63" s="933"/>
      <c r="BI63" s="934"/>
      <c r="BJ63" s="935" t="s">
        <v>417</v>
      </c>
      <c r="BK63" s="936"/>
      <c r="BL63" s="936"/>
      <c r="BM63" s="936"/>
      <c r="BN63" s="937"/>
      <c r="BO63" s="267"/>
      <c r="BP63" s="267"/>
      <c r="BQ63" s="264">
        <v>57</v>
      </c>
      <c r="BR63" s="265"/>
      <c r="BS63" s="854"/>
      <c r="BT63" s="855"/>
      <c r="BU63" s="855"/>
      <c r="BV63" s="855"/>
      <c r="BW63" s="855"/>
      <c r="BX63" s="855"/>
      <c r="BY63" s="855"/>
      <c r="BZ63" s="855"/>
      <c r="CA63" s="855"/>
      <c r="CB63" s="855"/>
      <c r="CC63" s="855"/>
      <c r="CD63" s="855"/>
      <c r="CE63" s="855"/>
      <c r="CF63" s="855"/>
      <c r="CG63" s="856"/>
      <c r="CH63" s="867"/>
      <c r="CI63" s="868"/>
      <c r="CJ63" s="868"/>
      <c r="CK63" s="868"/>
      <c r="CL63" s="869"/>
      <c r="CM63" s="867"/>
      <c r="CN63" s="868"/>
      <c r="CO63" s="868"/>
      <c r="CP63" s="868"/>
      <c r="CQ63" s="869"/>
      <c r="CR63" s="867"/>
      <c r="CS63" s="868"/>
      <c r="CT63" s="868"/>
      <c r="CU63" s="868"/>
      <c r="CV63" s="869"/>
      <c r="CW63" s="867"/>
      <c r="CX63" s="868"/>
      <c r="CY63" s="868"/>
      <c r="CZ63" s="868"/>
      <c r="DA63" s="869"/>
      <c r="DB63" s="867"/>
      <c r="DC63" s="868"/>
      <c r="DD63" s="868"/>
      <c r="DE63" s="868"/>
      <c r="DF63" s="869"/>
      <c r="DG63" s="867"/>
      <c r="DH63" s="868"/>
      <c r="DI63" s="868"/>
      <c r="DJ63" s="868"/>
      <c r="DK63" s="869"/>
      <c r="DL63" s="867"/>
      <c r="DM63" s="868"/>
      <c r="DN63" s="868"/>
      <c r="DO63" s="868"/>
      <c r="DP63" s="869"/>
      <c r="DQ63" s="867"/>
      <c r="DR63" s="868"/>
      <c r="DS63" s="868"/>
      <c r="DT63" s="868"/>
      <c r="DU63" s="869"/>
      <c r="DV63" s="870"/>
      <c r="DW63" s="871"/>
      <c r="DX63" s="871"/>
      <c r="DY63" s="871"/>
      <c r="DZ63" s="872"/>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54"/>
      <c r="BT64" s="855"/>
      <c r="BU64" s="855"/>
      <c r="BV64" s="855"/>
      <c r="BW64" s="855"/>
      <c r="BX64" s="855"/>
      <c r="BY64" s="855"/>
      <c r="BZ64" s="855"/>
      <c r="CA64" s="855"/>
      <c r="CB64" s="855"/>
      <c r="CC64" s="855"/>
      <c r="CD64" s="855"/>
      <c r="CE64" s="855"/>
      <c r="CF64" s="855"/>
      <c r="CG64" s="856"/>
      <c r="CH64" s="867"/>
      <c r="CI64" s="868"/>
      <c r="CJ64" s="868"/>
      <c r="CK64" s="868"/>
      <c r="CL64" s="869"/>
      <c r="CM64" s="867"/>
      <c r="CN64" s="868"/>
      <c r="CO64" s="868"/>
      <c r="CP64" s="868"/>
      <c r="CQ64" s="869"/>
      <c r="CR64" s="867"/>
      <c r="CS64" s="868"/>
      <c r="CT64" s="868"/>
      <c r="CU64" s="868"/>
      <c r="CV64" s="869"/>
      <c r="CW64" s="867"/>
      <c r="CX64" s="868"/>
      <c r="CY64" s="868"/>
      <c r="CZ64" s="868"/>
      <c r="DA64" s="869"/>
      <c r="DB64" s="867"/>
      <c r="DC64" s="868"/>
      <c r="DD64" s="868"/>
      <c r="DE64" s="868"/>
      <c r="DF64" s="869"/>
      <c r="DG64" s="867"/>
      <c r="DH64" s="868"/>
      <c r="DI64" s="868"/>
      <c r="DJ64" s="868"/>
      <c r="DK64" s="869"/>
      <c r="DL64" s="867"/>
      <c r="DM64" s="868"/>
      <c r="DN64" s="868"/>
      <c r="DO64" s="868"/>
      <c r="DP64" s="869"/>
      <c r="DQ64" s="867"/>
      <c r="DR64" s="868"/>
      <c r="DS64" s="868"/>
      <c r="DT64" s="868"/>
      <c r="DU64" s="869"/>
      <c r="DV64" s="870"/>
      <c r="DW64" s="871"/>
      <c r="DX64" s="871"/>
      <c r="DY64" s="871"/>
      <c r="DZ64" s="872"/>
      <c r="EA64" s="248"/>
    </row>
    <row r="65" spans="1:131" s="249" customFormat="1" ht="26.25" customHeight="1" thickBot="1" x14ac:dyDescent="0.2">
      <c r="A65" s="254" t="s">
        <v>418</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54"/>
      <c r="BT65" s="855"/>
      <c r="BU65" s="855"/>
      <c r="BV65" s="855"/>
      <c r="BW65" s="855"/>
      <c r="BX65" s="855"/>
      <c r="BY65" s="855"/>
      <c r="BZ65" s="855"/>
      <c r="CA65" s="855"/>
      <c r="CB65" s="855"/>
      <c r="CC65" s="855"/>
      <c r="CD65" s="855"/>
      <c r="CE65" s="855"/>
      <c r="CF65" s="855"/>
      <c r="CG65" s="856"/>
      <c r="CH65" s="867"/>
      <c r="CI65" s="868"/>
      <c r="CJ65" s="868"/>
      <c r="CK65" s="868"/>
      <c r="CL65" s="869"/>
      <c r="CM65" s="867"/>
      <c r="CN65" s="868"/>
      <c r="CO65" s="868"/>
      <c r="CP65" s="868"/>
      <c r="CQ65" s="869"/>
      <c r="CR65" s="867"/>
      <c r="CS65" s="868"/>
      <c r="CT65" s="868"/>
      <c r="CU65" s="868"/>
      <c r="CV65" s="869"/>
      <c r="CW65" s="867"/>
      <c r="CX65" s="868"/>
      <c r="CY65" s="868"/>
      <c r="CZ65" s="868"/>
      <c r="DA65" s="869"/>
      <c r="DB65" s="867"/>
      <c r="DC65" s="868"/>
      <c r="DD65" s="868"/>
      <c r="DE65" s="868"/>
      <c r="DF65" s="869"/>
      <c r="DG65" s="867"/>
      <c r="DH65" s="868"/>
      <c r="DI65" s="868"/>
      <c r="DJ65" s="868"/>
      <c r="DK65" s="869"/>
      <c r="DL65" s="867"/>
      <c r="DM65" s="868"/>
      <c r="DN65" s="868"/>
      <c r="DO65" s="868"/>
      <c r="DP65" s="869"/>
      <c r="DQ65" s="867"/>
      <c r="DR65" s="868"/>
      <c r="DS65" s="868"/>
      <c r="DT65" s="868"/>
      <c r="DU65" s="869"/>
      <c r="DV65" s="870"/>
      <c r="DW65" s="871"/>
      <c r="DX65" s="871"/>
      <c r="DY65" s="871"/>
      <c r="DZ65" s="872"/>
      <c r="EA65" s="248"/>
    </row>
    <row r="66" spans="1:131" s="249" customFormat="1" ht="26.25" customHeight="1" x14ac:dyDescent="0.15">
      <c r="A66" s="826" t="s">
        <v>419</v>
      </c>
      <c r="B66" s="827"/>
      <c r="C66" s="827"/>
      <c r="D66" s="827"/>
      <c r="E66" s="827"/>
      <c r="F66" s="827"/>
      <c r="G66" s="827"/>
      <c r="H66" s="827"/>
      <c r="I66" s="827"/>
      <c r="J66" s="827"/>
      <c r="K66" s="827"/>
      <c r="L66" s="827"/>
      <c r="M66" s="827"/>
      <c r="N66" s="827"/>
      <c r="O66" s="827"/>
      <c r="P66" s="828"/>
      <c r="Q66" s="803" t="s">
        <v>420</v>
      </c>
      <c r="R66" s="804"/>
      <c r="S66" s="804"/>
      <c r="T66" s="804"/>
      <c r="U66" s="805"/>
      <c r="V66" s="803" t="s">
        <v>421</v>
      </c>
      <c r="W66" s="804"/>
      <c r="X66" s="804"/>
      <c r="Y66" s="804"/>
      <c r="Z66" s="805"/>
      <c r="AA66" s="803" t="s">
        <v>422</v>
      </c>
      <c r="AB66" s="804"/>
      <c r="AC66" s="804"/>
      <c r="AD66" s="804"/>
      <c r="AE66" s="805"/>
      <c r="AF66" s="938" t="s">
        <v>423</v>
      </c>
      <c r="AG66" s="899"/>
      <c r="AH66" s="899"/>
      <c r="AI66" s="899"/>
      <c r="AJ66" s="939"/>
      <c r="AK66" s="803" t="s">
        <v>424</v>
      </c>
      <c r="AL66" s="827"/>
      <c r="AM66" s="827"/>
      <c r="AN66" s="827"/>
      <c r="AO66" s="828"/>
      <c r="AP66" s="803" t="s">
        <v>425</v>
      </c>
      <c r="AQ66" s="804"/>
      <c r="AR66" s="804"/>
      <c r="AS66" s="804"/>
      <c r="AT66" s="805"/>
      <c r="AU66" s="803" t="s">
        <v>426</v>
      </c>
      <c r="AV66" s="804"/>
      <c r="AW66" s="804"/>
      <c r="AX66" s="804"/>
      <c r="AY66" s="805"/>
      <c r="AZ66" s="803" t="s">
        <v>383</v>
      </c>
      <c r="BA66" s="804"/>
      <c r="BB66" s="804"/>
      <c r="BC66" s="804"/>
      <c r="BD66" s="815"/>
      <c r="BE66" s="267"/>
      <c r="BF66" s="267"/>
      <c r="BG66" s="267"/>
      <c r="BH66" s="267"/>
      <c r="BI66" s="267"/>
      <c r="BJ66" s="267"/>
      <c r="BK66" s="267"/>
      <c r="BL66" s="267"/>
      <c r="BM66" s="267"/>
      <c r="BN66" s="267"/>
      <c r="BO66" s="267"/>
      <c r="BP66" s="267"/>
      <c r="BQ66" s="264">
        <v>60</v>
      </c>
      <c r="BR66" s="269"/>
      <c r="BS66" s="949"/>
      <c r="BT66" s="950"/>
      <c r="BU66" s="950"/>
      <c r="BV66" s="950"/>
      <c r="BW66" s="950"/>
      <c r="BX66" s="950"/>
      <c r="BY66" s="950"/>
      <c r="BZ66" s="950"/>
      <c r="CA66" s="950"/>
      <c r="CB66" s="950"/>
      <c r="CC66" s="950"/>
      <c r="CD66" s="950"/>
      <c r="CE66" s="950"/>
      <c r="CF66" s="950"/>
      <c r="CG66" s="951"/>
      <c r="CH66" s="946"/>
      <c r="CI66" s="947"/>
      <c r="CJ66" s="947"/>
      <c r="CK66" s="947"/>
      <c r="CL66" s="948"/>
      <c r="CM66" s="946"/>
      <c r="CN66" s="947"/>
      <c r="CO66" s="947"/>
      <c r="CP66" s="947"/>
      <c r="CQ66" s="948"/>
      <c r="CR66" s="946"/>
      <c r="CS66" s="947"/>
      <c r="CT66" s="947"/>
      <c r="CU66" s="947"/>
      <c r="CV66" s="948"/>
      <c r="CW66" s="946"/>
      <c r="CX66" s="947"/>
      <c r="CY66" s="947"/>
      <c r="CZ66" s="947"/>
      <c r="DA66" s="948"/>
      <c r="DB66" s="946"/>
      <c r="DC66" s="947"/>
      <c r="DD66" s="947"/>
      <c r="DE66" s="947"/>
      <c r="DF66" s="948"/>
      <c r="DG66" s="946"/>
      <c r="DH66" s="947"/>
      <c r="DI66" s="947"/>
      <c r="DJ66" s="947"/>
      <c r="DK66" s="948"/>
      <c r="DL66" s="946"/>
      <c r="DM66" s="947"/>
      <c r="DN66" s="947"/>
      <c r="DO66" s="947"/>
      <c r="DP66" s="948"/>
      <c r="DQ66" s="946"/>
      <c r="DR66" s="947"/>
      <c r="DS66" s="947"/>
      <c r="DT66" s="947"/>
      <c r="DU66" s="948"/>
      <c r="DV66" s="943"/>
      <c r="DW66" s="944"/>
      <c r="DX66" s="944"/>
      <c r="DY66" s="944"/>
      <c r="DZ66" s="945"/>
      <c r="EA66" s="248"/>
    </row>
    <row r="67" spans="1:131" s="249" customFormat="1" ht="26.25" customHeight="1" thickBot="1" x14ac:dyDescent="0.2">
      <c r="A67" s="829"/>
      <c r="B67" s="830"/>
      <c r="C67" s="830"/>
      <c r="D67" s="830"/>
      <c r="E67" s="830"/>
      <c r="F67" s="830"/>
      <c r="G67" s="830"/>
      <c r="H67" s="830"/>
      <c r="I67" s="830"/>
      <c r="J67" s="830"/>
      <c r="K67" s="830"/>
      <c r="L67" s="830"/>
      <c r="M67" s="830"/>
      <c r="N67" s="830"/>
      <c r="O67" s="830"/>
      <c r="P67" s="831"/>
      <c r="Q67" s="806"/>
      <c r="R67" s="807"/>
      <c r="S67" s="807"/>
      <c r="T67" s="807"/>
      <c r="U67" s="808"/>
      <c r="V67" s="806"/>
      <c r="W67" s="807"/>
      <c r="X67" s="807"/>
      <c r="Y67" s="807"/>
      <c r="Z67" s="808"/>
      <c r="AA67" s="806"/>
      <c r="AB67" s="807"/>
      <c r="AC67" s="807"/>
      <c r="AD67" s="807"/>
      <c r="AE67" s="808"/>
      <c r="AF67" s="940"/>
      <c r="AG67" s="902"/>
      <c r="AH67" s="902"/>
      <c r="AI67" s="902"/>
      <c r="AJ67" s="941"/>
      <c r="AK67" s="942"/>
      <c r="AL67" s="830"/>
      <c r="AM67" s="830"/>
      <c r="AN67" s="830"/>
      <c r="AO67" s="831"/>
      <c r="AP67" s="806"/>
      <c r="AQ67" s="807"/>
      <c r="AR67" s="807"/>
      <c r="AS67" s="807"/>
      <c r="AT67" s="808"/>
      <c r="AU67" s="806"/>
      <c r="AV67" s="807"/>
      <c r="AW67" s="807"/>
      <c r="AX67" s="807"/>
      <c r="AY67" s="808"/>
      <c r="AZ67" s="806"/>
      <c r="BA67" s="807"/>
      <c r="BB67" s="807"/>
      <c r="BC67" s="807"/>
      <c r="BD67" s="816"/>
      <c r="BE67" s="267"/>
      <c r="BF67" s="267"/>
      <c r="BG67" s="267"/>
      <c r="BH67" s="267"/>
      <c r="BI67" s="267"/>
      <c r="BJ67" s="267"/>
      <c r="BK67" s="267"/>
      <c r="BL67" s="267"/>
      <c r="BM67" s="267"/>
      <c r="BN67" s="267"/>
      <c r="BO67" s="267"/>
      <c r="BP67" s="267"/>
      <c r="BQ67" s="264">
        <v>61</v>
      </c>
      <c r="BR67" s="269"/>
      <c r="BS67" s="949"/>
      <c r="BT67" s="950"/>
      <c r="BU67" s="950"/>
      <c r="BV67" s="950"/>
      <c r="BW67" s="950"/>
      <c r="BX67" s="950"/>
      <c r="BY67" s="950"/>
      <c r="BZ67" s="950"/>
      <c r="CA67" s="950"/>
      <c r="CB67" s="950"/>
      <c r="CC67" s="950"/>
      <c r="CD67" s="950"/>
      <c r="CE67" s="950"/>
      <c r="CF67" s="950"/>
      <c r="CG67" s="951"/>
      <c r="CH67" s="946"/>
      <c r="CI67" s="947"/>
      <c r="CJ67" s="947"/>
      <c r="CK67" s="947"/>
      <c r="CL67" s="948"/>
      <c r="CM67" s="946"/>
      <c r="CN67" s="947"/>
      <c r="CO67" s="947"/>
      <c r="CP67" s="947"/>
      <c r="CQ67" s="948"/>
      <c r="CR67" s="946"/>
      <c r="CS67" s="947"/>
      <c r="CT67" s="947"/>
      <c r="CU67" s="947"/>
      <c r="CV67" s="948"/>
      <c r="CW67" s="946"/>
      <c r="CX67" s="947"/>
      <c r="CY67" s="947"/>
      <c r="CZ67" s="947"/>
      <c r="DA67" s="948"/>
      <c r="DB67" s="946"/>
      <c r="DC67" s="947"/>
      <c r="DD67" s="947"/>
      <c r="DE67" s="947"/>
      <c r="DF67" s="948"/>
      <c r="DG67" s="946"/>
      <c r="DH67" s="947"/>
      <c r="DI67" s="947"/>
      <c r="DJ67" s="947"/>
      <c r="DK67" s="948"/>
      <c r="DL67" s="946"/>
      <c r="DM67" s="947"/>
      <c r="DN67" s="947"/>
      <c r="DO67" s="947"/>
      <c r="DP67" s="948"/>
      <c r="DQ67" s="946"/>
      <c r="DR67" s="947"/>
      <c r="DS67" s="947"/>
      <c r="DT67" s="947"/>
      <c r="DU67" s="948"/>
      <c r="DV67" s="943"/>
      <c r="DW67" s="944"/>
      <c r="DX67" s="944"/>
      <c r="DY67" s="944"/>
      <c r="DZ67" s="945"/>
      <c r="EA67" s="248"/>
    </row>
    <row r="68" spans="1:131" s="249" customFormat="1" ht="26.25" customHeight="1" thickTop="1" x14ac:dyDescent="0.15">
      <c r="A68" s="260">
        <v>1</v>
      </c>
      <c r="B68" s="955" t="s">
        <v>596</v>
      </c>
      <c r="C68" s="956"/>
      <c r="D68" s="956"/>
      <c r="E68" s="956"/>
      <c r="F68" s="956"/>
      <c r="G68" s="956"/>
      <c r="H68" s="956"/>
      <c r="I68" s="956"/>
      <c r="J68" s="956"/>
      <c r="K68" s="956"/>
      <c r="L68" s="956"/>
      <c r="M68" s="956"/>
      <c r="N68" s="956"/>
      <c r="O68" s="956"/>
      <c r="P68" s="957"/>
      <c r="Q68" s="958">
        <v>8319</v>
      </c>
      <c r="R68" s="952"/>
      <c r="S68" s="952"/>
      <c r="T68" s="952"/>
      <c r="U68" s="952"/>
      <c r="V68" s="952">
        <v>6892</v>
      </c>
      <c r="W68" s="952"/>
      <c r="X68" s="952"/>
      <c r="Y68" s="952"/>
      <c r="Z68" s="952"/>
      <c r="AA68" s="952">
        <v>1427</v>
      </c>
      <c r="AB68" s="952"/>
      <c r="AC68" s="952"/>
      <c r="AD68" s="952"/>
      <c r="AE68" s="952"/>
      <c r="AF68" s="952">
        <v>1427</v>
      </c>
      <c r="AG68" s="952"/>
      <c r="AH68" s="952"/>
      <c r="AI68" s="952"/>
      <c r="AJ68" s="952"/>
      <c r="AK68" s="952">
        <v>26</v>
      </c>
      <c r="AL68" s="952"/>
      <c r="AM68" s="952"/>
      <c r="AN68" s="952"/>
      <c r="AO68" s="952"/>
      <c r="AP68" s="952" t="s">
        <v>595</v>
      </c>
      <c r="AQ68" s="952"/>
      <c r="AR68" s="952"/>
      <c r="AS68" s="952"/>
      <c r="AT68" s="952"/>
      <c r="AU68" s="952"/>
      <c r="AV68" s="952"/>
      <c r="AW68" s="952"/>
      <c r="AX68" s="952"/>
      <c r="AY68" s="952"/>
      <c r="AZ68" s="953"/>
      <c r="BA68" s="953"/>
      <c r="BB68" s="953"/>
      <c r="BC68" s="953"/>
      <c r="BD68" s="954"/>
      <c r="BE68" s="267"/>
      <c r="BF68" s="267"/>
      <c r="BG68" s="267"/>
      <c r="BH68" s="267"/>
      <c r="BI68" s="267"/>
      <c r="BJ68" s="267"/>
      <c r="BK68" s="267"/>
      <c r="BL68" s="267"/>
      <c r="BM68" s="267"/>
      <c r="BN68" s="267"/>
      <c r="BO68" s="267"/>
      <c r="BP68" s="267"/>
      <c r="BQ68" s="264">
        <v>62</v>
      </c>
      <c r="BR68" s="269"/>
      <c r="BS68" s="949"/>
      <c r="BT68" s="950"/>
      <c r="BU68" s="950"/>
      <c r="BV68" s="950"/>
      <c r="BW68" s="950"/>
      <c r="BX68" s="950"/>
      <c r="BY68" s="950"/>
      <c r="BZ68" s="950"/>
      <c r="CA68" s="950"/>
      <c r="CB68" s="950"/>
      <c r="CC68" s="950"/>
      <c r="CD68" s="950"/>
      <c r="CE68" s="950"/>
      <c r="CF68" s="950"/>
      <c r="CG68" s="951"/>
      <c r="CH68" s="946"/>
      <c r="CI68" s="947"/>
      <c r="CJ68" s="947"/>
      <c r="CK68" s="947"/>
      <c r="CL68" s="948"/>
      <c r="CM68" s="946"/>
      <c r="CN68" s="947"/>
      <c r="CO68" s="947"/>
      <c r="CP68" s="947"/>
      <c r="CQ68" s="948"/>
      <c r="CR68" s="946"/>
      <c r="CS68" s="947"/>
      <c r="CT68" s="947"/>
      <c r="CU68" s="947"/>
      <c r="CV68" s="948"/>
      <c r="CW68" s="946"/>
      <c r="CX68" s="947"/>
      <c r="CY68" s="947"/>
      <c r="CZ68" s="947"/>
      <c r="DA68" s="948"/>
      <c r="DB68" s="946"/>
      <c r="DC68" s="947"/>
      <c r="DD68" s="947"/>
      <c r="DE68" s="947"/>
      <c r="DF68" s="948"/>
      <c r="DG68" s="946"/>
      <c r="DH68" s="947"/>
      <c r="DI68" s="947"/>
      <c r="DJ68" s="947"/>
      <c r="DK68" s="948"/>
      <c r="DL68" s="946"/>
      <c r="DM68" s="947"/>
      <c r="DN68" s="947"/>
      <c r="DO68" s="947"/>
      <c r="DP68" s="948"/>
      <c r="DQ68" s="946"/>
      <c r="DR68" s="947"/>
      <c r="DS68" s="947"/>
      <c r="DT68" s="947"/>
      <c r="DU68" s="948"/>
      <c r="DV68" s="943"/>
      <c r="DW68" s="944"/>
      <c r="DX68" s="944"/>
      <c r="DY68" s="944"/>
      <c r="DZ68" s="945"/>
      <c r="EA68" s="248"/>
    </row>
    <row r="69" spans="1:131" s="249" customFormat="1" ht="26.25" customHeight="1" x14ac:dyDescent="0.15">
      <c r="A69" s="263">
        <v>2</v>
      </c>
      <c r="B69" s="959" t="s">
        <v>597</v>
      </c>
      <c r="C69" s="960"/>
      <c r="D69" s="960"/>
      <c r="E69" s="960"/>
      <c r="F69" s="960"/>
      <c r="G69" s="960"/>
      <c r="H69" s="960"/>
      <c r="I69" s="960"/>
      <c r="J69" s="960"/>
      <c r="K69" s="960"/>
      <c r="L69" s="960"/>
      <c r="M69" s="960"/>
      <c r="N69" s="960"/>
      <c r="O69" s="960"/>
      <c r="P69" s="961"/>
      <c r="Q69" s="962">
        <v>3096</v>
      </c>
      <c r="R69" s="917"/>
      <c r="S69" s="917"/>
      <c r="T69" s="917"/>
      <c r="U69" s="917"/>
      <c r="V69" s="917">
        <v>3050</v>
      </c>
      <c r="W69" s="917"/>
      <c r="X69" s="917"/>
      <c r="Y69" s="917"/>
      <c r="Z69" s="917"/>
      <c r="AA69" s="917">
        <v>46</v>
      </c>
      <c r="AB69" s="917"/>
      <c r="AC69" s="917"/>
      <c r="AD69" s="917"/>
      <c r="AE69" s="917"/>
      <c r="AF69" s="917">
        <v>46</v>
      </c>
      <c r="AG69" s="917"/>
      <c r="AH69" s="917"/>
      <c r="AI69" s="917"/>
      <c r="AJ69" s="917"/>
      <c r="AK69" s="917">
        <v>80</v>
      </c>
      <c r="AL69" s="917"/>
      <c r="AM69" s="917"/>
      <c r="AN69" s="917"/>
      <c r="AO69" s="917"/>
      <c r="AP69" s="917">
        <v>1941</v>
      </c>
      <c r="AQ69" s="917"/>
      <c r="AR69" s="917"/>
      <c r="AS69" s="917"/>
      <c r="AT69" s="917"/>
      <c r="AU69" s="917"/>
      <c r="AV69" s="917"/>
      <c r="AW69" s="917"/>
      <c r="AX69" s="917"/>
      <c r="AY69" s="917"/>
      <c r="AZ69" s="963"/>
      <c r="BA69" s="963"/>
      <c r="BB69" s="963"/>
      <c r="BC69" s="963"/>
      <c r="BD69" s="964"/>
      <c r="BE69" s="267"/>
      <c r="BF69" s="267"/>
      <c r="BG69" s="267"/>
      <c r="BH69" s="267"/>
      <c r="BI69" s="267"/>
      <c r="BJ69" s="267"/>
      <c r="BK69" s="267"/>
      <c r="BL69" s="267"/>
      <c r="BM69" s="267"/>
      <c r="BN69" s="267"/>
      <c r="BO69" s="267"/>
      <c r="BP69" s="267"/>
      <c r="BQ69" s="264">
        <v>63</v>
      </c>
      <c r="BR69" s="269"/>
      <c r="BS69" s="949"/>
      <c r="BT69" s="950"/>
      <c r="BU69" s="950"/>
      <c r="BV69" s="950"/>
      <c r="BW69" s="950"/>
      <c r="BX69" s="950"/>
      <c r="BY69" s="950"/>
      <c r="BZ69" s="950"/>
      <c r="CA69" s="950"/>
      <c r="CB69" s="950"/>
      <c r="CC69" s="950"/>
      <c r="CD69" s="950"/>
      <c r="CE69" s="950"/>
      <c r="CF69" s="950"/>
      <c r="CG69" s="951"/>
      <c r="CH69" s="946"/>
      <c r="CI69" s="947"/>
      <c r="CJ69" s="947"/>
      <c r="CK69" s="947"/>
      <c r="CL69" s="948"/>
      <c r="CM69" s="946"/>
      <c r="CN69" s="947"/>
      <c r="CO69" s="947"/>
      <c r="CP69" s="947"/>
      <c r="CQ69" s="948"/>
      <c r="CR69" s="946"/>
      <c r="CS69" s="947"/>
      <c r="CT69" s="947"/>
      <c r="CU69" s="947"/>
      <c r="CV69" s="948"/>
      <c r="CW69" s="946"/>
      <c r="CX69" s="947"/>
      <c r="CY69" s="947"/>
      <c r="CZ69" s="947"/>
      <c r="DA69" s="948"/>
      <c r="DB69" s="946"/>
      <c r="DC69" s="947"/>
      <c r="DD69" s="947"/>
      <c r="DE69" s="947"/>
      <c r="DF69" s="948"/>
      <c r="DG69" s="946"/>
      <c r="DH69" s="947"/>
      <c r="DI69" s="947"/>
      <c r="DJ69" s="947"/>
      <c r="DK69" s="948"/>
      <c r="DL69" s="946"/>
      <c r="DM69" s="947"/>
      <c r="DN69" s="947"/>
      <c r="DO69" s="947"/>
      <c r="DP69" s="948"/>
      <c r="DQ69" s="946"/>
      <c r="DR69" s="947"/>
      <c r="DS69" s="947"/>
      <c r="DT69" s="947"/>
      <c r="DU69" s="948"/>
      <c r="DV69" s="943"/>
      <c r="DW69" s="944"/>
      <c r="DX69" s="944"/>
      <c r="DY69" s="944"/>
      <c r="DZ69" s="945"/>
      <c r="EA69" s="248"/>
    </row>
    <row r="70" spans="1:131" s="249" customFormat="1" ht="26.25" customHeight="1" x14ac:dyDescent="0.15">
      <c r="A70" s="263">
        <v>3</v>
      </c>
      <c r="B70" s="959" t="s">
        <v>598</v>
      </c>
      <c r="C70" s="960"/>
      <c r="D70" s="960"/>
      <c r="E70" s="960"/>
      <c r="F70" s="960"/>
      <c r="G70" s="960"/>
      <c r="H70" s="960"/>
      <c r="I70" s="960"/>
      <c r="J70" s="960"/>
      <c r="K70" s="960"/>
      <c r="L70" s="960"/>
      <c r="M70" s="960"/>
      <c r="N70" s="960"/>
      <c r="O70" s="960"/>
      <c r="P70" s="961"/>
      <c r="Q70" s="962">
        <v>290</v>
      </c>
      <c r="R70" s="917"/>
      <c r="S70" s="917"/>
      <c r="T70" s="917"/>
      <c r="U70" s="917"/>
      <c r="V70" s="917">
        <v>279</v>
      </c>
      <c r="W70" s="917"/>
      <c r="X70" s="917"/>
      <c r="Y70" s="917"/>
      <c r="Z70" s="917"/>
      <c r="AA70" s="917">
        <v>11</v>
      </c>
      <c r="AB70" s="917"/>
      <c r="AC70" s="917"/>
      <c r="AD70" s="917"/>
      <c r="AE70" s="917"/>
      <c r="AF70" s="917">
        <v>11</v>
      </c>
      <c r="AG70" s="917"/>
      <c r="AH70" s="917"/>
      <c r="AI70" s="917"/>
      <c r="AJ70" s="917"/>
      <c r="AK70" s="917" t="s">
        <v>595</v>
      </c>
      <c r="AL70" s="917"/>
      <c r="AM70" s="917"/>
      <c r="AN70" s="917"/>
      <c r="AO70" s="917"/>
      <c r="AP70" s="917">
        <v>186</v>
      </c>
      <c r="AQ70" s="917"/>
      <c r="AR70" s="917"/>
      <c r="AS70" s="917"/>
      <c r="AT70" s="917"/>
      <c r="AU70" s="917"/>
      <c r="AV70" s="917"/>
      <c r="AW70" s="917"/>
      <c r="AX70" s="917"/>
      <c r="AY70" s="917"/>
      <c r="AZ70" s="963"/>
      <c r="BA70" s="963"/>
      <c r="BB70" s="963"/>
      <c r="BC70" s="963"/>
      <c r="BD70" s="964"/>
      <c r="BE70" s="267"/>
      <c r="BF70" s="267"/>
      <c r="BG70" s="267"/>
      <c r="BH70" s="267"/>
      <c r="BI70" s="267"/>
      <c r="BJ70" s="267"/>
      <c r="BK70" s="267"/>
      <c r="BL70" s="267"/>
      <c r="BM70" s="267"/>
      <c r="BN70" s="267"/>
      <c r="BO70" s="267"/>
      <c r="BP70" s="267"/>
      <c r="BQ70" s="264">
        <v>64</v>
      </c>
      <c r="BR70" s="269"/>
      <c r="BS70" s="949"/>
      <c r="BT70" s="950"/>
      <c r="BU70" s="950"/>
      <c r="BV70" s="950"/>
      <c r="BW70" s="950"/>
      <c r="BX70" s="950"/>
      <c r="BY70" s="950"/>
      <c r="BZ70" s="950"/>
      <c r="CA70" s="950"/>
      <c r="CB70" s="950"/>
      <c r="CC70" s="950"/>
      <c r="CD70" s="950"/>
      <c r="CE70" s="950"/>
      <c r="CF70" s="950"/>
      <c r="CG70" s="951"/>
      <c r="CH70" s="946"/>
      <c r="CI70" s="947"/>
      <c r="CJ70" s="947"/>
      <c r="CK70" s="947"/>
      <c r="CL70" s="948"/>
      <c r="CM70" s="946"/>
      <c r="CN70" s="947"/>
      <c r="CO70" s="947"/>
      <c r="CP70" s="947"/>
      <c r="CQ70" s="948"/>
      <c r="CR70" s="946"/>
      <c r="CS70" s="947"/>
      <c r="CT70" s="947"/>
      <c r="CU70" s="947"/>
      <c r="CV70" s="948"/>
      <c r="CW70" s="946"/>
      <c r="CX70" s="947"/>
      <c r="CY70" s="947"/>
      <c r="CZ70" s="947"/>
      <c r="DA70" s="948"/>
      <c r="DB70" s="946"/>
      <c r="DC70" s="947"/>
      <c r="DD70" s="947"/>
      <c r="DE70" s="947"/>
      <c r="DF70" s="948"/>
      <c r="DG70" s="946"/>
      <c r="DH70" s="947"/>
      <c r="DI70" s="947"/>
      <c r="DJ70" s="947"/>
      <c r="DK70" s="948"/>
      <c r="DL70" s="946"/>
      <c r="DM70" s="947"/>
      <c r="DN70" s="947"/>
      <c r="DO70" s="947"/>
      <c r="DP70" s="948"/>
      <c r="DQ70" s="946"/>
      <c r="DR70" s="947"/>
      <c r="DS70" s="947"/>
      <c r="DT70" s="947"/>
      <c r="DU70" s="948"/>
      <c r="DV70" s="943"/>
      <c r="DW70" s="944"/>
      <c r="DX70" s="944"/>
      <c r="DY70" s="944"/>
      <c r="DZ70" s="945"/>
      <c r="EA70" s="248"/>
    </row>
    <row r="71" spans="1:131" s="249" customFormat="1" ht="26.25" customHeight="1" x14ac:dyDescent="0.15">
      <c r="A71" s="263">
        <v>4</v>
      </c>
      <c r="B71" s="959" t="s">
        <v>599</v>
      </c>
      <c r="C71" s="960"/>
      <c r="D71" s="960"/>
      <c r="E71" s="960"/>
      <c r="F71" s="960"/>
      <c r="G71" s="960"/>
      <c r="H71" s="960"/>
      <c r="I71" s="960"/>
      <c r="J71" s="960"/>
      <c r="K71" s="960"/>
      <c r="L71" s="960"/>
      <c r="M71" s="960"/>
      <c r="N71" s="960"/>
      <c r="O71" s="960"/>
      <c r="P71" s="961"/>
      <c r="Q71" s="962">
        <v>280</v>
      </c>
      <c r="R71" s="917"/>
      <c r="S71" s="917"/>
      <c r="T71" s="917"/>
      <c r="U71" s="917"/>
      <c r="V71" s="917">
        <v>244</v>
      </c>
      <c r="W71" s="917"/>
      <c r="X71" s="917"/>
      <c r="Y71" s="917"/>
      <c r="Z71" s="917"/>
      <c r="AA71" s="917">
        <v>36</v>
      </c>
      <c r="AB71" s="917"/>
      <c r="AC71" s="917"/>
      <c r="AD71" s="917"/>
      <c r="AE71" s="917"/>
      <c r="AF71" s="917">
        <v>36</v>
      </c>
      <c r="AG71" s="917"/>
      <c r="AH71" s="917"/>
      <c r="AI71" s="917"/>
      <c r="AJ71" s="917"/>
      <c r="AK71" s="917" t="s">
        <v>595</v>
      </c>
      <c r="AL71" s="917"/>
      <c r="AM71" s="917"/>
      <c r="AN71" s="917"/>
      <c r="AO71" s="917"/>
      <c r="AP71" s="917" t="s">
        <v>595</v>
      </c>
      <c r="AQ71" s="917"/>
      <c r="AR71" s="917"/>
      <c r="AS71" s="917"/>
      <c r="AT71" s="917"/>
      <c r="AU71" s="917"/>
      <c r="AV71" s="917"/>
      <c r="AW71" s="917"/>
      <c r="AX71" s="917"/>
      <c r="AY71" s="917"/>
      <c r="AZ71" s="963"/>
      <c r="BA71" s="963"/>
      <c r="BB71" s="963"/>
      <c r="BC71" s="963"/>
      <c r="BD71" s="964"/>
      <c r="BE71" s="267"/>
      <c r="BF71" s="267"/>
      <c r="BG71" s="267"/>
      <c r="BH71" s="267"/>
      <c r="BI71" s="267"/>
      <c r="BJ71" s="267"/>
      <c r="BK71" s="267"/>
      <c r="BL71" s="267"/>
      <c r="BM71" s="267"/>
      <c r="BN71" s="267"/>
      <c r="BO71" s="267"/>
      <c r="BP71" s="267"/>
      <c r="BQ71" s="264">
        <v>65</v>
      </c>
      <c r="BR71" s="269"/>
      <c r="BS71" s="949"/>
      <c r="BT71" s="950"/>
      <c r="BU71" s="950"/>
      <c r="BV71" s="950"/>
      <c r="BW71" s="950"/>
      <c r="BX71" s="950"/>
      <c r="BY71" s="950"/>
      <c r="BZ71" s="950"/>
      <c r="CA71" s="950"/>
      <c r="CB71" s="950"/>
      <c r="CC71" s="950"/>
      <c r="CD71" s="950"/>
      <c r="CE71" s="950"/>
      <c r="CF71" s="950"/>
      <c r="CG71" s="951"/>
      <c r="CH71" s="946"/>
      <c r="CI71" s="947"/>
      <c r="CJ71" s="947"/>
      <c r="CK71" s="947"/>
      <c r="CL71" s="948"/>
      <c r="CM71" s="946"/>
      <c r="CN71" s="947"/>
      <c r="CO71" s="947"/>
      <c r="CP71" s="947"/>
      <c r="CQ71" s="948"/>
      <c r="CR71" s="946"/>
      <c r="CS71" s="947"/>
      <c r="CT71" s="947"/>
      <c r="CU71" s="947"/>
      <c r="CV71" s="948"/>
      <c r="CW71" s="946"/>
      <c r="CX71" s="947"/>
      <c r="CY71" s="947"/>
      <c r="CZ71" s="947"/>
      <c r="DA71" s="948"/>
      <c r="DB71" s="946"/>
      <c r="DC71" s="947"/>
      <c r="DD71" s="947"/>
      <c r="DE71" s="947"/>
      <c r="DF71" s="948"/>
      <c r="DG71" s="946"/>
      <c r="DH71" s="947"/>
      <c r="DI71" s="947"/>
      <c r="DJ71" s="947"/>
      <c r="DK71" s="948"/>
      <c r="DL71" s="946"/>
      <c r="DM71" s="947"/>
      <c r="DN71" s="947"/>
      <c r="DO71" s="947"/>
      <c r="DP71" s="948"/>
      <c r="DQ71" s="946"/>
      <c r="DR71" s="947"/>
      <c r="DS71" s="947"/>
      <c r="DT71" s="947"/>
      <c r="DU71" s="948"/>
      <c r="DV71" s="943"/>
      <c r="DW71" s="944"/>
      <c r="DX71" s="944"/>
      <c r="DY71" s="944"/>
      <c r="DZ71" s="945"/>
      <c r="EA71" s="248"/>
    </row>
    <row r="72" spans="1:131" s="249" customFormat="1" ht="26.25" customHeight="1" x14ac:dyDescent="0.15">
      <c r="A72" s="263">
        <v>5</v>
      </c>
      <c r="B72" s="959" t="s">
        <v>600</v>
      </c>
      <c r="C72" s="960"/>
      <c r="D72" s="960"/>
      <c r="E72" s="960"/>
      <c r="F72" s="960"/>
      <c r="G72" s="960"/>
      <c r="H72" s="960"/>
      <c r="I72" s="960"/>
      <c r="J72" s="960"/>
      <c r="K72" s="960"/>
      <c r="L72" s="960"/>
      <c r="M72" s="960"/>
      <c r="N72" s="960"/>
      <c r="O72" s="960"/>
      <c r="P72" s="961"/>
      <c r="Q72" s="962">
        <v>292778</v>
      </c>
      <c r="R72" s="917"/>
      <c r="S72" s="917"/>
      <c r="T72" s="917"/>
      <c r="U72" s="917"/>
      <c r="V72" s="917">
        <v>279366</v>
      </c>
      <c r="W72" s="917"/>
      <c r="X72" s="917"/>
      <c r="Y72" s="917"/>
      <c r="Z72" s="917"/>
      <c r="AA72" s="917">
        <v>13412</v>
      </c>
      <c r="AB72" s="917"/>
      <c r="AC72" s="917"/>
      <c r="AD72" s="917"/>
      <c r="AE72" s="917"/>
      <c r="AF72" s="917">
        <v>13412</v>
      </c>
      <c r="AG72" s="917"/>
      <c r="AH72" s="917"/>
      <c r="AI72" s="917"/>
      <c r="AJ72" s="917"/>
      <c r="AK72" s="917" t="s">
        <v>595</v>
      </c>
      <c r="AL72" s="917"/>
      <c r="AM72" s="917"/>
      <c r="AN72" s="917"/>
      <c r="AO72" s="917"/>
      <c r="AP72" s="917" t="s">
        <v>595</v>
      </c>
      <c r="AQ72" s="917"/>
      <c r="AR72" s="917"/>
      <c r="AS72" s="917"/>
      <c r="AT72" s="917"/>
      <c r="AU72" s="917"/>
      <c r="AV72" s="917"/>
      <c r="AW72" s="917"/>
      <c r="AX72" s="917"/>
      <c r="AY72" s="917"/>
      <c r="AZ72" s="963"/>
      <c r="BA72" s="963"/>
      <c r="BB72" s="963"/>
      <c r="BC72" s="963"/>
      <c r="BD72" s="964"/>
      <c r="BE72" s="267"/>
      <c r="BF72" s="267"/>
      <c r="BG72" s="267"/>
      <c r="BH72" s="267"/>
      <c r="BI72" s="267"/>
      <c r="BJ72" s="267"/>
      <c r="BK72" s="267"/>
      <c r="BL72" s="267"/>
      <c r="BM72" s="267"/>
      <c r="BN72" s="267"/>
      <c r="BO72" s="267"/>
      <c r="BP72" s="267"/>
      <c r="BQ72" s="264">
        <v>66</v>
      </c>
      <c r="BR72" s="269"/>
      <c r="BS72" s="949"/>
      <c r="BT72" s="950"/>
      <c r="BU72" s="950"/>
      <c r="BV72" s="950"/>
      <c r="BW72" s="950"/>
      <c r="BX72" s="950"/>
      <c r="BY72" s="950"/>
      <c r="BZ72" s="950"/>
      <c r="CA72" s="950"/>
      <c r="CB72" s="950"/>
      <c r="CC72" s="950"/>
      <c r="CD72" s="950"/>
      <c r="CE72" s="950"/>
      <c r="CF72" s="950"/>
      <c r="CG72" s="951"/>
      <c r="CH72" s="946"/>
      <c r="CI72" s="947"/>
      <c r="CJ72" s="947"/>
      <c r="CK72" s="947"/>
      <c r="CL72" s="948"/>
      <c r="CM72" s="946"/>
      <c r="CN72" s="947"/>
      <c r="CO72" s="947"/>
      <c r="CP72" s="947"/>
      <c r="CQ72" s="948"/>
      <c r="CR72" s="946"/>
      <c r="CS72" s="947"/>
      <c r="CT72" s="947"/>
      <c r="CU72" s="947"/>
      <c r="CV72" s="948"/>
      <c r="CW72" s="946"/>
      <c r="CX72" s="947"/>
      <c r="CY72" s="947"/>
      <c r="CZ72" s="947"/>
      <c r="DA72" s="948"/>
      <c r="DB72" s="946"/>
      <c r="DC72" s="947"/>
      <c r="DD72" s="947"/>
      <c r="DE72" s="947"/>
      <c r="DF72" s="948"/>
      <c r="DG72" s="946"/>
      <c r="DH72" s="947"/>
      <c r="DI72" s="947"/>
      <c r="DJ72" s="947"/>
      <c r="DK72" s="948"/>
      <c r="DL72" s="946"/>
      <c r="DM72" s="947"/>
      <c r="DN72" s="947"/>
      <c r="DO72" s="947"/>
      <c r="DP72" s="948"/>
      <c r="DQ72" s="946"/>
      <c r="DR72" s="947"/>
      <c r="DS72" s="947"/>
      <c r="DT72" s="947"/>
      <c r="DU72" s="948"/>
      <c r="DV72" s="943"/>
      <c r="DW72" s="944"/>
      <c r="DX72" s="944"/>
      <c r="DY72" s="944"/>
      <c r="DZ72" s="945"/>
      <c r="EA72" s="248"/>
    </row>
    <row r="73" spans="1:131" s="249" customFormat="1" ht="26.25" customHeight="1" x14ac:dyDescent="0.15">
      <c r="A73" s="263">
        <v>6</v>
      </c>
      <c r="B73" s="959"/>
      <c r="C73" s="960"/>
      <c r="D73" s="960"/>
      <c r="E73" s="960"/>
      <c r="F73" s="960"/>
      <c r="G73" s="960"/>
      <c r="H73" s="960"/>
      <c r="I73" s="960"/>
      <c r="J73" s="960"/>
      <c r="K73" s="960"/>
      <c r="L73" s="960"/>
      <c r="M73" s="960"/>
      <c r="N73" s="960"/>
      <c r="O73" s="960"/>
      <c r="P73" s="961"/>
      <c r="Q73" s="962"/>
      <c r="R73" s="917"/>
      <c r="S73" s="917"/>
      <c r="T73" s="917"/>
      <c r="U73" s="917"/>
      <c r="V73" s="917"/>
      <c r="W73" s="917"/>
      <c r="X73" s="917"/>
      <c r="Y73" s="917"/>
      <c r="Z73" s="917"/>
      <c r="AA73" s="917"/>
      <c r="AB73" s="917"/>
      <c r="AC73" s="917"/>
      <c r="AD73" s="917"/>
      <c r="AE73" s="917"/>
      <c r="AF73" s="917"/>
      <c r="AG73" s="917"/>
      <c r="AH73" s="917"/>
      <c r="AI73" s="917"/>
      <c r="AJ73" s="917"/>
      <c r="AK73" s="917"/>
      <c r="AL73" s="917"/>
      <c r="AM73" s="917"/>
      <c r="AN73" s="917"/>
      <c r="AO73" s="917"/>
      <c r="AP73" s="917"/>
      <c r="AQ73" s="917"/>
      <c r="AR73" s="917"/>
      <c r="AS73" s="917"/>
      <c r="AT73" s="917"/>
      <c r="AU73" s="917"/>
      <c r="AV73" s="917"/>
      <c r="AW73" s="917"/>
      <c r="AX73" s="917"/>
      <c r="AY73" s="917"/>
      <c r="AZ73" s="963"/>
      <c r="BA73" s="963"/>
      <c r="BB73" s="963"/>
      <c r="BC73" s="963"/>
      <c r="BD73" s="964"/>
      <c r="BE73" s="267"/>
      <c r="BF73" s="267"/>
      <c r="BG73" s="267"/>
      <c r="BH73" s="267"/>
      <c r="BI73" s="267"/>
      <c r="BJ73" s="267"/>
      <c r="BK73" s="267"/>
      <c r="BL73" s="267"/>
      <c r="BM73" s="267"/>
      <c r="BN73" s="267"/>
      <c r="BO73" s="267"/>
      <c r="BP73" s="267"/>
      <c r="BQ73" s="264">
        <v>67</v>
      </c>
      <c r="BR73" s="269"/>
      <c r="BS73" s="949"/>
      <c r="BT73" s="950"/>
      <c r="BU73" s="950"/>
      <c r="BV73" s="950"/>
      <c r="BW73" s="950"/>
      <c r="BX73" s="950"/>
      <c r="BY73" s="950"/>
      <c r="BZ73" s="950"/>
      <c r="CA73" s="950"/>
      <c r="CB73" s="950"/>
      <c r="CC73" s="950"/>
      <c r="CD73" s="950"/>
      <c r="CE73" s="950"/>
      <c r="CF73" s="950"/>
      <c r="CG73" s="951"/>
      <c r="CH73" s="946"/>
      <c r="CI73" s="947"/>
      <c r="CJ73" s="947"/>
      <c r="CK73" s="947"/>
      <c r="CL73" s="948"/>
      <c r="CM73" s="946"/>
      <c r="CN73" s="947"/>
      <c r="CO73" s="947"/>
      <c r="CP73" s="947"/>
      <c r="CQ73" s="948"/>
      <c r="CR73" s="946"/>
      <c r="CS73" s="947"/>
      <c r="CT73" s="947"/>
      <c r="CU73" s="947"/>
      <c r="CV73" s="948"/>
      <c r="CW73" s="946"/>
      <c r="CX73" s="947"/>
      <c r="CY73" s="947"/>
      <c r="CZ73" s="947"/>
      <c r="DA73" s="948"/>
      <c r="DB73" s="946"/>
      <c r="DC73" s="947"/>
      <c r="DD73" s="947"/>
      <c r="DE73" s="947"/>
      <c r="DF73" s="948"/>
      <c r="DG73" s="946"/>
      <c r="DH73" s="947"/>
      <c r="DI73" s="947"/>
      <c r="DJ73" s="947"/>
      <c r="DK73" s="948"/>
      <c r="DL73" s="946"/>
      <c r="DM73" s="947"/>
      <c r="DN73" s="947"/>
      <c r="DO73" s="947"/>
      <c r="DP73" s="948"/>
      <c r="DQ73" s="946"/>
      <c r="DR73" s="947"/>
      <c r="DS73" s="947"/>
      <c r="DT73" s="947"/>
      <c r="DU73" s="948"/>
      <c r="DV73" s="943"/>
      <c r="DW73" s="944"/>
      <c r="DX73" s="944"/>
      <c r="DY73" s="944"/>
      <c r="DZ73" s="945"/>
      <c r="EA73" s="248"/>
    </row>
    <row r="74" spans="1:131" s="249" customFormat="1" ht="26.25" customHeight="1" x14ac:dyDescent="0.15">
      <c r="A74" s="263">
        <v>7</v>
      </c>
      <c r="B74" s="959"/>
      <c r="C74" s="960"/>
      <c r="D74" s="960"/>
      <c r="E74" s="960"/>
      <c r="F74" s="960"/>
      <c r="G74" s="960"/>
      <c r="H74" s="960"/>
      <c r="I74" s="960"/>
      <c r="J74" s="960"/>
      <c r="K74" s="960"/>
      <c r="L74" s="960"/>
      <c r="M74" s="960"/>
      <c r="N74" s="960"/>
      <c r="O74" s="960"/>
      <c r="P74" s="961"/>
      <c r="Q74" s="962"/>
      <c r="R74" s="917"/>
      <c r="S74" s="917"/>
      <c r="T74" s="917"/>
      <c r="U74" s="917"/>
      <c r="V74" s="917"/>
      <c r="W74" s="917"/>
      <c r="X74" s="917"/>
      <c r="Y74" s="917"/>
      <c r="Z74" s="917"/>
      <c r="AA74" s="917"/>
      <c r="AB74" s="917"/>
      <c r="AC74" s="917"/>
      <c r="AD74" s="917"/>
      <c r="AE74" s="917"/>
      <c r="AF74" s="917"/>
      <c r="AG74" s="917"/>
      <c r="AH74" s="917"/>
      <c r="AI74" s="917"/>
      <c r="AJ74" s="917"/>
      <c r="AK74" s="917"/>
      <c r="AL74" s="917"/>
      <c r="AM74" s="917"/>
      <c r="AN74" s="917"/>
      <c r="AO74" s="917"/>
      <c r="AP74" s="917"/>
      <c r="AQ74" s="917"/>
      <c r="AR74" s="917"/>
      <c r="AS74" s="917"/>
      <c r="AT74" s="917"/>
      <c r="AU74" s="917"/>
      <c r="AV74" s="917"/>
      <c r="AW74" s="917"/>
      <c r="AX74" s="917"/>
      <c r="AY74" s="917"/>
      <c r="AZ74" s="963"/>
      <c r="BA74" s="963"/>
      <c r="BB74" s="963"/>
      <c r="BC74" s="963"/>
      <c r="BD74" s="964"/>
      <c r="BE74" s="267"/>
      <c r="BF74" s="267"/>
      <c r="BG74" s="267"/>
      <c r="BH74" s="267"/>
      <c r="BI74" s="267"/>
      <c r="BJ74" s="267"/>
      <c r="BK74" s="267"/>
      <c r="BL74" s="267"/>
      <c r="BM74" s="267"/>
      <c r="BN74" s="267"/>
      <c r="BO74" s="267"/>
      <c r="BP74" s="267"/>
      <c r="BQ74" s="264">
        <v>68</v>
      </c>
      <c r="BR74" s="269"/>
      <c r="BS74" s="949"/>
      <c r="BT74" s="950"/>
      <c r="BU74" s="950"/>
      <c r="BV74" s="950"/>
      <c r="BW74" s="950"/>
      <c r="BX74" s="950"/>
      <c r="BY74" s="950"/>
      <c r="BZ74" s="950"/>
      <c r="CA74" s="950"/>
      <c r="CB74" s="950"/>
      <c r="CC74" s="950"/>
      <c r="CD74" s="950"/>
      <c r="CE74" s="950"/>
      <c r="CF74" s="950"/>
      <c r="CG74" s="951"/>
      <c r="CH74" s="946"/>
      <c r="CI74" s="947"/>
      <c r="CJ74" s="947"/>
      <c r="CK74" s="947"/>
      <c r="CL74" s="948"/>
      <c r="CM74" s="946"/>
      <c r="CN74" s="947"/>
      <c r="CO74" s="947"/>
      <c r="CP74" s="947"/>
      <c r="CQ74" s="948"/>
      <c r="CR74" s="946"/>
      <c r="CS74" s="947"/>
      <c r="CT74" s="947"/>
      <c r="CU74" s="947"/>
      <c r="CV74" s="948"/>
      <c r="CW74" s="946"/>
      <c r="CX74" s="947"/>
      <c r="CY74" s="947"/>
      <c r="CZ74" s="947"/>
      <c r="DA74" s="948"/>
      <c r="DB74" s="946"/>
      <c r="DC74" s="947"/>
      <c r="DD74" s="947"/>
      <c r="DE74" s="947"/>
      <c r="DF74" s="948"/>
      <c r="DG74" s="946"/>
      <c r="DH74" s="947"/>
      <c r="DI74" s="947"/>
      <c r="DJ74" s="947"/>
      <c r="DK74" s="948"/>
      <c r="DL74" s="946"/>
      <c r="DM74" s="947"/>
      <c r="DN74" s="947"/>
      <c r="DO74" s="947"/>
      <c r="DP74" s="948"/>
      <c r="DQ74" s="946"/>
      <c r="DR74" s="947"/>
      <c r="DS74" s="947"/>
      <c r="DT74" s="947"/>
      <c r="DU74" s="948"/>
      <c r="DV74" s="943"/>
      <c r="DW74" s="944"/>
      <c r="DX74" s="944"/>
      <c r="DY74" s="944"/>
      <c r="DZ74" s="945"/>
      <c r="EA74" s="248"/>
    </row>
    <row r="75" spans="1:131" s="249" customFormat="1" ht="26.25" customHeight="1" x14ac:dyDescent="0.15">
      <c r="A75" s="263">
        <v>8</v>
      </c>
      <c r="B75" s="959"/>
      <c r="C75" s="960"/>
      <c r="D75" s="960"/>
      <c r="E75" s="960"/>
      <c r="F75" s="960"/>
      <c r="G75" s="960"/>
      <c r="H75" s="960"/>
      <c r="I75" s="960"/>
      <c r="J75" s="960"/>
      <c r="K75" s="960"/>
      <c r="L75" s="960"/>
      <c r="M75" s="960"/>
      <c r="N75" s="960"/>
      <c r="O75" s="960"/>
      <c r="P75" s="961"/>
      <c r="Q75" s="965"/>
      <c r="R75" s="966"/>
      <c r="S75" s="966"/>
      <c r="T75" s="966"/>
      <c r="U75" s="916"/>
      <c r="V75" s="967"/>
      <c r="W75" s="966"/>
      <c r="X75" s="966"/>
      <c r="Y75" s="966"/>
      <c r="Z75" s="916"/>
      <c r="AA75" s="967"/>
      <c r="AB75" s="966"/>
      <c r="AC75" s="966"/>
      <c r="AD75" s="966"/>
      <c r="AE75" s="916"/>
      <c r="AF75" s="967"/>
      <c r="AG75" s="966"/>
      <c r="AH75" s="966"/>
      <c r="AI75" s="966"/>
      <c r="AJ75" s="916"/>
      <c r="AK75" s="967"/>
      <c r="AL75" s="966"/>
      <c r="AM75" s="966"/>
      <c r="AN75" s="966"/>
      <c r="AO75" s="916"/>
      <c r="AP75" s="967"/>
      <c r="AQ75" s="966"/>
      <c r="AR75" s="966"/>
      <c r="AS75" s="966"/>
      <c r="AT75" s="916"/>
      <c r="AU75" s="967"/>
      <c r="AV75" s="966"/>
      <c r="AW75" s="966"/>
      <c r="AX75" s="966"/>
      <c r="AY75" s="916"/>
      <c r="AZ75" s="963"/>
      <c r="BA75" s="963"/>
      <c r="BB75" s="963"/>
      <c r="BC75" s="963"/>
      <c r="BD75" s="964"/>
      <c r="BE75" s="267"/>
      <c r="BF75" s="267"/>
      <c r="BG75" s="267"/>
      <c r="BH75" s="267"/>
      <c r="BI75" s="267"/>
      <c r="BJ75" s="267"/>
      <c r="BK75" s="267"/>
      <c r="BL75" s="267"/>
      <c r="BM75" s="267"/>
      <c r="BN75" s="267"/>
      <c r="BO75" s="267"/>
      <c r="BP75" s="267"/>
      <c r="BQ75" s="264">
        <v>69</v>
      </c>
      <c r="BR75" s="269"/>
      <c r="BS75" s="949"/>
      <c r="BT75" s="950"/>
      <c r="BU75" s="950"/>
      <c r="BV75" s="950"/>
      <c r="BW75" s="950"/>
      <c r="BX75" s="950"/>
      <c r="BY75" s="950"/>
      <c r="BZ75" s="950"/>
      <c r="CA75" s="950"/>
      <c r="CB75" s="950"/>
      <c r="CC75" s="950"/>
      <c r="CD75" s="950"/>
      <c r="CE75" s="950"/>
      <c r="CF75" s="950"/>
      <c r="CG75" s="951"/>
      <c r="CH75" s="946"/>
      <c r="CI75" s="947"/>
      <c r="CJ75" s="947"/>
      <c r="CK75" s="947"/>
      <c r="CL75" s="948"/>
      <c r="CM75" s="946"/>
      <c r="CN75" s="947"/>
      <c r="CO75" s="947"/>
      <c r="CP75" s="947"/>
      <c r="CQ75" s="948"/>
      <c r="CR75" s="946"/>
      <c r="CS75" s="947"/>
      <c r="CT75" s="947"/>
      <c r="CU75" s="947"/>
      <c r="CV75" s="948"/>
      <c r="CW75" s="946"/>
      <c r="CX75" s="947"/>
      <c r="CY75" s="947"/>
      <c r="CZ75" s="947"/>
      <c r="DA75" s="948"/>
      <c r="DB75" s="946"/>
      <c r="DC75" s="947"/>
      <c r="DD75" s="947"/>
      <c r="DE75" s="947"/>
      <c r="DF75" s="948"/>
      <c r="DG75" s="946"/>
      <c r="DH75" s="947"/>
      <c r="DI75" s="947"/>
      <c r="DJ75" s="947"/>
      <c r="DK75" s="948"/>
      <c r="DL75" s="946"/>
      <c r="DM75" s="947"/>
      <c r="DN75" s="947"/>
      <c r="DO75" s="947"/>
      <c r="DP75" s="948"/>
      <c r="DQ75" s="946"/>
      <c r="DR75" s="947"/>
      <c r="DS75" s="947"/>
      <c r="DT75" s="947"/>
      <c r="DU75" s="948"/>
      <c r="DV75" s="943"/>
      <c r="DW75" s="944"/>
      <c r="DX75" s="944"/>
      <c r="DY75" s="944"/>
      <c r="DZ75" s="945"/>
      <c r="EA75" s="248"/>
    </row>
    <row r="76" spans="1:131" s="249" customFormat="1" ht="26.25" customHeight="1" x14ac:dyDescent="0.15">
      <c r="A76" s="263">
        <v>9</v>
      </c>
      <c r="B76" s="959"/>
      <c r="C76" s="960"/>
      <c r="D76" s="960"/>
      <c r="E76" s="960"/>
      <c r="F76" s="960"/>
      <c r="G76" s="960"/>
      <c r="H76" s="960"/>
      <c r="I76" s="960"/>
      <c r="J76" s="960"/>
      <c r="K76" s="960"/>
      <c r="L76" s="960"/>
      <c r="M76" s="960"/>
      <c r="N76" s="960"/>
      <c r="O76" s="960"/>
      <c r="P76" s="961"/>
      <c r="Q76" s="965"/>
      <c r="R76" s="966"/>
      <c r="S76" s="966"/>
      <c r="T76" s="966"/>
      <c r="U76" s="916"/>
      <c r="V76" s="967"/>
      <c r="W76" s="966"/>
      <c r="X76" s="966"/>
      <c r="Y76" s="966"/>
      <c r="Z76" s="916"/>
      <c r="AA76" s="967"/>
      <c r="AB76" s="966"/>
      <c r="AC76" s="966"/>
      <c r="AD76" s="966"/>
      <c r="AE76" s="916"/>
      <c r="AF76" s="967"/>
      <c r="AG76" s="966"/>
      <c r="AH76" s="966"/>
      <c r="AI76" s="966"/>
      <c r="AJ76" s="916"/>
      <c r="AK76" s="967"/>
      <c r="AL76" s="966"/>
      <c r="AM76" s="966"/>
      <c r="AN76" s="966"/>
      <c r="AO76" s="916"/>
      <c r="AP76" s="967"/>
      <c r="AQ76" s="966"/>
      <c r="AR76" s="966"/>
      <c r="AS76" s="966"/>
      <c r="AT76" s="916"/>
      <c r="AU76" s="967"/>
      <c r="AV76" s="966"/>
      <c r="AW76" s="966"/>
      <c r="AX76" s="966"/>
      <c r="AY76" s="916"/>
      <c r="AZ76" s="963"/>
      <c r="BA76" s="963"/>
      <c r="BB76" s="963"/>
      <c r="BC76" s="963"/>
      <c r="BD76" s="964"/>
      <c r="BE76" s="267"/>
      <c r="BF76" s="267"/>
      <c r="BG76" s="267"/>
      <c r="BH76" s="267"/>
      <c r="BI76" s="267"/>
      <c r="BJ76" s="267"/>
      <c r="BK76" s="267"/>
      <c r="BL76" s="267"/>
      <c r="BM76" s="267"/>
      <c r="BN76" s="267"/>
      <c r="BO76" s="267"/>
      <c r="BP76" s="267"/>
      <c r="BQ76" s="264">
        <v>70</v>
      </c>
      <c r="BR76" s="269"/>
      <c r="BS76" s="949"/>
      <c r="BT76" s="950"/>
      <c r="BU76" s="950"/>
      <c r="BV76" s="950"/>
      <c r="BW76" s="950"/>
      <c r="BX76" s="950"/>
      <c r="BY76" s="950"/>
      <c r="BZ76" s="950"/>
      <c r="CA76" s="950"/>
      <c r="CB76" s="950"/>
      <c r="CC76" s="950"/>
      <c r="CD76" s="950"/>
      <c r="CE76" s="950"/>
      <c r="CF76" s="950"/>
      <c r="CG76" s="951"/>
      <c r="CH76" s="946"/>
      <c r="CI76" s="947"/>
      <c r="CJ76" s="947"/>
      <c r="CK76" s="947"/>
      <c r="CL76" s="948"/>
      <c r="CM76" s="946"/>
      <c r="CN76" s="947"/>
      <c r="CO76" s="947"/>
      <c r="CP76" s="947"/>
      <c r="CQ76" s="948"/>
      <c r="CR76" s="946"/>
      <c r="CS76" s="947"/>
      <c r="CT76" s="947"/>
      <c r="CU76" s="947"/>
      <c r="CV76" s="948"/>
      <c r="CW76" s="946"/>
      <c r="CX76" s="947"/>
      <c r="CY76" s="947"/>
      <c r="CZ76" s="947"/>
      <c r="DA76" s="948"/>
      <c r="DB76" s="946"/>
      <c r="DC76" s="947"/>
      <c r="DD76" s="947"/>
      <c r="DE76" s="947"/>
      <c r="DF76" s="948"/>
      <c r="DG76" s="946"/>
      <c r="DH76" s="947"/>
      <c r="DI76" s="947"/>
      <c r="DJ76" s="947"/>
      <c r="DK76" s="948"/>
      <c r="DL76" s="946"/>
      <c r="DM76" s="947"/>
      <c r="DN76" s="947"/>
      <c r="DO76" s="947"/>
      <c r="DP76" s="948"/>
      <c r="DQ76" s="946"/>
      <c r="DR76" s="947"/>
      <c r="DS76" s="947"/>
      <c r="DT76" s="947"/>
      <c r="DU76" s="948"/>
      <c r="DV76" s="943"/>
      <c r="DW76" s="944"/>
      <c r="DX76" s="944"/>
      <c r="DY76" s="944"/>
      <c r="DZ76" s="945"/>
      <c r="EA76" s="248"/>
    </row>
    <row r="77" spans="1:131" s="249" customFormat="1" ht="26.25" customHeight="1" x14ac:dyDescent="0.15">
      <c r="A77" s="263">
        <v>10</v>
      </c>
      <c r="B77" s="959"/>
      <c r="C77" s="960"/>
      <c r="D77" s="960"/>
      <c r="E77" s="960"/>
      <c r="F77" s="960"/>
      <c r="G77" s="960"/>
      <c r="H77" s="960"/>
      <c r="I77" s="960"/>
      <c r="J77" s="960"/>
      <c r="K77" s="960"/>
      <c r="L77" s="960"/>
      <c r="M77" s="960"/>
      <c r="N77" s="960"/>
      <c r="O77" s="960"/>
      <c r="P77" s="961"/>
      <c r="Q77" s="965"/>
      <c r="R77" s="966"/>
      <c r="S77" s="966"/>
      <c r="T77" s="966"/>
      <c r="U77" s="916"/>
      <c r="V77" s="967"/>
      <c r="W77" s="966"/>
      <c r="X77" s="966"/>
      <c r="Y77" s="966"/>
      <c r="Z77" s="916"/>
      <c r="AA77" s="967"/>
      <c r="AB77" s="966"/>
      <c r="AC77" s="966"/>
      <c r="AD77" s="966"/>
      <c r="AE77" s="916"/>
      <c r="AF77" s="967"/>
      <c r="AG77" s="966"/>
      <c r="AH77" s="966"/>
      <c r="AI77" s="966"/>
      <c r="AJ77" s="916"/>
      <c r="AK77" s="967"/>
      <c r="AL77" s="966"/>
      <c r="AM77" s="966"/>
      <c r="AN77" s="966"/>
      <c r="AO77" s="916"/>
      <c r="AP77" s="967"/>
      <c r="AQ77" s="966"/>
      <c r="AR77" s="966"/>
      <c r="AS77" s="966"/>
      <c r="AT77" s="916"/>
      <c r="AU77" s="967"/>
      <c r="AV77" s="966"/>
      <c r="AW77" s="966"/>
      <c r="AX77" s="966"/>
      <c r="AY77" s="916"/>
      <c r="AZ77" s="963"/>
      <c r="BA77" s="963"/>
      <c r="BB77" s="963"/>
      <c r="BC77" s="963"/>
      <c r="BD77" s="964"/>
      <c r="BE77" s="267"/>
      <c r="BF77" s="267"/>
      <c r="BG77" s="267"/>
      <c r="BH77" s="267"/>
      <c r="BI77" s="267"/>
      <c r="BJ77" s="267"/>
      <c r="BK77" s="267"/>
      <c r="BL77" s="267"/>
      <c r="BM77" s="267"/>
      <c r="BN77" s="267"/>
      <c r="BO77" s="267"/>
      <c r="BP77" s="267"/>
      <c r="BQ77" s="264">
        <v>71</v>
      </c>
      <c r="BR77" s="269"/>
      <c r="BS77" s="949"/>
      <c r="BT77" s="950"/>
      <c r="BU77" s="950"/>
      <c r="BV77" s="950"/>
      <c r="BW77" s="950"/>
      <c r="BX77" s="950"/>
      <c r="BY77" s="950"/>
      <c r="BZ77" s="950"/>
      <c r="CA77" s="950"/>
      <c r="CB77" s="950"/>
      <c r="CC77" s="950"/>
      <c r="CD77" s="950"/>
      <c r="CE77" s="950"/>
      <c r="CF77" s="950"/>
      <c r="CG77" s="951"/>
      <c r="CH77" s="946"/>
      <c r="CI77" s="947"/>
      <c r="CJ77" s="947"/>
      <c r="CK77" s="947"/>
      <c r="CL77" s="948"/>
      <c r="CM77" s="946"/>
      <c r="CN77" s="947"/>
      <c r="CO77" s="947"/>
      <c r="CP77" s="947"/>
      <c r="CQ77" s="948"/>
      <c r="CR77" s="946"/>
      <c r="CS77" s="947"/>
      <c r="CT77" s="947"/>
      <c r="CU77" s="947"/>
      <c r="CV77" s="948"/>
      <c r="CW77" s="946"/>
      <c r="CX77" s="947"/>
      <c r="CY77" s="947"/>
      <c r="CZ77" s="947"/>
      <c r="DA77" s="948"/>
      <c r="DB77" s="946"/>
      <c r="DC77" s="947"/>
      <c r="DD77" s="947"/>
      <c r="DE77" s="947"/>
      <c r="DF77" s="948"/>
      <c r="DG77" s="946"/>
      <c r="DH77" s="947"/>
      <c r="DI77" s="947"/>
      <c r="DJ77" s="947"/>
      <c r="DK77" s="948"/>
      <c r="DL77" s="946"/>
      <c r="DM77" s="947"/>
      <c r="DN77" s="947"/>
      <c r="DO77" s="947"/>
      <c r="DP77" s="948"/>
      <c r="DQ77" s="946"/>
      <c r="DR77" s="947"/>
      <c r="DS77" s="947"/>
      <c r="DT77" s="947"/>
      <c r="DU77" s="948"/>
      <c r="DV77" s="943"/>
      <c r="DW77" s="944"/>
      <c r="DX77" s="944"/>
      <c r="DY77" s="944"/>
      <c r="DZ77" s="945"/>
      <c r="EA77" s="248"/>
    </row>
    <row r="78" spans="1:131" s="249" customFormat="1" ht="26.25" customHeight="1" x14ac:dyDescent="0.15">
      <c r="A78" s="263">
        <v>11</v>
      </c>
      <c r="B78" s="959"/>
      <c r="C78" s="960"/>
      <c r="D78" s="960"/>
      <c r="E78" s="960"/>
      <c r="F78" s="960"/>
      <c r="G78" s="960"/>
      <c r="H78" s="960"/>
      <c r="I78" s="960"/>
      <c r="J78" s="960"/>
      <c r="K78" s="960"/>
      <c r="L78" s="960"/>
      <c r="M78" s="960"/>
      <c r="N78" s="960"/>
      <c r="O78" s="960"/>
      <c r="P78" s="961"/>
      <c r="Q78" s="962"/>
      <c r="R78" s="917"/>
      <c r="S78" s="917"/>
      <c r="T78" s="917"/>
      <c r="U78" s="917"/>
      <c r="V78" s="917"/>
      <c r="W78" s="917"/>
      <c r="X78" s="917"/>
      <c r="Y78" s="917"/>
      <c r="Z78" s="917"/>
      <c r="AA78" s="917"/>
      <c r="AB78" s="917"/>
      <c r="AC78" s="917"/>
      <c r="AD78" s="917"/>
      <c r="AE78" s="917"/>
      <c r="AF78" s="917"/>
      <c r="AG78" s="917"/>
      <c r="AH78" s="917"/>
      <c r="AI78" s="917"/>
      <c r="AJ78" s="917"/>
      <c r="AK78" s="917"/>
      <c r="AL78" s="917"/>
      <c r="AM78" s="917"/>
      <c r="AN78" s="917"/>
      <c r="AO78" s="917"/>
      <c r="AP78" s="917"/>
      <c r="AQ78" s="917"/>
      <c r="AR78" s="917"/>
      <c r="AS78" s="917"/>
      <c r="AT78" s="917"/>
      <c r="AU78" s="917"/>
      <c r="AV78" s="917"/>
      <c r="AW78" s="917"/>
      <c r="AX78" s="917"/>
      <c r="AY78" s="917"/>
      <c r="AZ78" s="963"/>
      <c r="BA78" s="963"/>
      <c r="BB78" s="963"/>
      <c r="BC78" s="963"/>
      <c r="BD78" s="964"/>
      <c r="BE78" s="267"/>
      <c r="BF78" s="267"/>
      <c r="BG78" s="267"/>
      <c r="BH78" s="267"/>
      <c r="BI78" s="267"/>
      <c r="BJ78" s="270"/>
      <c r="BK78" s="270"/>
      <c r="BL78" s="270"/>
      <c r="BM78" s="270"/>
      <c r="BN78" s="270"/>
      <c r="BO78" s="267"/>
      <c r="BP78" s="267"/>
      <c r="BQ78" s="264">
        <v>72</v>
      </c>
      <c r="BR78" s="269"/>
      <c r="BS78" s="949"/>
      <c r="BT78" s="950"/>
      <c r="BU78" s="950"/>
      <c r="BV78" s="950"/>
      <c r="BW78" s="950"/>
      <c r="BX78" s="950"/>
      <c r="BY78" s="950"/>
      <c r="BZ78" s="950"/>
      <c r="CA78" s="950"/>
      <c r="CB78" s="950"/>
      <c r="CC78" s="950"/>
      <c r="CD78" s="950"/>
      <c r="CE78" s="950"/>
      <c r="CF78" s="950"/>
      <c r="CG78" s="951"/>
      <c r="CH78" s="946"/>
      <c r="CI78" s="947"/>
      <c r="CJ78" s="947"/>
      <c r="CK78" s="947"/>
      <c r="CL78" s="948"/>
      <c r="CM78" s="946"/>
      <c r="CN78" s="947"/>
      <c r="CO78" s="947"/>
      <c r="CP78" s="947"/>
      <c r="CQ78" s="948"/>
      <c r="CR78" s="946"/>
      <c r="CS78" s="947"/>
      <c r="CT78" s="947"/>
      <c r="CU78" s="947"/>
      <c r="CV78" s="948"/>
      <c r="CW78" s="946"/>
      <c r="CX78" s="947"/>
      <c r="CY78" s="947"/>
      <c r="CZ78" s="947"/>
      <c r="DA78" s="948"/>
      <c r="DB78" s="946"/>
      <c r="DC78" s="947"/>
      <c r="DD78" s="947"/>
      <c r="DE78" s="947"/>
      <c r="DF78" s="948"/>
      <c r="DG78" s="946"/>
      <c r="DH78" s="947"/>
      <c r="DI78" s="947"/>
      <c r="DJ78" s="947"/>
      <c r="DK78" s="948"/>
      <c r="DL78" s="946"/>
      <c r="DM78" s="947"/>
      <c r="DN78" s="947"/>
      <c r="DO78" s="947"/>
      <c r="DP78" s="948"/>
      <c r="DQ78" s="946"/>
      <c r="DR78" s="947"/>
      <c r="DS78" s="947"/>
      <c r="DT78" s="947"/>
      <c r="DU78" s="948"/>
      <c r="DV78" s="943"/>
      <c r="DW78" s="944"/>
      <c r="DX78" s="944"/>
      <c r="DY78" s="944"/>
      <c r="DZ78" s="945"/>
      <c r="EA78" s="248"/>
    </row>
    <row r="79" spans="1:131" s="249" customFormat="1" ht="26.25" customHeight="1" x14ac:dyDescent="0.15">
      <c r="A79" s="263">
        <v>12</v>
      </c>
      <c r="B79" s="959"/>
      <c r="C79" s="960"/>
      <c r="D79" s="960"/>
      <c r="E79" s="960"/>
      <c r="F79" s="960"/>
      <c r="G79" s="960"/>
      <c r="H79" s="960"/>
      <c r="I79" s="960"/>
      <c r="J79" s="960"/>
      <c r="K79" s="960"/>
      <c r="L79" s="960"/>
      <c r="M79" s="960"/>
      <c r="N79" s="960"/>
      <c r="O79" s="960"/>
      <c r="P79" s="961"/>
      <c r="Q79" s="962"/>
      <c r="R79" s="917"/>
      <c r="S79" s="917"/>
      <c r="T79" s="917"/>
      <c r="U79" s="917"/>
      <c r="V79" s="917"/>
      <c r="W79" s="917"/>
      <c r="X79" s="917"/>
      <c r="Y79" s="917"/>
      <c r="Z79" s="917"/>
      <c r="AA79" s="917"/>
      <c r="AB79" s="917"/>
      <c r="AC79" s="917"/>
      <c r="AD79" s="917"/>
      <c r="AE79" s="917"/>
      <c r="AF79" s="917"/>
      <c r="AG79" s="917"/>
      <c r="AH79" s="917"/>
      <c r="AI79" s="917"/>
      <c r="AJ79" s="917"/>
      <c r="AK79" s="917"/>
      <c r="AL79" s="917"/>
      <c r="AM79" s="917"/>
      <c r="AN79" s="917"/>
      <c r="AO79" s="917"/>
      <c r="AP79" s="917"/>
      <c r="AQ79" s="917"/>
      <c r="AR79" s="917"/>
      <c r="AS79" s="917"/>
      <c r="AT79" s="917"/>
      <c r="AU79" s="917"/>
      <c r="AV79" s="917"/>
      <c r="AW79" s="917"/>
      <c r="AX79" s="917"/>
      <c r="AY79" s="917"/>
      <c r="AZ79" s="963"/>
      <c r="BA79" s="963"/>
      <c r="BB79" s="963"/>
      <c r="BC79" s="963"/>
      <c r="BD79" s="964"/>
      <c r="BE79" s="267"/>
      <c r="BF79" s="267"/>
      <c r="BG79" s="267"/>
      <c r="BH79" s="267"/>
      <c r="BI79" s="267"/>
      <c r="BJ79" s="270"/>
      <c r="BK79" s="270"/>
      <c r="BL79" s="270"/>
      <c r="BM79" s="270"/>
      <c r="BN79" s="270"/>
      <c r="BO79" s="267"/>
      <c r="BP79" s="267"/>
      <c r="BQ79" s="264">
        <v>73</v>
      </c>
      <c r="BR79" s="269"/>
      <c r="BS79" s="949"/>
      <c r="BT79" s="950"/>
      <c r="BU79" s="950"/>
      <c r="BV79" s="950"/>
      <c r="BW79" s="950"/>
      <c r="BX79" s="950"/>
      <c r="BY79" s="950"/>
      <c r="BZ79" s="950"/>
      <c r="CA79" s="950"/>
      <c r="CB79" s="950"/>
      <c r="CC79" s="950"/>
      <c r="CD79" s="950"/>
      <c r="CE79" s="950"/>
      <c r="CF79" s="950"/>
      <c r="CG79" s="951"/>
      <c r="CH79" s="946"/>
      <c r="CI79" s="947"/>
      <c r="CJ79" s="947"/>
      <c r="CK79" s="947"/>
      <c r="CL79" s="948"/>
      <c r="CM79" s="946"/>
      <c r="CN79" s="947"/>
      <c r="CO79" s="947"/>
      <c r="CP79" s="947"/>
      <c r="CQ79" s="948"/>
      <c r="CR79" s="946"/>
      <c r="CS79" s="947"/>
      <c r="CT79" s="947"/>
      <c r="CU79" s="947"/>
      <c r="CV79" s="948"/>
      <c r="CW79" s="946"/>
      <c r="CX79" s="947"/>
      <c r="CY79" s="947"/>
      <c r="CZ79" s="947"/>
      <c r="DA79" s="948"/>
      <c r="DB79" s="946"/>
      <c r="DC79" s="947"/>
      <c r="DD79" s="947"/>
      <c r="DE79" s="947"/>
      <c r="DF79" s="948"/>
      <c r="DG79" s="946"/>
      <c r="DH79" s="947"/>
      <c r="DI79" s="947"/>
      <c r="DJ79" s="947"/>
      <c r="DK79" s="948"/>
      <c r="DL79" s="946"/>
      <c r="DM79" s="947"/>
      <c r="DN79" s="947"/>
      <c r="DO79" s="947"/>
      <c r="DP79" s="948"/>
      <c r="DQ79" s="946"/>
      <c r="DR79" s="947"/>
      <c r="DS79" s="947"/>
      <c r="DT79" s="947"/>
      <c r="DU79" s="948"/>
      <c r="DV79" s="943"/>
      <c r="DW79" s="944"/>
      <c r="DX79" s="944"/>
      <c r="DY79" s="944"/>
      <c r="DZ79" s="945"/>
      <c r="EA79" s="248"/>
    </row>
    <row r="80" spans="1:131" s="249" customFormat="1" ht="26.25" customHeight="1" x14ac:dyDescent="0.15">
      <c r="A80" s="263">
        <v>13</v>
      </c>
      <c r="B80" s="959"/>
      <c r="C80" s="960"/>
      <c r="D80" s="960"/>
      <c r="E80" s="960"/>
      <c r="F80" s="960"/>
      <c r="G80" s="960"/>
      <c r="H80" s="960"/>
      <c r="I80" s="960"/>
      <c r="J80" s="960"/>
      <c r="K80" s="960"/>
      <c r="L80" s="960"/>
      <c r="M80" s="960"/>
      <c r="N80" s="960"/>
      <c r="O80" s="960"/>
      <c r="P80" s="961"/>
      <c r="Q80" s="962"/>
      <c r="R80" s="917"/>
      <c r="S80" s="917"/>
      <c r="T80" s="917"/>
      <c r="U80" s="917"/>
      <c r="V80" s="917"/>
      <c r="W80" s="917"/>
      <c r="X80" s="917"/>
      <c r="Y80" s="917"/>
      <c r="Z80" s="917"/>
      <c r="AA80" s="917"/>
      <c r="AB80" s="917"/>
      <c r="AC80" s="917"/>
      <c r="AD80" s="917"/>
      <c r="AE80" s="917"/>
      <c r="AF80" s="917"/>
      <c r="AG80" s="917"/>
      <c r="AH80" s="917"/>
      <c r="AI80" s="917"/>
      <c r="AJ80" s="917"/>
      <c r="AK80" s="917"/>
      <c r="AL80" s="917"/>
      <c r="AM80" s="917"/>
      <c r="AN80" s="917"/>
      <c r="AO80" s="917"/>
      <c r="AP80" s="917"/>
      <c r="AQ80" s="917"/>
      <c r="AR80" s="917"/>
      <c r="AS80" s="917"/>
      <c r="AT80" s="917"/>
      <c r="AU80" s="917"/>
      <c r="AV80" s="917"/>
      <c r="AW80" s="917"/>
      <c r="AX80" s="917"/>
      <c r="AY80" s="917"/>
      <c r="AZ80" s="963"/>
      <c r="BA80" s="963"/>
      <c r="BB80" s="963"/>
      <c r="BC80" s="963"/>
      <c r="BD80" s="964"/>
      <c r="BE80" s="267"/>
      <c r="BF80" s="267"/>
      <c r="BG80" s="267"/>
      <c r="BH80" s="267"/>
      <c r="BI80" s="267"/>
      <c r="BJ80" s="267"/>
      <c r="BK80" s="267"/>
      <c r="BL80" s="267"/>
      <c r="BM80" s="267"/>
      <c r="BN80" s="267"/>
      <c r="BO80" s="267"/>
      <c r="BP80" s="267"/>
      <c r="BQ80" s="264">
        <v>74</v>
      </c>
      <c r="BR80" s="269"/>
      <c r="BS80" s="949"/>
      <c r="BT80" s="950"/>
      <c r="BU80" s="950"/>
      <c r="BV80" s="950"/>
      <c r="BW80" s="950"/>
      <c r="BX80" s="950"/>
      <c r="BY80" s="950"/>
      <c r="BZ80" s="950"/>
      <c r="CA80" s="950"/>
      <c r="CB80" s="950"/>
      <c r="CC80" s="950"/>
      <c r="CD80" s="950"/>
      <c r="CE80" s="950"/>
      <c r="CF80" s="950"/>
      <c r="CG80" s="951"/>
      <c r="CH80" s="946"/>
      <c r="CI80" s="947"/>
      <c r="CJ80" s="947"/>
      <c r="CK80" s="947"/>
      <c r="CL80" s="948"/>
      <c r="CM80" s="946"/>
      <c r="CN80" s="947"/>
      <c r="CO80" s="947"/>
      <c r="CP80" s="947"/>
      <c r="CQ80" s="948"/>
      <c r="CR80" s="946"/>
      <c r="CS80" s="947"/>
      <c r="CT80" s="947"/>
      <c r="CU80" s="947"/>
      <c r="CV80" s="948"/>
      <c r="CW80" s="946"/>
      <c r="CX80" s="947"/>
      <c r="CY80" s="947"/>
      <c r="CZ80" s="947"/>
      <c r="DA80" s="948"/>
      <c r="DB80" s="946"/>
      <c r="DC80" s="947"/>
      <c r="DD80" s="947"/>
      <c r="DE80" s="947"/>
      <c r="DF80" s="948"/>
      <c r="DG80" s="946"/>
      <c r="DH80" s="947"/>
      <c r="DI80" s="947"/>
      <c r="DJ80" s="947"/>
      <c r="DK80" s="948"/>
      <c r="DL80" s="946"/>
      <c r="DM80" s="947"/>
      <c r="DN80" s="947"/>
      <c r="DO80" s="947"/>
      <c r="DP80" s="948"/>
      <c r="DQ80" s="946"/>
      <c r="DR80" s="947"/>
      <c r="DS80" s="947"/>
      <c r="DT80" s="947"/>
      <c r="DU80" s="948"/>
      <c r="DV80" s="943"/>
      <c r="DW80" s="944"/>
      <c r="DX80" s="944"/>
      <c r="DY80" s="944"/>
      <c r="DZ80" s="945"/>
      <c r="EA80" s="248"/>
    </row>
    <row r="81" spans="1:131" s="249" customFormat="1" ht="26.25" customHeight="1" x14ac:dyDescent="0.15">
      <c r="A81" s="263">
        <v>14</v>
      </c>
      <c r="B81" s="959"/>
      <c r="C81" s="960"/>
      <c r="D81" s="960"/>
      <c r="E81" s="960"/>
      <c r="F81" s="960"/>
      <c r="G81" s="960"/>
      <c r="H81" s="960"/>
      <c r="I81" s="960"/>
      <c r="J81" s="960"/>
      <c r="K81" s="960"/>
      <c r="L81" s="960"/>
      <c r="M81" s="960"/>
      <c r="N81" s="960"/>
      <c r="O81" s="960"/>
      <c r="P81" s="961"/>
      <c r="Q81" s="962"/>
      <c r="R81" s="917"/>
      <c r="S81" s="917"/>
      <c r="T81" s="917"/>
      <c r="U81" s="917"/>
      <c r="V81" s="917"/>
      <c r="W81" s="917"/>
      <c r="X81" s="917"/>
      <c r="Y81" s="917"/>
      <c r="Z81" s="917"/>
      <c r="AA81" s="917"/>
      <c r="AB81" s="917"/>
      <c r="AC81" s="917"/>
      <c r="AD81" s="917"/>
      <c r="AE81" s="917"/>
      <c r="AF81" s="917"/>
      <c r="AG81" s="917"/>
      <c r="AH81" s="917"/>
      <c r="AI81" s="917"/>
      <c r="AJ81" s="917"/>
      <c r="AK81" s="917"/>
      <c r="AL81" s="917"/>
      <c r="AM81" s="917"/>
      <c r="AN81" s="917"/>
      <c r="AO81" s="917"/>
      <c r="AP81" s="917"/>
      <c r="AQ81" s="917"/>
      <c r="AR81" s="917"/>
      <c r="AS81" s="917"/>
      <c r="AT81" s="917"/>
      <c r="AU81" s="917"/>
      <c r="AV81" s="917"/>
      <c r="AW81" s="917"/>
      <c r="AX81" s="917"/>
      <c r="AY81" s="917"/>
      <c r="AZ81" s="963"/>
      <c r="BA81" s="963"/>
      <c r="BB81" s="963"/>
      <c r="BC81" s="963"/>
      <c r="BD81" s="964"/>
      <c r="BE81" s="267"/>
      <c r="BF81" s="267"/>
      <c r="BG81" s="267"/>
      <c r="BH81" s="267"/>
      <c r="BI81" s="267"/>
      <c r="BJ81" s="267"/>
      <c r="BK81" s="267"/>
      <c r="BL81" s="267"/>
      <c r="BM81" s="267"/>
      <c r="BN81" s="267"/>
      <c r="BO81" s="267"/>
      <c r="BP81" s="267"/>
      <c r="BQ81" s="264">
        <v>75</v>
      </c>
      <c r="BR81" s="269"/>
      <c r="BS81" s="949"/>
      <c r="BT81" s="950"/>
      <c r="BU81" s="950"/>
      <c r="BV81" s="950"/>
      <c r="BW81" s="950"/>
      <c r="BX81" s="950"/>
      <c r="BY81" s="950"/>
      <c r="BZ81" s="950"/>
      <c r="CA81" s="950"/>
      <c r="CB81" s="950"/>
      <c r="CC81" s="950"/>
      <c r="CD81" s="950"/>
      <c r="CE81" s="950"/>
      <c r="CF81" s="950"/>
      <c r="CG81" s="951"/>
      <c r="CH81" s="946"/>
      <c r="CI81" s="947"/>
      <c r="CJ81" s="947"/>
      <c r="CK81" s="947"/>
      <c r="CL81" s="948"/>
      <c r="CM81" s="946"/>
      <c r="CN81" s="947"/>
      <c r="CO81" s="947"/>
      <c r="CP81" s="947"/>
      <c r="CQ81" s="948"/>
      <c r="CR81" s="946"/>
      <c r="CS81" s="947"/>
      <c r="CT81" s="947"/>
      <c r="CU81" s="947"/>
      <c r="CV81" s="948"/>
      <c r="CW81" s="946"/>
      <c r="CX81" s="947"/>
      <c r="CY81" s="947"/>
      <c r="CZ81" s="947"/>
      <c r="DA81" s="948"/>
      <c r="DB81" s="946"/>
      <c r="DC81" s="947"/>
      <c r="DD81" s="947"/>
      <c r="DE81" s="947"/>
      <c r="DF81" s="948"/>
      <c r="DG81" s="946"/>
      <c r="DH81" s="947"/>
      <c r="DI81" s="947"/>
      <c r="DJ81" s="947"/>
      <c r="DK81" s="948"/>
      <c r="DL81" s="946"/>
      <c r="DM81" s="947"/>
      <c r="DN81" s="947"/>
      <c r="DO81" s="947"/>
      <c r="DP81" s="948"/>
      <c r="DQ81" s="946"/>
      <c r="DR81" s="947"/>
      <c r="DS81" s="947"/>
      <c r="DT81" s="947"/>
      <c r="DU81" s="948"/>
      <c r="DV81" s="943"/>
      <c r="DW81" s="944"/>
      <c r="DX81" s="944"/>
      <c r="DY81" s="944"/>
      <c r="DZ81" s="945"/>
      <c r="EA81" s="248"/>
    </row>
    <row r="82" spans="1:131" s="249" customFormat="1" ht="26.25" customHeight="1" x14ac:dyDescent="0.15">
      <c r="A82" s="263">
        <v>15</v>
      </c>
      <c r="B82" s="959"/>
      <c r="C82" s="960"/>
      <c r="D82" s="960"/>
      <c r="E82" s="960"/>
      <c r="F82" s="960"/>
      <c r="G82" s="960"/>
      <c r="H82" s="960"/>
      <c r="I82" s="960"/>
      <c r="J82" s="960"/>
      <c r="K82" s="960"/>
      <c r="L82" s="960"/>
      <c r="M82" s="960"/>
      <c r="N82" s="960"/>
      <c r="O82" s="960"/>
      <c r="P82" s="961"/>
      <c r="Q82" s="962"/>
      <c r="R82" s="917"/>
      <c r="S82" s="917"/>
      <c r="T82" s="917"/>
      <c r="U82" s="917"/>
      <c r="V82" s="917"/>
      <c r="W82" s="917"/>
      <c r="X82" s="917"/>
      <c r="Y82" s="917"/>
      <c r="Z82" s="917"/>
      <c r="AA82" s="917"/>
      <c r="AB82" s="917"/>
      <c r="AC82" s="917"/>
      <c r="AD82" s="917"/>
      <c r="AE82" s="917"/>
      <c r="AF82" s="917"/>
      <c r="AG82" s="917"/>
      <c r="AH82" s="917"/>
      <c r="AI82" s="917"/>
      <c r="AJ82" s="917"/>
      <c r="AK82" s="917"/>
      <c r="AL82" s="917"/>
      <c r="AM82" s="917"/>
      <c r="AN82" s="917"/>
      <c r="AO82" s="917"/>
      <c r="AP82" s="917"/>
      <c r="AQ82" s="917"/>
      <c r="AR82" s="917"/>
      <c r="AS82" s="917"/>
      <c r="AT82" s="917"/>
      <c r="AU82" s="917"/>
      <c r="AV82" s="917"/>
      <c r="AW82" s="917"/>
      <c r="AX82" s="917"/>
      <c r="AY82" s="917"/>
      <c r="AZ82" s="963"/>
      <c r="BA82" s="963"/>
      <c r="BB82" s="963"/>
      <c r="BC82" s="963"/>
      <c r="BD82" s="964"/>
      <c r="BE82" s="267"/>
      <c r="BF82" s="267"/>
      <c r="BG82" s="267"/>
      <c r="BH82" s="267"/>
      <c r="BI82" s="267"/>
      <c r="BJ82" s="267"/>
      <c r="BK82" s="267"/>
      <c r="BL82" s="267"/>
      <c r="BM82" s="267"/>
      <c r="BN82" s="267"/>
      <c r="BO82" s="267"/>
      <c r="BP82" s="267"/>
      <c r="BQ82" s="264">
        <v>76</v>
      </c>
      <c r="BR82" s="269"/>
      <c r="BS82" s="949"/>
      <c r="BT82" s="950"/>
      <c r="BU82" s="950"/>
      <c r="BV82" s="950"/>
      <c r="BW82" s="950"/>
      <c r="BX82" s="950"/>
      <c r="BY82" s="950"/>
      <c r="BZ82" s="950"/>
      <c r="CA82" s="950"/>
      <c r="CB82" s="950"/>
      <c r="CC82" s="950"/>
      <c r="CD82" s="950"/>
      <c r="CE82" s="950"/>
      <c r="CF82" s="950"/>
      <c r="CG82" s="951"/>
      <c r="CH82" s="946"/>
      <c r="CI82" s="947"/>
      <c r="CJ82" s="947"/>
      <c r="CK82" s="947"/>
      <c r="CL82" s="948"/>
      <c r="CM82" s="946"/>
      <c r="CN82" s="947"/>
      <c r="CO82" s="947"/>
      <c r="CP82" s="947"/>
      <c r="CQ82" s="948"/>
      <c r="CR82" s="946"/>
      <c r="CS82" s="947"/>
      <c r="CT82" s="947"/>
      <c r="CU82" s="947"/>
      <c r="CV82" s="948"/>
      <c r="CW82" s="946"/>
      <c r="CX82" s="947"/>
      <c r="CY82" s="947"/>
      <c r="CZ82" s="947"/>
      <c r="DA82" s="948"/>
      <c r="DB82" s="946"/>
      <c r="DC82" s="947"/>
      <c r="DD82" s="947"/>
      <c r="DE82" s="947"/>
      <c r="DF82" s="948"/>
      <c r="DG82" s="946"/>
      <c r="DH82" s="947"/>
      <c r="DI82" s="947"/>
      <c r="DJ82" s="947"/>
      <c r="DK82" s="948"/>
      <c r="DL82" s="946"/>
      <c r="DM82" s="947"/>
      <c r="DN82" s="947"/>
      <c r="DO82" s="947"/>
      <c r="DP82" s="948"/>
      <c r="DQ82" s="946"/>
      <c r="DR82" s="947"/>
      <c r="DS82" s="947"/>
      <c r="DT82" s="947"/>
      <c r="DU82" s="948"/>
      <c r="DV82" s="943"/>
      <c r="DW82" s="944"/>
      <c r="DX82" s="944"/>
      <c r="DY82" s="944"/>
      <c r="DZ82" s="945"/>
      <c r="EA82" s="248"/>
    </row>
    <row r="83" spans="1:131" s="249" customFormat="1" ht="26.25" customHeight="1" x14ac:dyDescent="0.15">
      <c r="A83" s="263">
        <v>16</v>
      </c>
      <c r="B83" s="959"/>
      <c r="C83" s="960"/>
      <c r="D83" s="960"/>
      <c r="E83" s="960"/>
      <c r="F83" s="960"/>
      <c r="G83" s="960"/>
      <c r="H83" s="960"/>
      <c r="I83" s="960"/>
      <c r="J83" s="960"/>
      <c r="K83" s="960"/>
      <c r="L83" s="960"/>
      <c r="M83" s="960"/>
      <c r="N83" s="960"/>
      <c r="O83" s="960"/>
      <c r="P83" s="961"/>
      <c r="Q83" s="962"/>
      <c r="R83" s="917"/>
      <c r="S83" s="917"/>
      <c r="T83" s="917"/>
      <c r="U83" s="917"/>
      <c r="V83" s="917"/>
      <c r="W83" s="917"/>
      <c r="X83" s="917"/>
      <c r="Y83" s="917"/>
      <c r="Z83" s="917"/>
      <c r="AA83" s="917"/>
      <c r="AB83" s="917"/>
      <c r="AC83" s="917"/>
      <c r="AD83" s="917"/>
      <c r="AE83" s="917"/>
      <c r="AF83" s="917"/>
      <c r="AG83" s="917"/>
      <c r="AH83" s="917"/>
      <c r="AI83" s="917"/>
      <c r="AJ83" s="917"/>
      <c r="AK83" s="917"/>
      <c r="AL83" s="917"/>
      <c r="AM83" s="917"/>
      <c r="AN83" s="917"/>
      <c r="AO83" s="917"/>
      <c r="AP83" s="917"/>
      <c r="AQ83" s="917"/>
      <c r="AR83" s="917"/>
      <c r="AS83" s="917"/>
      <c r="AT83" s="917"/>
      <c r="AU83" s="917"/>
      <c r="AV83" s="917"/>
      <c r="AW83" s="917"/>
      <c r="AX83" s="917"/>
      <c r="AY83" s="917"/>
      <c r="AZ83" s="963"/>
      <c r="BA83" s="963"/>
      <c r="BB83" s="963"/>
      <c r="BC83" s="963"/>
      <c r="BD83" s="964"/>
      <c r="BE83" s="267"/>
      <c r="BF83" s="267"/>
      <c r="BG83" s="267"/>
      <c r="BH83" s="267"/>
      <c r="BI83" s="267"/>
      <c r="BJ83" s="267"/>
      <c r="BK83" s="267"/>
      <c r="BL83" s="267"/>
      <c r="BM83" s="267"/>
      <c r="BN83" s="267"/>
      <c r="BO83" s="267"/>
      <c r="BP83" s="267"/>
      <c r="BQ83" s="264">
        <v>77</v>
      </c>
      <c r="BR83" s="269"/>
      <c r="BS83" s="949"/>
      <c r="BT83" s="950"/>
      <c r="BU83" s="950"/>
      <c r="BV83" s="950"/>
      <c r="BW83" s="950"/>
      <c r="BX83" s="950"/>
      <c r="BY83" s="950"/>
      <c r="BZ83" s="950"/>
      <c r="CA83" s="950"/>
      <c r="CB83" s="950"/>
      <c r="CC83" s="950"/>
      <c r="CD83" s="950"/>
      <c r="CE83" s="950"/>
      <c r="CF83" s="950"/>
      <c r="CG83" s="951"/>
      <c r="CH83" s="946"/>
      <c r="CI83" s="947"/>
      <c r="CJ83" s="947"/>
      <c r="CK83" s="947"/>
      <c r="CL83" s="948"/>
      <c r="CM83" s="946"/>
      <c r="CN83" s="947"/>
      <c r="CO83" s="947"/>
      <c r="CP83" s="947"/>
      <c r="CQ83" s="948"/>
      <c r="CR83" s="946"/>
      <c r="CS83" s="947"/>
      <c r="CT83" s="947"/>
      <c r="CU83" s="947"/>
      <c r="CV83" s="948"/>
      <c r="CW83" s="946"/>
      <c r="CX83" s="947"/>
      <c r="CY83" s="947"/>
      <c r="CZ83" s="947"/>
      <c r="DA83" s="948"/>
      <c r="DB83" s="946"/>
      <c r="DC83" s="947"/>
      <c r="DD83" s="947"/>
      <c r="DE83" s="947"/>
      <c r="DF83" s="948"/>
      <c r="DG83" s="946"/>
      <c r="DH83" s="947"/>
      <c r="DI83" s="947"/>
      <c r="DJ83" s="947"/>
      <c r="DK83" s="948"/>
      <c r="DL83" s="946"/>
      <c r="DM83" s="947"/>
      <c r="DN83" s="947"/>
      <c r="DO83" s="947"/>
      <c r="DP83" s="948"/>
      <c r="DQ83" s="946"/>
      <c r="DR83" s="947"/>
      <c r="DS83" s="947"/>
      <c r="DT83" s="947"/>
      <c r="DU83" s="948"/>
      <c r="DV83" s="943"/>
      <c r="DW83" s="944"/>
      <c r="DX83" s="944"/>
      <c r="DY83" s="944"/>
      <c r="DZ83" s="945"/>
      <c r="EA83" s="248"/>
    </row>
    <row r="84" spans="1:131" s="249" customFormat="1" ht="26.25" customHeight="1" x14ac:dyDescent="0.15">
      <c r="A84" s="263">
        <v>17</v>
      </c>
      <c r="B84" s="959"/>
      <c r="C84" s="960"/>
      <c r="D84" s="960"/>
      <c r="E84" s="960"/>
      <c r="F84" s="960"/>
      <c r="G84" s="960"/>
      <c r="H84" s="960"/>
      <c r="I84" s="960"/>
      <c r="J84" s="960"/>
      <c r="K84" s="960"/>
      <c r="L84" s="960"/>
      <c r="M84" s="960"/>
      <c r="N84" s="960"/>
      <c r="O84" s="960"/>
      <c r="P84" s="961"/>
      <c r="Q84" s="962"/>
      <c r="R84" s="917"/>
      <c r="S84" s="917"/>
      <c r="T84" s="917"/>
      <c r="U84" s="917"/>
      <c r="V84" s="917"/>
      <c r="W84" s="917"/>
      <c r="X84" s="917"/>
      <c r="Y84" s="917"/>
      <c r="Z84" s="917"/>
      <c r="AA84" s="917"/>
      <c r="AB84" s="917"/>
      <c r="AC84" s="917"/>
      <c r="AD84" s="917"/>
      <c r="AE84" s="917"/>
      <c r="AF84" s="917"/>
      <c r="AG84" s="917"/>
      <c r="AH84" s="917"/>
      <c r="AI84" s="917"/>
      <c r="AJ84" s="917"/>
      <c r="AK84" s="917"/>
      <c r="AL84" s="917"/>
      <c r="AM84" s="917"/>
      <c r="AN84" s="917"/>
      <c r="AO84" s="917"/>
      <c r="AP84" s="917"/>
      <c r="AQ84" s="917"/>
      <c r="AR84" s="917"/>
      <c r="AS84" s="917"/>
      <c r="AT84" s="917"/>
      <c r="AU84" s="917"/>
      <c r="AV84" s="917"/>
      <c r="AW84" s="917"/>
      <c r="AX84" s="917"/>
      <c r="AY84" s="917"/>
      <c r="AZ84" s="963"/>
      <c r="BA84" s="963"/>
      <c r="BB84" s="963"/>
      <c r="BC84" s="963"/>
      <c r="BD84" s="964"/>
      <c r="BE84" s="267"/>
      <c r="BF84" s="267"/>
      <c r="BG84" s="267"/>
      <c r="BH84" s="267"/>
      <c r="BI84" s="267"/>
      <c r="BJ84" s="267"/>
      <c r="BK84" s="267"/>
      <c r="BL84" s="267"/>
      <c r="BM84" s="267"/>
      <c r="BN84" s="267"/>
      <c r="BO84" s="267"/>
      <c r="BP84" s="267"/>
      <c r="BQ84" s="264">
        <v>78</v>
      </c>
      <c r="BR84" s="269"/>
      <c r="BS84" s="949"/>
      <c r="BT84" s="950"/>
      <c r="BU84" s="950"/>
      <c r="BV84" s="950"/>
      <c r="BW84" s="950"/>
      <c r="BX84" s="950"/>
      <c r="BY84" s="950"/>
      <c r="BZ84" s="950"/>
      <c r="CA84" s="950"/>
      <c r="CB84" s="950"/>
      <c r="CC84" s="950"/>
      <c r="CD84" s="950"/>
      <c r="CE84" s="950"/>
      <c r="CF84" s="950"/>
      <c r="CG84" s="951"/>
      <c r="CH84" s="946"/>
      <c r="CI84" s="947"/>
      <c r="CJ84" s="947"/>
      <c r="CK84" s="947"/>
      <c r="CL84" s="948"/>
      <c r="CM84" s="946"/>
      <c r="CN84" s="947"/>
      <c r="CO84" s="947"/>
      <c r="CP84" s="947"/>
      <c r="CQ84" s="948"/>
      <c r="CR84" s="946"/>
      <c r="CS84" s="947"/>
      <c r="CT84" s="947"/>
      <c r="CU84" s="947"/>
      <c r="CV84" s="948"/>
      <c r="CW84" s="946"/>
      <c r="CX84" s="947"/>
      <c r="CY84" s="947"/>
      <c r="CZ84" s="947"/>
      <c r="DA84" s="948"/>
      <c r="DB84" s="946"/>
      <c r="DC84" s="947"/>
      <c r="DD84" s="947"/>
      <c r="DE84" s="947"/>
      <c r="DF84" s="948"/>
      <c r="DG84" s="946"/>
      <c r="DH84" s="947"/>
      <c r="DI84" s="947"/>
      <c r="DJ84" s="947"/>
      <c r="DK84" s="948"/>
      <c r="DL84" s="946"/>
      <c r="DM84" s="947"/>
      <c r="DN84" s="947"/>
      <c r="DO84" s="947"/>
      <c r="DP84" s="948"/>
      <c r="DQ84" s="946"/>
      <c r="DR84" s="947"/>
      <c r="DS84" s="947"/>
      <c r="DT84" s="947"/>
      <c r="DU84" s="948"/>
      <c r="DV84" s="943"/>
      <c r="DW84" s="944"/>
      <c r="DX84" s="944"/>
      <c r="DY84" s="944"/>
      <c r="DZ84" s="945"/>
      <c r="EA84" s="248"/>
    </row>
    <row r="85" spans="1:131" s="249" customFormat="1" ht="26.25" customHeight="1" x14ac:dyDescent="0.15">
      <c r="A85" s="263">
        <v>18</v>
      </c>
      <c r="B85" s="959"/>
      <c r="C85" s="960"/>
      <c r="D85" s="960"/>
      <c r="E85" s="960"/>
      <c r="F85" s="960"/>
      <c r="G85" s="960"/>
      <c r="H85" s="960"/>
      <c r="I85" s="960"/>
      <c r="J85" s="960"/>
      <c r="K85" s="960"/>
      <c r="L85" s="960"/>
      <c r="M85" s="960"/>
      <c r="N85" s="960"/>
      <c r="O85" s="960"/>
      <c r="P85" s="961"/>
      <c r="Q85" s="962"/>
      <c r="R85" s="917"/>
      <c r="S85" s="917"/>
      <c r="T85" s="917"/>
      <c r="U85" s="917"/>
      <c r="V85" s="917"/>
      <c r="W85" s="917"/>
      <c r="X85" s="917"/>
      <c r="Y85" s="917"/>
      <c r="Z85" s="917"/>
      <c r="AA85" s="917"/>
      <c r="AB85" s="917"/>
      <c r="AC85" s="917"/>
      <c r="AD85" s="917"/>
      <c r="AE85" s="917"/>
      <c r="AF85" s="917"/>
      <c r="AG85" s="917"/>
      <c r="AH85" s="917"/>
      <c r="AI85" s="917"/>
      <c r="AJ85" s="917"/>
      <c r="AK85" s="917"/>
      <c r="AL85" s="917"/>
      <c r="AM85" s="917"/>
      <c r="AN85" s="917"/>
      <c r="AO85" s="917"/>
      <c r="AP85" s="917"/>
      <c r="AQ85" s="917"/>
      <c r="AR85" s="917"/>
      <c r="AS85" s="917"/>
      <c r="AT85" s="917"/>
      <c r="AU85" s="917"/>
      <c r="AV85" s="917"/>
      <c r="AW85" s="917"/>
      <c r="AX85" s="917"/>
      <c r="AY85" s="917"/>
      <c r="AZ85" s="963"/>
      <c r="BA85" s="963"/>
      <c r="BB85" s="963"/>
      <c r="BC85" s="963"/>
      <c r="BD85" s="964"/>
      <c r="BE85" s="267"/>
      <c r="BF85" s="267"/>
      <c r="BG85" s="267"/>
      <c r="BH85" s="267"/>
      <c r="BI85" s="267"/>
      <c r="BJ85" s="267"/>
      <c r="BK85" s="267"/>
      <c r="BL85" s="267"/>
      <c r="BM85" s="267"/>
      <c r="BN85" s="267"/>
      <c r="BO85" s="267"/>
      <c r="BP85" s="267"/>
      <c r="BQ85" s="264">
        <v>79</v>
      </c>
      <c r="BR85" s="269"/>
      <c r="BS85" s="949"/>
      <c r="BT85" s="950"/>
      <c r="BU85" s="950"/>
      <c r="BV85" s="950"/>
      <c r="BW85" s="950"/>
      <c r="BX85" s="950"/>
      <c r="BY85" s="950"/>
      <c r="BZ85" s="950"/>
      <c r="CA85" s="950"/>
      <c r="CB85" s="950"/>
      <c r="CC85" s="950"/>
      <c r="CD85" s="950"/>
      <c r="CE85" s="950"/>
      <c r="CF85" s="950"/>
      <c r="CG85" s="951"/>
      <c r="CH85" s="946"/>
      <c r="CI85" s="947"/>
      <c r="CJ85" s="947"/>
      <c r="CK85" s="947"/>
      <c r="CL85" s="948"/>
      <c r="CM85" s="946"/>
      <c r="CN85" s="947"/>
      <c r="CO85" s="947"/>
      <c r="CP85" s="947"/>
      <c r="CQ85" s="948"/>
      <c r="CR85" s="946"/>
      <c r="CS85" s="947"/>
      <c r="CT85" s="947"/>
      <c r="CU85" s="947"/>
      <c r="CV85" s="948"/>
      <c r="CW85" s="946"/>
      <c r="CX85" s="947"/>
      <c r="CY85" s="947"/>
      <c r="CZ85" s="947"/>
      <c r="DA85" s="948"/>
      <c r="DB85" s="946"/>
      <c r="DC85" s="947"/>
      <c r="DD85" s="947"/>
      <c r="DE85" s="947"/>
      <c r="DF85" s="948"/>
      <c r="DG85" s="946"/>
      <c r="DH85" s="947"/>
      <c r="DI85" s="947"/>
      <c r="DJ85" s="947"/>
      <c r="DK85" s="948"/>
      <c r="DL85" s="946"/>
      <c r="DM85" s="947"/>
      <c r="DN85" s="947"/>
      <c r="DO85" s="947"/>
      <c r="DP85" s="948"/>
      <c r="DQ85" s="946"/>
      <c r="DR85" s="947"/>
      <c r="DS85" s="947"/>
      <c r="DT85" s="947"/>
      <c r="DU85" s="948"/>
      <c r="DV85" s="943"/>
      <c r="DW85" s="944"/>
      <c r="DX85" s="944"/>
      <c r="DY85" s="944"/>
      <c r="DZ85" s="945"/>
      <c r="EA85" s="248"/>
    </row>
    <row r="86" spans="1:131" s="249" customFormat="1" ht="26.25" customHeight="1" x14ac:dyDescent="0.15">
      <c r="A86" s="263">
        <v>19</v>
      </c>
      <c r="B86" s="959"/>
      <c r="C86" s="960"/>
      <c r="D86" s="960"/>
      <c r="E86" s="960"/>
      <c r="F86" s="960"/>
      <c r="G86" s="960"/>
      <c r="H86" s="960"/>
      <c r="I86" s="960"/>
      <c r="J86" s="960"/>
      <c r="K86" s="960"/>
      <c r="L86" s="960"/>
      <c r="M86" s="960"/>
      <c r="N86" s="960"/>
      <c r="O86" s="960"/>
      <c r="P86" s="961"/>
      <c r="Q86" s="962"/>
      <c r="R86" s="917"/>
      <c r="S86" s="917"/>
      <c r="T86" s="917"/>
      <c r="U86" s="917"/>
      <c r="V86" s="917"/>
      <c r="W86" s="917"/>
      <c r="X86" s="917"/>
      <c r="Y86" s="917"/>
      <c r="Z86" s="917"/>
      <c r="AA86" s="917"/>
      <c r="AB86" s="917"/>
      <c r="AC86" s="917"/>
      <c r="AD86" s="917"/>
      <c r="AE86" s="917"/>
      <c r="AF86" s="917"/>
      <c r="AG86" s="917"/>
      <c r="AH86" s="917"/>
      <c r="AI86" s="917"/>
      <c r="AJ86" s="917"/>
      <c r="AK86" s="917"/>
      <c r="AL86" s="917"/>
      <c r="AM86" s="917"/>
      <c r="AN86" s="917"/>
      <c r="AO86" s="917"/>
      <c r="AP86" s="917"/>
      <c r="AQ86" s="917"/>
      <c r="AR86" s="917"/>
      <c r="AS86" s="917"/>
      <c r="AT86" s="917"/>
      <c r="AU86" s="917"/>
      <c r="AV86" s="917"/>
      <c r="AW86" s="917"/>
      <c r="AX86" s="917"/>
      <c r="AY86" s="917"/>
      <c r="AZ86" s="963"/>
      <c r="BA86" s="963"/>
      <c r="BB86" s="963"/>
      <c r="BC86" s="963"/>
      <c r="BD86" s="964"/>
      <c r="BE86" s="267"/>
      <c r="BF86" s="267"/>
      <c r="BG86" s="267"/>
      <c r="BH86" s="267"/>
      <c r="BI86" s="267"/>
      <c r="BJ86" s="267"/>
      <c r="BK86" s="267"/>
      <c r="BL86" s="267"/>
      <c r="BM86" s="267"/>
      <c r="BN86" s="267"/>
      <c r="BO86" s="267"/>
      <c r="BP86" s="267"/>
      <c r="BQ86" s="264">
        <v>80</v>
      </c>
      <c r="BR86" s="269"/>
      <c r="BS86" s="949"/>
      <c r="BT86" s="950"/>
      <c r="BU86" s="950"/>
      <c r="BV86" s="950"/>
      <c r="BW86" s="950"/>
      <c r="BX86" s="950"/>
      <c r="BY86" s="950"/>
      <c r="BZ86" s="950"/>
      <c r="CA86" s="950"/>
      <c r="CB86" s="950"/>
      <c r="CC86" s="950"/>
      <c r="CD86" s="950"/>
      <c r="CE86" s="950"/>
      <c r="CF86" s="950"/>
      <c r="CG86" s="951"/>
      <c r="CH86" s="946"/>
      <c r="CI86" s="947"/>
      <c r="CJ86" s="947"/>
      <c r="CK86" s="947"/>
      <c r="CL86" s="948"/>
      <c r="CM86" s="946"/>
      <c r="CN86" s="947"/>
      <c r="CO86" s="947"/>
      <c r="CP86" s="947"/>
      <c r="CQ86" s="948"/>
      <c r="CR86" s="946"/>
      <c r="CS86" s="947"/>
      <c r="CT86" s="947"/>
      <c r="CU86" s="947"/>
      <c r="CV86" s="948"/>
      <c r="CW86" s="946"/>
      <c r="CX86" s="947"/>
      <c r="CY86" s="947"/>
      <c r="CZ86" s="947"/>
      <c r="DA86" s="948"/>
      <c r="DB86" s="946"/>
      <c r="DC86" s="947"/>
      <c r="DD86" s="947"/>
      <c r="DE86" s="947"/>
      <c r="DF86" s="948"/>
      <c r="DG86" s="946"/>
      <c r="DH86" s="947"/>
      <c r="DI86" s="947"/>
      <c r="DJ86" s="947"/>
      <c r="DK86" s="948"/>
      <c r="DL86" s="946"/>
      <c r="DM86" s="947"/>
      <c r="DN86" s="947"/>
      <c r="DO86" s="947"/>
      <c r="DP86" s="948"/>
      <c r="DQ86" s="946"/>
      <c r="DR86" s="947"/>
      <c r="DS86" s="947"/>
      <c r="DT86" s="947"/>
      <c r="DU86" s="948"/>
      <c r="DV86" s="943"/>
      <c r="DW86" s="944"/>
      <c r="DX86" s="944"/>
      <c r="DY86" s="944"/>
      <c r="DZ86" s="945"/>
      <c r="EA86" s="248"/>
    </row>
    <row r="87" spans="1:131" s="249" customFormat="1" ht="26.25" customHeight="1" x14ac:dyDescent="0.15">
      <c r="A87" s="271">
        <v>20</v>
      </c>
      <c r="B87" s="968"/>
      <c r="C87" s="969"/>
      <c r="D87" s="969"/>
      <c r="E87" s="969"/>
      <c r="F87" s="969"/>
      <c r="G87" s="969"/>
      <c r="H87" s="969"/>
      <c r="I87" s="969"/>
      <c r="J87" s="969"/>
      <c r="K87" s="969"/>
      <c r="L87" s="969"/>
      <c r="M87" s="969"/>
      <c r="N87" s="969"/>
      <c r="O87" s="969"/>
      <c r="P87" s="970"/>
      <c r="Q87" s="971"/>
      <c r="R87" s="972"/>
      <c r="S87" s="972"/>
      <c r="T87" s="972"/>
      <c r="U87" s="972"/>
      <c r="V87" s="972"/>
      <c r="W87" s="972"/>
      <c r="X87" s="972"/>
      <c r="Y87" s="972"/>
      <c r="Z87" s="972"/>
      <c r="AA87" s="972"/>
      <c r="AB87" s="972"/>
      <c r="AC87" s="972"/>
      <c r="AD87" s="972"/>
      <c r="AE87" s="972"/>
      <c r="AF87" s="972"/>
      <c r="AG87" s="972"/>
      <c r="AH87" s="972"/>
      <c r="AI87" s="972"/>
      <c r="AJ87" s="972"/>
      <c r="AK87" s="972"/>
      <c r="AL87" s="972"/>
      <c r="AM87" s="972"/>
      <c r="AN87" s="972"/>
      <c r="AO87" s="972"/>
      <c r="AP87" s="972"/>
      <c r="AQ87" s="972"/>
      <c r="AR87" s="972"/>
      <c r="AS87" s="972"/>
      <c r="AT87" s="972"/>
      <c r="AU87" s="972"/>
      <c r="AV87" s="972"/>
      <c r="AW87" s="972"/>
      <c r="AX87" s="972"/>
      <c r="AY87" s="972"/>
      <c r="AZ87" s="973"/>
      <c r="BA87" s="973"/>
      <c r="BB87" s="973"/>
      <c r="BC87" s="973"/>
      <c r="BD87" s="974"/>
      <c r="BE87" s="267"/>
      <c r="BF87" s="267"/>
      <c r="BG87" s="267"/>
      <c r="BH87" s="267"/>
      <c r="BI87" s="267"/>
      <c r="BJ87" s="267"/>
      <c r="BK87" s="267"/>
      <c r="BL87" s="267"/>
      <c r="BM87" s="267"/>
      <c r="BN87" s="267"/>
      <c r="BO87" s="267"/>
      <c r="BP87" s="267"/>
      <c r="BQ87" s="264">
        <v>81</v>
      </c>
      <c r="BR87" s="269"/>
      <c r="BS87" s="949"/>
      <c r="BT87" s="950"/>
      <c r="BU87" s="950"/>
      <c r="BV87" s="950"/>
      <c r="BW87" s="950"/>
      <c r="BX87" s="950"/>
      <c r="BY87" s="950"/>
      <c r="BZ87" s="950"/>
      <c r="CA87" s="950"/>
      <c r="CB87" s="950"/>
      <c r="CC87" s="950"/>
      <c r="CD87" s="950"/>
      <c r="CE87" s="950"/>
      <c r="CF87" s="950"/>
      <c r="CG87" s="951"/>
      <c r="CH87" s="946"/>
      <c r="CI87" s="947"/>
      <c r="CJ87" s="947"/>
      <c r="CK87" s="947"/>
      <c r="CL87" s="948"/>
      <c r="CM87" s="946"/>
      <c r="CN87" s="947"/>
      <c r="CO87" s="947"/>
      <c r="CP87" s="947"/>
      <c r="CQ87" s="948"/>
      <c r="CR87" s="946"/>
      <c r="CS87" s="947"/>
      <c r="CT87" s="947"/>
      <c r="CU87" s="947"/>
      <c r="CV87" s="948"/>
      <c r="CW87" s="946"/>
      <c r="CX87" s="947"/>
      <c r="CY87" s="947"/>
      <c r="CZ87" s="947"/>
      <c r="DA87" s="948"/>
      <c r="DB87" s="946"/>
      <c r="DC87" s="947"/>
      <c r="DD87" s="947"/>
      <c r="DE87" s="947"/>
      <c r="DF87" s="948"/>
      <c r="DG87" s="946"/>
      <c r="DH87" s="947"/>
      <c r="DI87" s="947"/>
      <c r="DJ87" s="947"/>
      <c r="DK87" s="948"/>
      <c r="DL87" s="946"/>
      <c r="DM87" s="947"/>
      <c r="DN87" s="947"/>
      <c r="DO87" s="947"/>
      <c r="DP87" s="948"/>
      <c r="DQ87" s="946"/>
      <c r="DR87" s="947"/>
      <c r="DS87" s="947"/>
      <c r="DT87" s="947"/>
      <c r="DU87" s="948"/>
      <c r="DV87" s="943"/>
      <c r="DW87" s="944"/>
      <c r="DX87" s="944"/>
      <c r="DY87" s="944"/>
      <c r="DZ87" s="945"/>
      <c r="EA87" s="248"/>
    </row>
    <row r="88" spans="1:131" s="249" customFormat="1" ht="26.25" customHeight="1" thickBot="1" x14ac:dyDescent="0.2">
      <c r="A88" s="266" t="s">
        <v>397</v>
      </c>
      <c r="B88" s="876" t="s">
        <v>427</v>
      </c>
      <c r="C88" s="877"/>
      <c r="D88" s="877"/>
      <c r="E88" s="877"/>
      <c r="F88" s="877"/>
      <c r="G88" s="877"/>
      <c r="H88" s="877"/>
      <c r="I88" s="877"/>
      <c r="J88" s="877"/>
      <c r="K88" s="877"/>
      <c r="L88" s="877"/>
      <c r="M88" s="877"/>
      <c r="N88" s="877"/>
      <c r="O88" s="877"/>
      <c r="P88" s="878"/>
      <c r="Q88" s="924"/>
      <c r="R88" s="925"/>
      <c r="S88" s="925"/>
      <c r="T88" s="925"/>
      <c r="U88" s="925"/>
      <c r="V88" s="925"/>
      <c r="W88" s="925"/>
      <c r="X88" s="925"/>
      <c r="Y88" s="925"/>
      <c r="Z88" s="925"/>
      <c r="AA88" s="925"/>
      <c r="AB88" s="925"/>
      <c r="AC88" s="925"/>
      <c r="AD88" s="925"/>
      <c r="AE88" s="925"/>
      <c r="AF88" s="928"/>
      <c r="AG88" s="928"/>
      <c r="AH88" s="928"/>
      <c r="AI88" s="928"/>
      <c r="AJ88" s="928"/>
      <c r="AK88" s="925"/>
      <c r="AL88" s="925"/>
      <c r="AM88" s="925"/>
      <c r="AN88" s="925"/>
      <c r="AO88" s="925"/>
      <c r="AP88" s="928"/>
      <c r="AQ88" s="928"/>
      <c r="AR88" s="928"/>
      <c r="AS88" s="928"/>
      <c r="AT88" s="928"/>
      <c r="AU88" s="928"/>
      <c r="AV88" s="928"/>
      <c r="AW88" s="928"/>
      <c r="AX88" s="928"/>
      <c r="AY88" s="928"/>
      <c r="AZ88" s="933"/>
      <c r="BA88" s="933"/>
      <c r="BB88" s="933"/>
      <c r="BC88" s="933"/>
      <c r="BD88" s="934"/>
      <c r="BE88" s="267"/>
      <c r="BF88" s="267"/>
      <c r="BG88" s="267"/>
      <c r="BH88" s="267"/>
      <c r="BI88" s="267"/>
      <c r="BJ88" s="267"/>
      <c r="BK88" s="267"/>
      <c r="BL88" s="267"/>
      <c r="BM88" s="267"/>
      <c r="BN88" s="267"/>
      <c r="BO88" s="267"/>
      <c r="BP88" s="267"/>
      <c r="BQ88" s="264">
        <v>82</v>
      </c>
      <c r="BR88" s="269"/>
      <c r="BS88" s="949"/>
      <c r="BT88" s="950"/>
      <c r="BU88" s="950"/>
      <c r="BV88" s="950"/>
      <c r="BW88" s="950"/>
      <c r="BX88" s="950"/>
      <c r="BY88" s="950"/>
      <c r="BZ88" s="950"/>
      <c r="CA88" s="950"/>
      <c r="CB88" s="950"/>
      <c r="CC88" s="950"/>
      <c r="CD88" s="950"/>
      <c r="CE88" s="950"/>
      <c r="CF88" s="950"/>
      <c r="CG88" s="951"/>
      <c r="CH88" s="946"/>
      <c r="CI88" s="947"/>
      <c r="CJ88" s="947"/>
      <c r="CK88" s="947"/>
      <c r="CL88" s="948"/>
      <c r="CM88" s="946"/>
      <c r="CN88" s="947"/>
      <c r="CO88" s="947"/>
      <c r="CP88" s="947"/>
      <c r="CQ88" s="948"/>
      <c r="CR88" s="946"/>
      <c r="CS88" s="947"/>
      <c r="CT88" s="947"/>
      <c r="CU88" s="947"/>
      <c r="CV88" s="948"/>
      <c r="CW88" s="946"/>
      <c r="CX88" s="947"/>
      <c r="CY88" s="947"/>
      <c r="CZ88" s="947"/>
      <c r="DA88" s="948"/>
      <c r="DB88" s="946"/>
      <c r="DC88" s="947"/>
      <c r="DD88" s="947"/>
      <c r="DE88" s="947"/>
      <c r="DF88" s="948"/>
      <c r="DG88" s="946"/>
      <c r="DH88" s="947"/>
      <c r="DI88" s="947"/>
      <c r="DJ88" s="947"/>
      <c r="DK88" s="948"/>
      <c r="DL88" s="946"/>
      <c r="DM88" s="947"/>
      <c r="DN88" s="947"/>
      <c r="DO88" s="947"/>
      <c r="DP88" s="948"/>
      <c r="DQ88" s="946"/>
      <c r="DR88" s="947"/>
      <c r="DS88" s="947"/>
      <c r="DT88" s="947"/>
      <c r="DU88" s="948"/>
      <c r="DV88" s="943"/>
      <c r="DW88" s="944"/>
      <c r="DX88" s="944"/>
      <c r="DY88" s="944"/>
      <c r="DZ88" s="945"/>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49"/>
      <c r="BT89" s="950"/>
      <c r="BU89" s="950"/>
      <c r="BV89" s="950"/>
      <c r="BW89" s="950"/>
      <c r="BX89" s="950"/>
      <c r="BY89" s="950"/>
      <c r="BZ89" s="950"/>
      <c r="CA89" s="950"/>
      <c r="CB89" s="950"/>
      <c r="CC89" s="950"/>
      <c r="CD89" s="950"/>
      <c r="CE89" s="950"/>
      <c r="CF89" s="950"/>
      <c r="CG89" s="951"/>
      <c r="CH89" s="946"/>
      <c r="CI89" s="947"/>
      <c r="CJ89" s="947"/>
      <c r="CK89" s="947"/>
      <c r="CL89" s="948"/>
      <c r="CM89" s="946"/>
      <c r="CN89" s="947"/>
      <c r="CO89" s="947"/>
      <c r="CP89" s="947"/>
      <c r="CQ89" s="948"/>
      <c r="CR89" s="946"/>
      <c r="CS89" s="947"/>
      <c r="CT89" s="947"/>
      <c r="CU89" s="947"/>
      <c r="CV89" s="948"/>
      <c r="CW89" s="946"/>
      <c r="CX89" s="947"/>
      <c r="CY89" s="947"/>
      <c r="CZ89" s="947"/>
      <c r="DA89" s="948"/>
      <c r="DB89" s="946"/>
      <c r="DC89" s="947"/>
      <c r="DD89" s="947"/>
      <c r="DE89" s="947"/>
      <c r="DF89" s="948"/>
      <c r="DG89" s="946"/>
      <c r="DH89" s="947"/>
      <c r="DI89" s="947"/>
      <c r="DJ89" s="947"/>
      <c r="DK89" s="948"/>
      <c r="DL89" s="946"/>
      <c r="DM89" s="947"/>
      <c r="DN89" s="947"/>
      <c r="DO89" s="947"/>
      <c r="DP89" s="948"/>
      <c r="DQ89" s="946"/>
      <c r="DR89" s="947"/>
      <c r="DS89" s="947"/>
      <c r="DT89" s="947"/>
      <c r="DU89" s="948"/>
      <c r="DV89" s="943"/>
      <c r="DW89" s="944"/>
      <c r="DX89" s="944"/>
      <c r="DY89" s="944"/>
      <c r="DZ89" s="945"/>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49"/>
      <c r="BT90" s="950"/>
      <c r="BU90" s="950"/>
      <c r="BV90" s="950"/>
      <c r="BW90" s="950"/>
      <c r="BX90" s="950"/>
      <c r="BY90" s="950"/>
      <c r="BZ90" s="950"/>
      <c r="CA90" s="950"/>
      <c r="CB90" s="950"/>
      <c r="CC90" s="950"/>
      <c r="CD90" s="950"/>
      <c r="CE90" s="950"/>
      <c r="CF90" s="950"/>
      <c r="CG90" s="951"/>
      <c r="CH90" s="946"/>
      <c r="CI90" s="947"/>
      <c r="CJ90" s="947"/>
      <c r="CK90" s="947"/>
      <c r="CL90" s="948"/>
      <c r="CM90" s="946"/>
      <c r="CN90" s="947"/>
      <c r="CO90" s="947"/>
      <c r="CP90" s="947"/>
      <c r="CQ90" s="948"/>
      <c r="CR90" s="946"/>
      <c r="CS90" s="947"/>
      <c r="CT90" s="947"/>
      <c r="CU90" s="947"/>
      <c r="CV90" s="948"/>
      <c r="CW90" s="946"/>
      <c r="CX90" s="947"/>
      <c r="CY90" s="947"/>
      <c r="CZ90" s="947"/>
      <c r="DA90" s="948"/>
      <c r="DB90" s="946"/>
      <c r="DC90" s="947"/>
      <c r="DD90" s="947"/>
      <c r="DE90" s="947"/>
      <c r="DF90" s="948"/>
      <c r="DG90" s="946"/>
      <c r="DH90" s="947"/>
      <c r="DI90" s="947"/>
      <c r="DJ90" s="947"/>
      <c r="DK90" s="948"/>
      <c r="DL90" s="946"/>
      <c r="DM90" s="947"/>
      <c r="DN90" s="947"/>
      <c r="DO90" s="947"/>
      <c r="DP90" s="948"/>
      <c r="DQ90" s="946"/>
      <c r="DR90" s="947"/>
      <c r="DS90" s="947"/>
      <c r="DT90" s="947"/>
      <c r="DU90" s="948"/>
      <c r="DV90" s="943"/>
      <c r="DW90" s="944"/>
      <c r="DX90" s="944"/>
      <c r="DY90" s="944"/>
      <c r="DZ90" s="945"/>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49"/>
      <c r="BT91" s="950"/>
      <c r="BU91" s="950"/>
      <c r="BV91" s="950"/>
      <c r="BW91" s="950"/>
      <c r="BX91" s="950"/>
      <c r="BY91" s="950"/>
      <c r="BZ91" s="950"/>
      <c r="CA91" s="950"/>
      <c r="CB91" s="950"/>
      <c r="CC91" s="950"/>
      <c r="CD91" s="950"/>
      <c r="CE91" s="950"/>
      <c r="CF91" s="950"/>
      <c r="CG91" s="951"/>
      <c r="CH91" s="946"/>
      <c r="CI91" s="947"/>
      <c r="CJ91" s="947"/>
      <c r="CK91" s="947"/>
      <c r="CL91" s="948"/>
      <c r="CM91" s="946"/>
      <c r="CN91" s="947"/>
      <c r="CO91" s="947"/>
      <c r="CP91" s="947"/>
      <c r="CQ91" s="948"/>
      <c r="CR91" s="946"/>
      <c r="CS91" s="947"/>
      <c r="CT91" s="947"/>
      <c r="CU91" s="947"/>
      <c r="CV91" s="948"/>
      <c r="CW91" s="946"/>
      <c r="CX91" s="947"/>
      <c r="CY91" s="947"/>
      <c r="CZ91" s="947"/>
      <c r="DA91" s="948"/>
      <c r="DB91" s="946"/>
      <c r="DC91" s="947"/>
      <c r="DD91" s="947"/>
      <c r="DE91" s="947"/>
      <c r="DF91" s="948"/>
      <c r="DG91" s="946"/>
      <c r="DH91" s="947"/>
      <c r="DI91" s="947"/>
      <c r="DJ91" s="947"/>
      <c r="DK91" s="948"/>
      <c r="DL91" s="946"/>
      <c r="DM91" s="947"/>
      <c r="DN91" s="947"/>
      <c r="DO91" s="947"/>
      <c r="DP91" s="948"/>
      <c r="DQ91" s="946"/>
      <c r="DR91" s="947"/>
      <c r="DS91" s="947"/>
      <c r="DT91" s="947"/>
      <c r="DU91" s="948"/>
      <c r="DV91" s="943"/>
      <c r="DW91" s="944"/>
      <c r="DX91" s="944"/>
      <c r="DY91" s="944"/>
      <c r="DZ91" s="945"/>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49"/>
      <c r="BT92" s="950"/>
      <c r="BU92" s="950"/>
      <c r="BV92" s="950"/>
      <c r="BW92" s="950"/>
      <c r="BX92" s="950"/>
      <c r="BY92" s="950"/>
      <c r="BZ92" s="950"/>
      <c r="CA92" s="950"/>
      <c r="CB92" s="950"/>
      <c r="CC92" s="950"/>
      <c r="CD92" s="950"/>
      <c r="CE92" s="950"/>
      <c r="CF92" s="950"/>
      <c r="CG92" s="951"/>
      <c r="CH92" s="946"/>
      <c r="CI92" s="947"/>
      <c r="CJ92" s="947"/>
      <c r="CK92" s="947"/>
      <c r="CL92" s="948"/>
      <c r="CM92" s="946"/>
      <c r="CN92" s="947"/>
      <c r="CO92" s="947"/>
      <c r="CP92" s="947"/>
      <c r="CQ92" s="948"/>
      <c r="CR92" s="946"/>
      <c r="CS92" s="947"/>
      <c r="CT92" s="947"/>
      <c r="CU92" s="947"/>
      <c r="CV92" s="948"/>
      <c r="CW92" s="946"/>
      <c r="CX92" s="947"/>
      <c r="CY92" s="947"/>
      <c r="CZ92" s="947"/>
      <c r="DA92" s="948"/>
      <c r="DB92" s="946"/>
      <c r="DC92" s="947"/>
      <c r="DD92" s="947"/>
      <c r="DE92" s="947"/>
      <c r="DF92" s="948"/>
      <c r="DG92" s="946"/>
      <c r="DH92" s="947"/>
      <c r="DI92" s="947"/>
      <c r="DJ92" s="947"/>
      <c r="DK92" s="948"/>
      <c r="DL92" s="946"/>
      <c r="DM92" s="947"/>
      <c r="DN92" s="947"/>
      <c r="DO92" s="947"/>
      <c r="DP92" s="948"/>
      <c r="DQ92" s="946"/>
      <c r="DR92" s="947"/>
      <c r="DS92" s="947"/>
      <c r="DT92" s="947"/>
      <c r="DU92" s="948"/>
      <c r="DV92" s="943"/>
      <c r="DW92" s="944"/>
      <c r="DX92" s="944"/>
      <c r="DY92" s="944"/>
      <c r="DZ92" s="945"/>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49"/>
      <c r="BT93" s="950"/>
      <c r="BU93" s="950"/>
      <c r="BV93" s="950"/>
      <c r="BW93" s="950"/>
      <c r="BX93" s="950"/>
      <c r="BY93" s="950"/>
      <c r="BZ93" s="950"/>
      <c r="CA93" s="950"/>
      <c r="CB93" s="950"/>
      <c r="CC93" s="950"/>
      <c r="CD93" s="950"/>
      <c r="CE93" s="950"/>
      <c r="CF93" s="950"/>
      <c r="CG93" s="951"/>
      <c r="CH93" s="946"/>
      <c r="CI93" s="947"/>
      <c r="CJ93" s="947"/>
      <c r="CK93" s="947"/>
      <c r="CL93" s="948"/>
      <c r="CM93" s="946"/>
      <c r="CN93" s="947"/>
      <c r="CO93" s="947"/>
      <c r="CP93" s="947"/>
      <c r="CQ93" s="948"/>
      <c r="CR93" s="946"/>
      <c r="CS93" s="947"/>
      <c r="CT93" s="947"/>
      <c r="CU93" s="947"/>
      <c r="CV93" s="948"/>
      <c r="CW93" s="946"/>
      <c r="CX93" s="947"/>
      <c r="CY93" s="947"/>
      <c r="CZ93" s="947"/>
      <c r="DA93" s="948"/>
      <c r="DB93" s="946"/>
      <c r="DC93" s="947"/>
      <c r="DD93" s="947"/>
      <c r="DE93" s="947"/>
      <c r="DF93" s="948"/>
      <c r="DG93" s="946"/>
      <c r="DH93" s="947"/>
      <c r="DI93" s="947"/>
      <c r="DJ93" s="947"/>
      <c r="DK93" s="948"/>
      <c r="DL93" s="946"/>
      <c r="DM93" s="947"/>
      <c r="DN93" s="947"/>
      <c r="DO93" s="947"/>
      <c r="DP93" s="948"/>
      <c r="DQ93" s="946"/>
      <c r="DR93" s="947"/>
      <c r="DS93" s="947"/>
      <c r="DT93" s="947"/>
      <c r="DU93" s="948"/>
      <c r="DV93" s="943"/>
      <c r="DW93" s="944"/>
      <c r="DX93" s="944"/>
      <c r="DY93" s="944"/>
      <c r="DZ93" s="945"/>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49"/>
      <c r="BT94" s="950"/>
      <c r="BU94" s="950"/>
      <c r="BV94" s="950"/>
      <c r="BW94" s="950"/>
      <c r="BX94" s="950"/>
      <c r="BY94" s="950"/>
      <c r="BZ94" s="950"/>
      <c r="CA94" s="950"/>
      <c r="CB94" s="950"/>
      <c r="CC94" s="950"/>
      <c r="CD94" s="950"/>
      <c r="CE94" s="950"/>
      <c r="CF94" s="950"/>
      <c r="CG94" s="951"/>
      <c r="CH94" s="946"/>
      <c r="CI94" s="947"/>
      <c r="CJ94" s="947"/>
      <c r="CK94" s="947"/>
      <c r="CL94" s="948"/>
      <c r="CM94" s="946"/>
      <c r="CN94" s="947"/>
      <c r="CO94" s="947"/>
      <c r="CP94" s="947"/>
      <c r="CQ94" s="948"/>
      <c r="CR94" s="946"/>
      <c r="CS94" s="947"/>
      <c r="CT94" s="947"/>
      <c r="CU94" s="947"/>
      <c r="CV94" s="948"/>
      <c r="CW94" s="946"/>
      <c r="CX94" s="947"/>
      <c r="CY94" s="947"/>
      <c r="CZ94" s="947"/>
      <c r="DA94" s="948"/>
      <c r="DB94" s="946"/>
      <c r="DC94" s="947"/>
      <c r="DD94" s="947"/>
      <c r="DE94" s="947"/>
      <c r="DF94" s="948"/>
      <c r="DG94" s="946"/>
      <c r="DH94" s="947"/>
      <c r="DI94" s="947"/>
      <c r="DJ94" s="947"/>
      <c r="DK94" s="948"/>
      <c r="DL94" s="946"/>
      <c r="DM94" s="947"/>
      <c r="DN94" s="947"/>
      <c r="DO94" s="947"/>
      <c r="DP94" s="948"/>
      <c r="DQ94" s="946"/>
      <c r="DR94" s="947"/>
      <c r="DS94" s="947"/>
      <c r="DT94" s="947"/>
      <c r="DU94" s="948"/>
      <c r="DV94" s="943"/>
      <c r="DW94" s="944"/>
      <c r="DX94" s="944"/>
      <c r="DY94" s="944"/>
      <c r="DZ94" s="945"/>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49"/>
      <c r="BT95" s="950"/>
      <c r="BU95" s="950"/>
      <c r="BV95" s="950"/>
      <c r="BW95" s="950"/>
      <c r="BX95" s="950"/>
      <c r="BY95" s="950"/>
      <c r="BZ95" s="950"/>
      <c r="CA95" s="950"/>
      <c r="CB95" s="950"/>
      <c r="CC95" s="950"/>
      <c r="CD95" s="950"/>
      <c r="CE95" s="950"/>
      <c r="CF95" s="950"/>
      <c r="CG95" s="951"/>
      <c r="CH95" s="946"/>
      <c r="CI95" s="947"/>
      <c r="CJ95" s="947"/>
      <c r="CK95" s="947"/>
      <c r="CL95" s="948"/>
      <c r="CM95" s="946"/>
      <c r="CN95" s="947"/>
      <c r="CO95" s="947"/>
      <c r="CP95" s="947"/>
      <c r="CQ95" s="948"/>
      <c r="CR95" s="946"/>
      <c r="CS95" s="947"/>
      <c r="CT95" s="947"/>
      <c r="CU95" s="947"/>
      <c r="CV95" s="948"/>
      <c r="CW95" s="946"/>
      <c r="CX95" s="947"/>
      <c r="CY95" s="947"/>
      <c r="CZ95" s="947"/>
      <c r="DA95" s="948"/>
      <c r="DB95" s="946"/>
      <c r="DC95" s="947"/>
      <c r="DD95" s="947"/>
      <c r="DE95" s="947"/>
      <c r="DF95" s="948"/>
      <c r="DG95" s="946"/>
      <c r="DH95" s="947"/>
      <c r="DI95" s="947"/>
      <c r="DJ95" s="947"/>
      <c r="DK95" s="948"/>
      <c r="DL95" s="946"/>
      <c r="DM95" s="947"/>
      <c r="DN95" s="947"/>
      <c r="DO95" s="947"/>
      <c r="DP95" s="948"/>
      <c r="DQ95" s="946"/>
      <c r="DR95" s="947"/>
      <c r="DS95" s="947"/>
      <c r="DT95" s="947"/>
      <c r="DU95" s="948"/>
      <c r="DV95" s="943"/>
      <c r="DW95" s="944"/>
      <c r="DX95" s="944"/>
      <c r="DY95" s="944"/>
      <c r="DZ95" s="945"/>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49"/>
      <c r="BT96" s="950"/>
      <c r="BU96" s="950"/>
      <c r="BV96" s="950"/>
      <c r="BW96" s="950"/>
      <c r="BX96" s="950"/>
      <c r="BY96" s="950"/>
      <c r="BZ96" s="950"/>
      <c r="CA96" s="950"/>
      <c r="CB96" s="950"/>
      <c r="CC96" s="950"/>
      <c r="CD96" s="950"/>
      <c r="CE96" s="950"/>
      <c r="CF96" s="950"/>
      <c r="CG96" s="951"/>
      <c r="CH96" s="946"/>
      <c r="CI96" s="947"/>
      <c r="CJ96" s="947"/>
      <c r="CK96" s="947"/>
      <c r="CL96" s="948"/>
      <c r="CM96" s="946"/>
      <c r="CN96" s="947"/>
      <c r="CO96" s="947"/>
      <c r="CP96" s="947"/>
      <c r="CQ96" s="948"/>
      <c r="CR96" s="946"/>
      <c r="CS96" s="947"/>
      <c r="CT96" s="947"/>
      <c r="CU96" s="947"/>
      <c r="CV96" s="948"/>
      <c r="CW96" s="946"/>
      <c r="CX96" s="947"/>
      <c r="CY96" s="947"/>
      <c r="CZ96" s="947"/>
      <c r="DA96" s="948"/>
      <c r="DB96" s="946"/>
      <c r="DC96" s="947"/>
      <c r="DD96" s="947"/>
      <c r="DE96" s="947"/>
      <c r="DF96" s="948"/>
      <c r="DG96" s="946"/>
      <c r="DH96" s="947"/>
      <c r="DI96" s="947"/>
      <c r="DJ96" s="947"/>
      <c r="DK96" s="948"/>
      <c r="DL96" s="946"/>
      <c r="DM96" s="947"/>
      <c r="DN96" s="947"/>
      <c r="DO96" s="947"/>
      <c r="DP96" s="948"/>
      <c r="DQ96" s="946"/>
      <c r="DR96" s="947"/>
      <c r="DS96" s="947"/>
      <c r="DT96" s="947"/>
      <c r="DU96" s="948"/>
      <c r="DV96" s="943"/>
      <c r="DW96" s="944"/>
      <c r="DX96" s="944"/>
      <c r="DY96" s="944"/>
      <c r="DZ96" s="945"/>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49"/>
      <c r="BT97" s="950"/>
      <c r="BU97" s="950"/>
      <c r="BV97" s="950"/>
      <c r="BW97" s="950"/>
      <c r="BX97" s="950"/>
      <c r="BY97" s="950"/>
      <c r="BZ97" s="950"/>
      <c r="CA97" s="950"/>
      <c r="CB97" s="950"/>
      <c r="CC97" s="950"/>
      <c r="CD97" s="950"/>
      <c r="CE97" s="950"/>
      <c r="CF97" s="950"/>
      <c r="CG97" s="951"/>
      <c r="CH97" s="946"/>
      <c r="CI97" s="947"/>
      <c r="CJ97" s="947"/>
      <c r="CK97" s="947"/>
      <c r="CL97" s="948"/>
      <c r="CM97" s="946"/>
      <c r="CN97" s="947"/>
      <c r="CO97" s="947"/>
      <c r="CP97" s="947"/>
      <c r="CQ97" s="948"/>
      <c r="CR97" s="946"/>
      <c r="CS97" s="947"/>
      <c r="CT97" s="947"/>
      <c r="CU97" s="947"/>
      <c r="CV97" s="948"/>
      <c r="CW97" s="946"/>
      <c r="CX97" s="947"/>
      <c r="CY97" s="947"/>
      <c r="CZ97" s="947"/>
      <c r="DA97" s="948"/>
      <c r="DB97" s="946"/>
      <c r="DC97" s="947"/>
      <c r="DD97" s="947"/>
      <c r="DE97" s="947"/>
      <c r="DF97" s="948"/>
      <c r="DG97" s="946"/>
      <c r="DH97" s="947"/>
      <c r="DI97" s="947"/>
      <c r="DJ97" s="947"/>
      <c r="DK97" s="948"/>
      <c r="DL97" s="946"/>
      <c r="DM97" s="947"/>
      <c r="DN97" s="947"/>
      <c r="DO97" s="947"/>
      <c r="DP97" s="948"/>
      <c r="DQ97" s="946"/>
      <c r="DR97" s="947"/>
      <c r="DS97" s="947"/>
      <c r="DT97" s="947"/>
      <c r="DU97" s="948"/>
      <c r="DV97" s="943"/>
      <c r="DW97" s="944"/>
      <c r="DX97" s="944"/>
      <c r="DY97" s="944"/>
      <c r="DZ97" s="945"/>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49"/>
      <c r="BT98" s="950"/>
      <c r="BU98" s="950"/>
      <c r="BV98" s="950"/>
      <c r="BW98" s="950"/>
      <c r="BX98" s="950"/>
      <c r="BY98" s="950"/>
      <c r="BZ98" s="950"/>
      <c r="CA98" s="950"/>
      <c r="CB98" s="950"/>
      <c r="CC98" s="950"/>
      <c r="CD98" s="950"/>
      <c r="CE98" s="950"/>
      <c r="CF98" s="950"/>
      <c r="CG98" s="951"/>
      <c r="CH98" s="946"/>
      <c r="CI98" s="947"/>
      <c r="CJ98" s="947"/>
      <c r="CK98" s="947"/>
      <c r="CL98" s="948"/>
      <c r="CM98" s="946"/>
      <c r="CN98" s="947"/>
      <c r="CO98" s="947"/>
      <c r="CP98" s="947"/>
      <c r="CQ98" s="948"/>
      <c r="CR98" s="946"/>
      <c r="CS98" s="947"/>
      <c r="CT98" s="947"/>
      <c r="CU98" s="947"/>
      <c r="CV98" s="948"/>
      <c r="CW98" s="946"/>
      <c r="CX98" s="947"/>
      <c r="CY98" s="947"/>
      <c r="CZ98" s="947"/>
      <c r="DA98" s="948"/>
      <c r="DB98" s="946"/>
      <c r="DC98" s="947"/>
      <c r="DD98" s="947"/>
      <c r="DE98" s="947"/>
      <c r="DF98" s="948"/>
      <c r="DG98" s="946"/>
      <c r="DH98" s="947"/>
      <c r="DI98" s="947"/>
      <c r="DJ98" s="947"/>
      <c r="DK98" s="948"/>
      <c r="DL98" s="946"/>
      <c r="DM98" s="947"/>
      <c r="DN98" s="947"/>
      <c r="DO98" s="947"/>
      <c r="DP98" s="948"/>
      <c r="DQ98" s="946"/>
      <c r="DR98" s="947"/>
      <c r="DS98" s="947"/>
      <c r="DT98" s="947"/>
      <c r="DU98" s="948"/>
      <c r="DV98" s="943"/>
      <c r="DW98" s="944"/>
      <c r="DX98" s="944"/>
      <c r="DY98" s="944"/>
      <c r="DZ98" s="945"/>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49"/>
      <c r="BT99" s="950"/>
      <c r="BU99" s="950"/>
      <c r="BV99" s="950"/>
      <c r="BW99" s="950"/>
      <c r="BX99" s="950"/>
      <c r="BY99" s="950"/>
      <c r="BZ99" s="950"/>
      <c r="CA99" s="950"/>
      <c r="CB99" s="950"/>
      <c r="CC99" s="950"/>
      <c r="CD99" s="950"/>
      <c r="CE99" s="950"/>
      <c r="CF99" s="950"/>
      <c r="CG99" s="951"/>
      <c r="CH99" s="946"/>
      <c r="CI99" s="947"/>
      <c r="CJ99" s="947"/>
      <c r="CK99" s="947"/>
      <c r="CL99" s="948"/>
      <c r="CM99" s="946"/>
      <c r="CN99" s="947"/>
      <c r="CO99" s="947"/>
      <c r="CP99" s="947"/>
      <c r="CQ99" s="948"/>
      <c r="CR99" s="946"/>
      <c r="CS99" s="947"/>
      <c r="CT99" s="947"/>
      <c r="CU99" s="947"/>
      <c r="CV99" s="948"/>
      <c r="CW99" s="946"/>
      <c r="CX99" s="947"/>
      <c r="CY99" s="947"/>
      <c r="CZ99" s="947"/>
      <c r="DA99" s="948"/>
      <c r="DB99" s="946"/>
      <c r="DC99" s="947"/>
      <c r="DD99" s="947"/>
      <c r="DE99" s="947"/>
      <c r="DF99" s="948"/>
      <c r="DG99" s="946"/>
      <c r="DH99" s="947"/>
      <c r="DI99" s="947"/>
      <c r="DJ99" s="947"/>
      <c r="DK99" s="948"/>
      <c r="DL99" s="946"/>
      <c r="DM99" s="947"/>
      <c r="DN99" s="947"/>
      <c r="DO99" s="947"/>
      <c r="DP99" s="948"/>
      <c r="DQ99" s="946"/>
      <c r="DR99" s="947"/>
      <c r="DS99" s="947"/>
      <c r="DT99" s="947"/>
      <c r="DU99" s="948"/>
      <c r="DV99" s="943"/>
      <c r="DW99" s="944"/>
      <c r="DX99" s="944"/>
      <c r="DY99" s="944"/>
      <c r="DZ99" s="945"/>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49"/>
      <c r="BT100" s="950"/>
      <c r="BU100" s="950"/>
      <c r="BV100" s="950"/>
      <c r="BW100" s="950"/>
      <c r="BX100" s="950"/>
      <c r="BY100" s="950"/>
      <c r="BZ100" s="950"/>
      <c r="CA100" s="950"/>
      <c r="CB100" s="950"/>
      <c r="CC100" s="950"/>
      <c r="CD100" s="950"/>
      <c r="CE100" s="950"/>
      <c r="CF100" s="950"/>
      <c r="CG100" s="951"/>
      <c r="CH100" s="946"/>
      <c r="CI100" s="947"/>
      <c r="CJ100" s="947"/>
      <c r="CK100" s="947"/>
      <c r="CL100" s="948"/>
      <c r="CM100" s="946"/>
      <c r="CN100" s="947"/>
      <c r="CO100" s="947"/>
      <c r="CP100" s="947"/>
      <c r="CQ100" s="948"/>
      <c r="CR100" s="946"/>
      <c r="CS100" s="947"/>
      <c r="CT100" s="947"/>
      <c r="CU100" s="947"/>
      <c r="CV100" s="948"/>
      <c r="CW100" s="946"/>
      <c r="CX100" s="947"/>
      <c r="CY100" s="947"/>
      <c r="CZ100" s="947"/>
      <c r="DA100" s="948"/>
      <c r="DB100" s="946"/>
      <c r="DC100" s="947"/>
      <c r="DD100" s="947"/>
      <c r="DE100" s="947"/>
      <c r="DF100" s="948"/>
      <c r="DG100" s="946"/>
      <c r="DH100" s="947"/>
      <c r="DI100" s="947"/>
      <c r="DJ100" s="947"/>
      <c r="DK100" s="948"/>
      <c r="DL100" s="946"/>
      <c r="DM100" s="947"/>
      <c r="DN100" s="947"/>
      <c r="DO100" s="947"/>
      <c r="DP100" s="948"/>
      <c r="DQ100" s="946"/>
      <c r="DR100" s="947"/>
      <c r="DS100" s="947"/>
      <c r="DT100" s="947"/>
      <c r="DU100" s="948"/>
      <c r="DV100" s="943"/>
      <c r="DW100" s="944"/>
      <c r="DX100" s="944"/>
      <c r="DY100" s="944"/>
      <c r="DZ100" s="945"/>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49"/>
      <c r="BT101" s="950"/>
      <c r="BU101" s="950"/>
      <c r="BV101" s="950"/>
      <c r="BW101" s="950"/>
      <c r="BX101" s="950"/>
      <c r="BY101" s="950"/>
      <c r="BZ101" s="950"/>
      <c r="CA101" s="950"/>
      <c r="CB101" s="950"/>
      <c r="CC101" s="950"/>
      <c r="CD101" s="950"/>
      <c r="CE101" s="950"/>
      <c r="CF101" s="950"/>
      <c r="CG101" s="951"/>
      <c r="CH101" s="946"/>
      <c r="CI101" s="947"/>
      <c r="CJ101" s="947"/>
      <c r="CK101" s="947"/>
      <c r="CL101" s="948"/>
      <c r="CM101" s="946"/>
      <c r="CN101" s="947"/>
      <c r="CO101" s="947"/>
      <c r="CP101" s="947"/>
      <c r="CQ101" s="948"/>
      <c r="CR101" s="946"/>
      <c r="CS101" s="947"/>
      <c r="CT101" s="947"/>
      <c r="CU101" s="947"/>
      <c r="CV101" s="948"/>
      <c r="CW101" s="946"/>
      <c r="CX101" s="947"/>
      <c r="CY101" s="947"/>
      <c r="CZ101" s="947"/>
      <c r="DA101" s="948"/>
      <c r="DB101" s="946"/>
      <c r="DC101" s="947"/>
      <c r="DD101" s="947"/>
      <c r="DE101" s="947"/>
      <c r="DF101" s="948"/>
      <c r="DG101" s="946"/>
      <c r="DH101" s="947"/>
      <c r="DI101" s="947"/>
      <c r="DJ101" s="947"/>
      <c r="DK101" s="948"/>
      <c r="DL101" s="946"/>
      <c r="DM101" s="947"/>
      <c r="DN101" s="947"/>
      <c r="DO101" s="947"/>
      <c r="DP101" s="948"/>
      <c r="DQ101" s="946"/>
      <c r="DR101" s="947"/>
      <c r="DS101" s="947"/>
      <c r="DT101" s="947"/>
      <c r="DU101" s="948"/>
      <c r="DV101" s="943"/>
      <c r="DW101" s="944"/>
      <c r="DX101" s="944"/>
      <c r="DY101" s="944"/>
      <c r="DZ101" s="945"/>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397</v>
      </c>
      <c r="BR102" s="876" t="s">
        <v>428</v>
      </c>
      <c r="BS102" s="877"/>
      <c r="BT102" s="877"/>
      <c r="BU102" s="877"/>
      <c r="BV102" s="877"/>
      <c r="BW102" s="877"/>
      <c r="BX102" s="877"/>
      <c r="BY102" s="877"/>
      <c r="BZ102" s="877"/>
      <c r="CA102" s="877"/>
      <c r="CB102" s="877"/>
      <c r="CC102" s="877"/>
      <c r="CD102" s="877"/>
      <c r="CE102" s="877"/>
      <c r="CF102" s="877"/>
      <c r="CG102" s="878"/>
      <c r="CH102" s="975"/>
      <c r="CI102" s="976"/>
      <c r="CJ102" s="976"/>
      <c r="CK102" s="976"/>
      <c r="CL102" s="977"/>
      <c r="CM102" s="975"/>
      <c r="CN102" s="976"/>
      <c r="CO102" s="976"/>
      <c r="CP102" s="976"/>
      <c r="CQ102" s="977"/>
      <c r="CR102" s="978"/>
      <c r="CS102" s="936"/>
      <c r="CT102" s="936"/>
      <c r="CU102" s="936"/>
      <c r="CV102" s="979"/>
      <c r="CW102" s="978"/>
      <c r="CX102" s="936"/>
      <c r="CY102" s="936"/>
      <c r="CZ102" s="936"/>
      <c r="DA102" s="979"/>
      <c r="DB102" s="978"/>
      <c r="DC102" s="936"/>
      <c r="DD102" s="936"/>
      <c r="DE102" s="936"/>
      <c r="DF102" s="979"/>
      <c r="DG102" s="978"/>
      <c r="DH102" s="936"/>
      <c r="DI102" s="936"/>
      <c r="DJ102" s="936"/>
      <c r="DK102" s="979"/>
      <c r="DL102" s="978"/>
      <c r="DM102" s="936"/>
      <c r="DN102" s="936"/>
      <c r="DO102" s="936"/>
      <c r="DP102" s="979"/>
      <c r="DQ102" s="978"/>
      <c r="DR102" s="936"/>
      <c r="DS102" s="936"/>
      <c r="DT102" s="936"/>
      <c r="DU102" s="979"/>
      <c r="DV102" s="1002"/>
      <c r="DW102" s="1003"/>
      <c r="DX102" s="1003"/>
      <c r="DY102" s="1003"/>
      <c r="DZ102" s="1004"/>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05" t="s">
        <v>429</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06" t="s">
        <v>430</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431</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432</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1007" t="s">
        <v>433</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434</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48" customFormat="1" ht="26.25" customHeight="1" x14ac:dyDescent="0.15">
      <c r="A109" s="1000" t="s">
        <v>435</v>
      </c>
      <c r="B109" s="981"/>
      <c r="C109" s="981"/>
      <c r="D109" s="981"/>
      <c r="E109" s="981"/>
      <c r="F109" s="981"/>
      <c r="G109" s="981"/>
      <c r="H109" s="981"/>
      <c r="I109" s="981"/>
      <c r="J109" s="981"/>
      <c r="K109" s="981"/>
      <c r="L109" s="981"/>
      <c r="M109" s="981"/>
      <c r="N109" s="981"/>
      <c r="O109" s="981"/>
      <c r="P109" s="981"/>
      <c r="Q109" s="981"/>
      <c r="R109" s="981"/>
      <c r="S109" s="981"/>
      <c r="T109" s="981"/>
      <c r="U109" s="981"/>
      <c r="V109" s="981"/>
      <c r="W109" s="981"/>
      <c r="X109" s="981"/>
      <c r="Y109" s="981"/>
      <c r="Z109" s="982"/>
      <c r="AA109" s="980" t="s">
        <v>436</v>
      </c>
      <c r="AB109" s="981"/>
      <c r="AC109" s="981"/>
      <c r="AD109" s="981"/>
      <c r="AE109" s="982"/>
      <c r="AF109" s="980" t="s">
        <v>437</v>
      </c>
      <c r="AG109" s="981"/>
      <c r="AH109" s="981"/>
      <c r="AI109" s="981"/>
      <c r="AJ109" s="982"/>
      <c r="AK109" s="980" t="s">
        <v>311</v>
      </c>
      <c r="AL109" s="981"/>
      <c r="AM109" s="981"/>
      <c r="AN109" s="981"/>
      <c r="AO109" s="982"/>
      <c r="AP109" s="980" t="s">
        <v>438</v>
      </c>
      <c r="AQ109" s="981"/>
      <c r="AR109" s="981"/>
      <c r="AS109" s="981"/>
      <c r="AT109" s="983"/>
      <c r="AU109" s="1000" t="s">
        <v>435</v>
      </c>
      <c r="AV109" s="981"/>
      <c r="AW109" s="981"/>
      <c r="AX109" s="981"/>
      <c r="AY109" s="981"/>
      <c r="AZ109" s="981"/>
      <c r="BA109" s="981"/>
      <c r="BB109" s="981"/>
      <c r="BC109" s="981"/>
      <c r="BD109" s="981"/>
      <c r="BE109" s="981"/>
      <c r="BF109" s="981"/>
      <c r="BG109" s="981"/>
      <c r="BH109" s="981"/>
      <c r="BI109" s="981"/>
      <c r="BJ109" s="981"/>
      <c r="BK109" s="981"/>
      <c r="BL109" s="981"/>
      <c r="BM109" s="981"/>
      <c r="BN109" s="981"/>
      <c r="BO109" s="981"/>
      <c r="BP109" s="982"/>
      <c r="BQ109" s="980" t="s">
        <v>436</v>
      </c>
      <c r="BR109" s="981"/>
      <c r="BS109" s="981"/>
      <c r="BT109" s="981"/>
      <c r="BU109" s="982"/>
      <c r="BV109" s="980" t="s">
        <v>437</v>
      </c>
      <c r="BW109" s="981"/>
      <c r="BX109" s="981"/>
      <c r="BY109" s="981"/>
      <c r="BZ109" s="982"/>
      <c r="CA109" s="980" t="s">
        <v>311</v>
      </c>
      <c r="CB109" s="981"/>
      <c r="CC109" s="981"/>
      <c r="CD109" s="981"/>
      <c r="CE109" s="982"/>
      <c r="CF109" s="1001" t="s">
        <v>438</v>
      </c>
      <c r="CG109" s="1001"/>
      <c r="CH109" s="1001"/>
      <c r="CI109" s="1001"/>
      <c r="CJ109" s="1001"/>
      <c r="CK109" s="980" t="s">
        <v>439</v>
      </c>
      <c r="CL109" s="981"/>
      <c r="CM109" s="981"/>
      <c r="CN109" s="981"/>
      <c r="CO109" s="981"/>
      <c r="CP109" s="981"/>
      <c r="CQ109" s="981"/>
      <c r="CR109" s="981"/>
      <c r="CS109" s="981"/>
      <c r="CT109" s="981"/>
      <c r="CU109" s="981"/>
      <c r="CV109" s="981"/>
      <c r="CW109" s="981"/>
      <c r="CX109" s="981"/>
      <c r="CY109" s="981"/>
      <c r="CZ109" s="981"/>
      <c r="DA109" s="981"/>
      <c r="DB109" s="981"/>
      <c r="DC109" s="981"/>
      <c r="DD109" s="981"/>
      <c r="DE109" s="981"/>
      <c r="DF109" s="982"/>
      <c r="DG109" s="980" t="s">
        <v>436</v>
      </c>
      <c r="DH109" s="981"/>
      <c r="DI109" s="981"/>
      <c r="DJ109" s="981"/>
      <c r="DK109" s="982"/>
      <c r="DL109" s="980" t="s">
        <v>437</v>
      </c>
      <c r="DM109" s="981"/>
      <c r="DN109" s="981"/>
      <c r="DO109" s="981"/>
      <c r="DP109" s="982"/>
      <c r="DQ109" s="980" t="s">
        <v>311</v>
      </c>
      <c r="DR109" s="981"/>
      <c r="DS109" s="981"/>
      <c r="DT109" s="981"/>
      <c r="DU109" s="982"/>
      <c r="DV109" s="980" t="s">
        <v>438</v>
      </c>
      <c r="DW109" s="981"/>
      <c r="DX109" s="981"/>
      <c r="DY109" s="981"/>
      <c r="DZ109" s="983"/>
    </row>
    <row r="110" spans="1:131" s="248" customFormat="1" ht="26.25" customHeight="1" x14ac:dyDescent="0.15">
      <c r="A110" s="984" t="s">
        <v>440</v>
      </c>
      <c r="B110" s="985"/>
      <c r="C110" s="985"/>
      <c r="D110" s="985"/>
      <c r="E110" s="985"/>
      <c r="F110" s="985"/>
      <c r="G110" s="985"/>
      <c r="H110" s="985"/>
      <c r="I110" s="985"/>
      <c r="J110" s="985"/>
      <c r="K110" s="985"/>
      <c r="L110" s="985"/>
      <c r="M110" s="985"/>
      <c r="N110" s="985"/>
      <c r="O110" s="985"/>
      <c r="P110" s="985"/>
      <c r="Q110" s="985"/>
      <c r="R110" s="985"/>
      <c r="S110" s="985"/>
      <c r="T110" s="985"/>
      <c r="U110" s="985"/>
      <c r="V110" s="985"/>
      <c r="W110" s="985"/>
      <c r="X110" s="985"/>
      <c r="Y110" s="985"/>
      <c r="Z110" s="986"/>
      <c r="AA110" s="987">
        <v>472903</v>
      </c>
      <c r="AB110" s="988"/>
      <c r="AC110" s="988"/>
      <c r="AD110" s="988"/>
      <c r="AE110" s="989"/>
      <c r="AF110" s="990">
        <v>494372</v>
      </c>
      <c r="AG110" s="988"/>
      <c r="AH110" s="988"/>
      <c r="AI110" s="988"/>
      <c r="AJ110" s="989"/>
      <c r="AK110" s="990">
        <v>485710</v>
      </c>
      <c r="AL110" s="988"/>
      <c r="AM110" s="988"/>
      <c r="AN110" s="988"/>
      <c r="AO110" s="989"/>
      <c r="AP110" s="991">
        <v>19</v>
      </c>
      <c r="AQ110" s="992"/>
      <c r="AR110" s="992"/>
      <c r="AS110" s="992"/>
      <c r="AT110" s="993"/>
      <c r="AU110" s="994" t="s">
        <v>75</v>
      </c>
      <c r="AV110" s="995"/>
      <c r="AW110" s="995"/>
      <c r="AX110" s="995"/>
      <c r="AY110" s="995"/>
      <c r="AZ110" s="1036" t="s">
        <v>441</v>
      </c>
      <c r="BA110" s="985"/>
      <c r="BB110" s="985"/>
      <c r="BC110" s="985"/>
      <c r="BD110" s="985"/>
      <c r="BE110" s="985"/>
      <c r="BF110" s="985"/>
      <c r="BG110" s="985"/>
      <c r="BH110" s="985"/>
      <c r="BI110" s="985"/>
      <c r="BJ110" s="985"/>
      <c r="BK110" s="985"/>
      <c r="BL110" s="985"/>
      <c r="BM110" s="985"/>
      <c r="BN110" s="985"/>
      <c r="BO110" s="985"/>
      <c r="BP110" s="986"/>
      <c r="BQ110" s="1022">
        <v>4569716</v>
      </c>
      <c r="BR110" s="1023"/>
      <c r="BS110" s="1023"/>
      <c r="BT110" s="1023"/>
      <c r="BU110" s="1023"/>
      <c r="BV110" s="1023">
        <v>5039730</v>
      </c>
      <c r="BW110" s="1023"/>
      <c r="BX110" s="1023"/>
      <c r="BY110" s="1023"/>
      <c r="BZ110" s="1023"/>
      <c r="CA110" s="1023">
        <v>5404225</v>
      </c>
      <c r="CB110" s="1023"/>
      <c r="CC110" s="1023"/>
      <c r="CD110" s="1023"/>
      <c r="CE110" s="1023"/>
      <c r="CF110" s="1037">
        <v>211.6</v>
      </c>
      <c r="CG110" s="1038"/>
      <c r="CH110" s="1038"/>
      <c r="CI110" s="1038"/>
      <c r="CJ110" s="1038"/>
      <c r="CK110" s="1039" t="s">
        <v>442</v>
      </c>
      <c r="CL110" s="1040"/>
      <c r="CM110" s="1019" t="s">
        <v>443</v>
      </c>
      <c r="CN110" s="1020"/>
      <c r="CO110" s="1020"/>
      <c r="CP110" s="1020"/>
      <c r="CQ110" s="1020"/>
      <c r="CR110" s="1020"/>
      <c r="CS110" s="1020"/>
      <c r="CT110" s="1020"/>
      <c r="CU110" s="1020"/>
      <c r="CV110" s="1020"/>
      <c r="CW110" s="1020"/>
      <c r="CX110" s="1020"/>
      <c r="CY110" s="1020"/>
      <c r="CZ110" s="1020"/>
      <c r="DA110" s="1020"/>
      <c r="DB110" s="1020"/>
      <c r="DC110" s="1020"/>
      <c r="DD110" s="1020"/>
      <c r="DE110" s="1020"/>
      <c r="DF110" s="1021"/>
      <c r="DG110" s="1022" t="s">
        <v>444</v>
      </c>
      <c r="DH110" s="1023"/>
      <c r="DI110" s="1023"/>
      <c r="DJ110" s="1023"/>
      <c r="DK110" s="1023"/>
      <c r="DL110" s="1023" t="s">
        <v>445</v>
      </c>
      <c r="DM110" s="1023"/>
      <c r="DN110" s="1023"/>
      <c r="DO110" s="1023"/>
      <c r="DP110" s="1023"/>
      <c r="DQ110" s="1023" t="s">
        <v>446</v>
      </c>
      <c r="DR110" s="1023"/>
      <c r="DS110" s="1023"/>
      <c r="DT110" s="1023"/>
      <c r="DU110" s="1023"/>
      <c r="DV110" s="1024" t="s">
        <v>399</v>
      </c>
      <c r="DW110" s="1024"/>
      <c r="DX110" s="1024"/>
      <c r="DY110" s="1024"/>
      <c r="DZ110" s="1025"/>
    </row>
    <row r="111" spans="1:131" s="248" customFormat="1" ht="26.25" customHeight="1" x14ac:dyDescent="0.15">
      <c r="A111" s="1026" t="s">
        <v>447</v>
      </c>
      <c r="B111" s="1027"/>
      <c r="C111" s="1027"/>
      <c r="D111" s="1027"/>
      <c r="E111" s="1027"/>
      <c r="F111" s="1027"/>
      <c r="G111" s="1027"/>
      <c r="H111" s="1027"/>
      <c r="I111" s="1027"/>
      <c r="J111" s="1027"/>
      <c r="K111" s="1027"/>
      <c r="L111" s="1027"/>
      <c r="M111" s="1027"/>
      <c r="N111" s="1027"/>
      <c r="O111" s="1027"/>
      <c r="P111" s="1027"/>
      <c r="Q111" s="1027"/>
      <c r="R111" s="1027"/>
      <c r="S111" s="1027"/>
      <c r="T111" s="1027"/>
      <c r="U111" s="1027"/>
      <c r="V111" s="1027"/>
      <c r="W111" s="1027"/>
      <c r="X111" s="1027"/>
      <c r="Y111" s="1027"/>
      <c r="Z111" s="1028"/>
      <c r="AA111" s="1029" t="s">
        <v>399</v>
      </c>
      <c r="AB111" s="1030"/>
      <c r="AC111" s="1030"/>
      <c r="AD111" s="1030"/>
      <c r="AE111" s="1031"/>
      <c r="AF111" s="1032" t="s">
        <v>131</v>
      </c>
      <c r="AG111" s="1030"/>
      <c r="AH111" s="1030"/>
      <c r="AI111" s="1030"/>
      <c r="AJ111" s="1031"/>
      <c r="AK111" s="1032" t="s">
        <v>399</v>
      </c>
      <c r="AL111" s="1030"/>
      <c r="AM111" s="1030"/>
      <c r="AN111" s="1030"/>
      <c r="AO111" s="1031"/>
      <c r="AP111" s="1033" t="s">
        <v>448</v>
      </c>
      <c r="AQ111" s="1034"/>
      <c r="AR111" s="1034"/>
      <c r="AS111" s="1034"/>
      <c r="AT111" s="1035"/>
      <c r="AU111" s="996"/>
      <c r="AV111" s="997"/>
      <c r="AW111" s="997"/>
      <c r="AX111" s="997"/>
      <c r="AY111" s="997"/>
      <c r="AZ111" s="1045" t="s">
        <v>449</v>
      </c>
      <c r="BA111" s="1046"/>
      <c r="BB111" s="1046"/>
      <c r="BC111" s="1046"/>
      <c r="BD111" s="1046"/>
      <c r="BE111" s="1046"/>
      <c r="BF111" s="1046"/>
      <c r="BG111" s="1046"/>
      <c r="BH111" s="1046"/>
      <c r="BI111" s="1046"/>
      <c r="BJ111" s="1046"/>
      <c r="BK111" s="1046"/>
      <c r="BL111" s="1046"/>
      <c r="BM111" s="1046"/>
      <c r="BN111" s="1046"/>
      <c r="BO111" s="1046"/>
      <c r="BP111" s="1047"/>
      <c r="BQ111" s="1015" t="s">
        <v>399</v>
      </c>
      <c r="BR111" s="1016"/>
      <c r="BS111" s="1016"/>
      <c r="BT111" s="1016"/>
      <c r="BU111" s="1016"/>
      <c r="BV111" s="1016" t="s">
        <v>450</v>
      </c>
      <c r="BW111" s="1016"/>
      <c r="BX111" s="1016"/>
      <c r="BY111" s="1016"/>
      <c r="BZ111" s="1016"/>
      <c r="CA111" s="1016" t="s">
        <v>399</v>
      </c>
      <c r="CB111" s="1016"/>
      <c r="CC111" s="1016"/>
      <c r="CD111" s="1016"/>
      <c r="CE111" s="1016"/>
      <c r="CF111" s="1010" t="s">
        <v>399</v>
      </c>
      <c r="CG111" s="1011"/>
      <c r="CH111" s="1011"/>
      <c r="CI111" s="1011"/>
      <c r="CJ111" s="1011"/>
      <c r="CK111" s="1041"/>
      <c r="CL111" s="1042"/>
      <c r="CM111" s="1012" t="s">
        <v>451</v>
      </c>
      <c r="CN111" s="1013"/>
      <c r="CO111" s="1013"/>
      <c r="CP111" s="1013"/>
      <c r="CQ111" s="1013"/>
      <c r="CR111" s="1013"/>
      <c r="CS111" s="1013"/>
      <c r="CT111" s="1013"/>
      <c r="CU111" s="1013"/>
      <c r="CV111" s="1013"/>
      <c r="CW111" s="1013"/>
      <c r="CX111" s="1013"/>
      <c r="CY111" s="1013"/>
      <c r="CZ111" s="1013"/>
      <c r="DA111" s="1013"/>
      <c r="DB111" s="1013"/>
      <c r="DC111" s="1013"/>
      <c r="DD111" s="1013"/>
      <c r="DE111" s="1013"/>
      <c r="DF111" s="1014"/>
      <c r="DG111" s="1015" t="s">
        <v>445</v>
      </c>
      <c r="DH111" s="1016"/>
      <c r="DI111" s="1016"/>
      <c r="DJ111" s="1016"/>
      <c r="DK111" s="1016"/>
      <c r="DL111" s="1016" t="s">
        <v>399</v>
      </c>
      <c r="DM111" s="1016"/>
      <c r="DN111" s="1016"/>
      <c r="DO111" s="1016"/>
      <c r="DP111" s="1016"/>
      <c r="DQ111" s="1016" t="s">
        <v>450</v>
      </c>
      <c r="DR111" s="1016"/>
      <c r="DS111" s="1016"/>
      <c r="DT111" s="1016"/>
      <c r="DU111" s="1016"/>
      <c r="DV111" s="1017" t="s">
        <v>399</v>
      </c>
      <c r="DW111" s="1017"/>
      <c r="DX111" s="1017"/>
      <c r="DY111" s="1017"/>
      <c r="DZ111" s="1018"/>
    </row>
    <row r="112" spans="1:131" s="248" customFormat="1" ht="26.25" customHeight="1" x14ac:dyDescent="0.15">
      <c r="A112" s="1048" t="s">
        <v>452</v>
      </c>
      <c r="B112" s="1049"/>
      <c r="C112" s="1046" t="s">
        <v>453</v>
      </c>
      <c r="D112" s="1046"/>
      <c r="E112" s="1046"/>
      <c r="F112" s="1046"/>
      <c r="G112" s="1046"/>
      <c r="H112" s="1046"/>
      <c r="I112" s="1046"/>
      <c r="J112" s="1046"/>
      <c r="K112" s="1046"/>
      <c r="L112" s="1046"/>
      <c r="M112" s="1046"/>
      <c r="N112" s="1046"/>
      <c r="O112" s="1046"/>
      <c r="P112" s="1046"/>
      <c r="Q112" s="1046"/>
      <c r="R112" s="1046"/>
      <c r="S112" s="1046"/>
      <c r="T112" s="1046"/>
      <c r="U112" s="1046"/>
      <c r="V112" s="1046"/>
      <c r="W112" s="1046"/>
      <c r="X112" s="1046"/>
      <c r="Y112" s="1046"/>
      <c r="Z112" s="1047"/>
      <c r="AA112" s="1054" t="s">
        <v>399</v>
      </c>
      <c r="AB112" s="1055"/>
      <c r="AC112" s="1055"/>
      <c r="AD112" s="1055"/>
      <c r="AE112" s="1056"/>
      <c r="AF112" s="1057" t="s">
        <v>399</v>
      </c>
      <c r="AG112" s="1055"/>
      <c r="AH112" s="1055"/>
      <c r="AI112" s="1055"/>
      <c r="AJ112" s="1056"/>
      <c r="AK112" s="1057" t="s">
        <v>399</v>
      </c>
      <c r="AL112" s="1055"/>
      <c r="AM112" s="1055"/>
      <c r="AN112" s="1055"/>
      <c r="AO112" s="1056"/>
      <c r="AP112" s="1058" t="s">
        <v>399</v>
      </c>
      <c r="AQ112" s="1059"/>
      <c r="AR112" s="1059"/>
      <c r="AS112" s="1059"/>
      <c r="AT112" s="1060"/>
      <c r="AU112" s="996"/>
      <c r="AV112" s="997"/>
      <c r="AW112" s="997"/>
      <c r="AX112" s="997"/>
      <c r="AY112" s="997"/>
      <c r="AZ112" s="1045" t="s">
        <v>454</v>
      </c>
      <c r="BA112" s="1046"/>
      <c r="BB112" s="1046"/>
      <c r="BC112" s="1046"/>
      <c r="BD112" s="1046"/>
      <c r="BE112" s="1046"/>
      <c r="BF112" s="1046"/>
      <c r="BG112" s="1046"/>
      <c r="BH112" s="1046"/>
      <c r="BI112" s="1046"/>
      <c r="BJ112" s="1046"/>
      <c r="BK112" s="1046"/>
      <c r="BL112" s="1046"/>
      <c r="BM112" s="1046"/>
      <c r="BN112" s="1046"/>
      <c r="BO112" s="1046"/>
      <c r="BP112" s="1047"/>
      <c r="BQ112" s="1015">
        <v>595868</v>
      </c>
      <c r="BR112" s="1016"/>
      <c r="BS112" s="1016"/>
      <c r="BT112" s="1016"/>
      <c r="BU112" s="1016"/>
      <c r="BV112" s="1016">
        <v>569697</v>
      </c>
      <c r="BW112" s="1016"/>
      <c r="BX112" s="1016"/>
      <c r="BY112" s="1016"/>
      <c r="BZ112" s="1016"/>
      <c r="CA112" s="1016">
        <v>580480</v>
      </c>
      <c r="CB112" s="1016"/>
      <c r="CC112" s="1016"/>
      <c r="CD112" s="1016"/>
      <c r="CE112" s="1016"/>
      <c r="CF112" s="1010">
        <v>22.7</v>
      </c>
      <c r="CG112" s="1011"/>
      <c r="CH112" s="1011"/>
      <c r="CI112" s="1011"/>
      <c r="CJ112" s="1011"/>
      <c r="CK112" s="1041"/>
      <c r="CL112" s="1042"/>
      <c r="CM112" s="1012" t="s">
        <v>455</v>
      </c>
      <c r="CN112" s="1013"/>
      <c r="CO112" s="1013"/>
      <c r="CP112" s="1013"/>
      <c r="CQ112" s="1013"/>
      <c r="CR112" s="1013"/>
      <c r="CS112" s="1013"/>
      <c r="CT112" s="1013"/>
      <c r="CU112" s="1013"/>
      <c r="CV112" s="1013"/>
      <c r="CW112" s="1013"/>
      <c r="CX112" s="1013"/>
      <c r="CY112" s="1013"/>
      <c r="CZ112" s="1013"/>
      <c r="DA112" s="1013"/>
      <c r="DB112" s="1013"/>
      <c r="DC112" s="1013"/>
      <c r="DD112" s="1013"/>
      <c r="DE112" s="1013"/>
      <c r="DF112" s="1014"/>
      <c r="DG112" s="1015" t="s">
        <v>399</v>
      </c>
      <c r="DH112" s="1016"/>
      <c r="DI112" s="1016"/>
      <c r="DJ112" s="1016"/>
      <c r="DK112" s="1016"/>
      <c r="DL112" s="1016" t="s">
        <v>399</v>
      </c>
      <c r="DM112" s="1016"/>
      <c r="DN112" s="1016"/>
      <c r="DO112" s="1016"/>
      <c r="DP112" s="1016"/>
      <c r="DQ112" s="1016" t="s">
        <v>446</v>
      </c>
      <c r="DR112" s="1016"/>
      <c r="DS112" s="1016"/>
      <c r="DT112" s="1016"/>
      <c r="DU112" s="1016"/>
      <c r="DV112" s="1017" t="s">
        <v>131</v>
      </c>
      <c r="DW112" s="1017"/>
      <c r="DX112" s="1017"/>
      <c r="DY112" s="1017"/>
      <c r="DZ112" s="1018"/>
    </row>
    <row r="113" spans="1:130" s="248" customFormat="1" ht="26.25" customHeight="1" x14ac:dyDescent="0.15">
      <c r="A113" s="1050"/>
      <c r="B113" s="1051"/>
      <c r="C113" s="1046" t="s">
        <v>456</v>
      </c>
      <c r="D113" s="1046"/>
      <c r="E113" s="1046"/>
      <c r="F113" s="1046"/>
      <c r="G113" s="1046"/>
      <c r="H113" s="1046"/>
      <c r="I113" s="1046"/>
      <c r="J113" s="1046"/>
      <c r="K113" s="1046"/>
      <c r="L113" s="1046"/>
      <c r="M113" s="1046"/>
      <c r="N113" s="1046"/>
      <c r="O113" s="1046"/>
      <c r="P113" s="1046"/>
      <c r="Q113" s="1046"/>
      <c r="R113" s="1046"/>
      <c r="S113" s="1046"/>
      <c r="T113" s="1046"/>
      <c r="U113" s="1046"/>
      <c r="V113" s="1046"/>
      <c r="W113" s="1046"/>
      <c r="X113" s="1046"/>
      <c r="Y113" s="1046"/>
      <c r="Z113" s="1047"/>
      <c r="AA113" s="1029">
        <v>30726</v>
      </c>
      <c r="AB113" s="1030"/>
      <c r="AC113" s="1030"/>
      <c r="AD113" s="1030"/>
      <c r="AE113" s="1031"/>
      <c r="AF113" s="1032">
        <v>30698</v>
      </c>
      <c r="AG113" s="1030"/>
      <c r="AH113" s="1030"/>
      <c r="AI113" s="1030"/>
      <c r="AJ113" s="1031"/>
      <c r="AK113" s="1032">
        <v>28400</v>
      </c>
      <c r="AL113" s="1030"/>
      <c r="AM113" s="1030"/>
      <c r="AN113" s="1030"/>
      <c r="AO113" s="1031"/>
      <c r="AP113" s="1033">
        <v>1.1000000000000001</v>
      </c>
      <c r="AQ113" s="1034"/>
      <c r="AR113" s="1034"/>
      <c r="AS113" s="1034"/>
      <c r="AT113" s="1035"/>
      <c r="AU113" s="996"/>
      <c r="AV113" s="997"/>
      <c r="AW113" s="997"/>
      <c r="AX113" s="997"/>
      <c r="AY113" s="997"/>
      <c r="AZ113" s="1045" t="s">
        <v>457</v>
      </c>
      <c r="BA113" s="1046"/>
      <c r="BB113" s="1046"/>
      <c r="BC113" s="1046"/>
      <c r="BD113" s="1046"/>
      <c r="BE113" s="1046"/>
      <c r="BF113" s="1046"/>
      <c r="BG113" s="1046"/>
      <c r="BH113" s="1046"/>
      <c r="BI113" s="1046"/>
      <c r="BJ113" s="1046"/>
      <c r="BK113" s="1046"/>
      <c r="BL113" s="1046"/>
      <c r="BM113" s="1046"/>
      <c r="BN113" s="1046"/>
      <c r="BO113" s="1046"/>
      <c r="BP113" s="1047"/>
      <c r="BQ113" s="1015">
        <v>242936</v>
      </c>
      <c r="BR113" s="1016"/>
      <c r="BS113" s="1016"/>
      <c r="BT113" s="1016"/>
      <c r="BU113" s="1016"/>
      <c r="BV113" s="1016">
        <v>231627</v>
      </c>
      <c r="BW113" s="1016"/>
      <c r="BX113" s="1016"/>
      <c r="BY113" s="1016"/>
      <c r="BZ113" s="1016"/>
      <c r="CA113" s="1016">
        <v>198084</v>
      </c>
      <c r="CB113" s="1016"/>
      <c r="CC113" s="1016"/>
      <c r="CD113" s="1016"/>
      <c r="CE113" s="1016"/>
      <c r="CF113" s="1010">
        <v>7.8</v>
      </c>
      <c r="CG113" s="1011"/>
      <c r="CH113" s="1011"/>
      <c r="CI113" s="1011"/>
      <c r="CJ113" s="1011"/>
      <c r="CK113" s="1041"/>
      <c r="CL113" s="1042"/>
      <c r="CM113" s="1012" t="s">
        <v>458</v>
      </c>
      <c r="CN113" s="1013"/>
      <c r="CO113" s="1013"/>
      <c r="CP113" s="1013"/>
      <c r="CQ113" s="1013"/>
      <c r="CR113" s="1013"/>
      <c r="CS113" s="1013"/>
      <c r="CT113" s="1013"/>
      <c r="CU113" s="1013"/>
      <c r="CV113" s="1013"/>
      <c r="CW113" s="1013"/>
      <c r="CX113" s="1013"/>
      <c r="CY113" s="1013"/>
      <c r="CZ113" s="1013"/>
      <c r="DA113" s="1013"/>
      <c r="DB113" s="1013"/>
      <c r="DC113" s="1013"/>
      <c r="DD113" s="1013"/>
      <c r="DE113" s="1013"/>
      <c r="DF113" s="1014"/>
      <c r="DG113" s="1054" t="s">
        <v>399</v>
      </c>
      <c r="DH113" s="1055"/>
      <c r="DI113" s="1055"/>
      <c r="DJ113" s="1055"/>
      <c r="DK113" s="1056"/>
      <c r="DL113" s="1057" t="s">
        <v>399</v>
      </c>
      <c r="DM113" s="1055"/>
      <c r="DN113" s="1055"/>
      <c r="DO113" s="1055"/>
      <c r="DP113" s="1056"/>
      <c r="DQ113" s="1057" t="s">
        <v>399</v>
      </c>
      <c r="DR113" s="1055"/>
      <c r="DS113" s="1055"/>
      <c r="DT113" s="1055"/>
      <c r="DU113" s="1056"/>
      <c r="DV113" s="1058" t="s">
        <v>459</v>
      </c>
      <c r="DW113" s="1059"/>
      <c r="DX113" s="1059"/>
      <c r="DY113" s="1059"/>
      <c r="DZ113" s="1060"/>
    </row>
    <row r="114" spans="1:130" s="248" customFormat="1" ht="26.25" customHeight="1" x14ac:dyDescent="0.15">
      <c r="A114" s="1050"/>
      <c r="B114" s="1051"/>
      <c r="C114" s="1046" t="s">
        <v>460</v>
      </c>
      <c r="D114" s="1046"/>
      <c r="E114" s="1046"/>
      <c r="F114" s="1046"/>
      <c r="G114" s="1046"/>
      <c r="H114" s="1046"/>
      <c r="I114" s="1046"/>
      <c r="J114" s="1046"/>
      <c r="K114" s="1046"/>
      <c r="L114" s="1046"/>
      <c r="M114" s="1046"/>
      <c r="N114" s="1046"/>
      <c r="O114" s="1046"/>
      <c r="P114" s="1046"/>
      <c r="Q114" s="1046"/>
      <c r="R114" s="1046"/>
      <c r="S114" s="1046"/>
      <c r="T114" s="1046"/>
      <c r="U114" s="1046"/>
      <c r="V114" s="1046"/>
      <c r="W114" s="1046"/>
      <c r="X114" s="1046"/>
      <c r="Y114" s="1046"/>
      <c r="Z114" s="1047"/>
      <c r="AA114" s="1054">
        <v>28987</v>
      </c>
      <c r="AB114" s="1055"/>
      <c r="AC114" s="1055"/>
      <c r="AD114" s="1055"/>
      <c r="AE114" s="1056"/>
      <c r="AF114" s="1057">
        <v>28494</v>
      </c>
      <c r="AG114" s="1055"/>
      <c r="AH114" s="1055"/>
      <c r="AI114" s="1055"/>
      <c r="AJ114" s="1056"/>
      <c r="AK114" s="1057">
        <v>56687</v>
      </c>
      <c r="AL114" s="1055"/>
      <c r="AM114" s="1055"/>
      <c r="AN114" s="1055"/>
      <c r="AO114" s="1056"/>
      <c r="AP114" s="1058">
        <v>2.2000000000000002</v>
      </c>
      <c r="AQ114" s="1059"/>
      <c r="AR114" s="1059"/>
      <c r="AS114" s="1059"/>
      <c r="AT114" s="1060"/>
      <c r="AU114" s="996"/>
      <c r="AV114" s="997"/>
      <c r="AW114" s="997"/>
      <c r="AX114" s="997"/>
      <c r="AY114" s="997"/>
      <c r="AZ114" s="1045" t="s">
        <v>461</v>
      </c>
      <c r="BA114" s="1046"/>
      <c r="BB114" s="1046"/>
      <c r="BC114" s="1046"/>
      <c r="BD114" s="1046"/>
      <c r="BE114" s="1046"/>
      <c r="BF114" s="1046"/>
      <c r="BG114" s="1046"/>
      <c r="BH114" s="1046"/>
      <c r="BI114" s="1046"/>
      <c r="BJ114" s="1046"/>
      <c r="BK114" s="1046"/>
      <c r="BL114" s="1046"/>
      <c r="BM114" s="1046"/>
      <c r="BN114" s="1046"/>
      <c r="BO114" s="1046"/>
      <c r="BP114" s="1047"/>
      <c r="BQ114" s="1015">
        <v>597502</v>
      </c>
      <c r="BR114" s="1016"/>
      <c r="BS114" s="1016"/>
      <c r="BT114" s="1016"/>
      <c r="BU114" s="1016"/>
      <c r="BV114" s="1016">
        <v>565999</v>
      </c>
      <c r="BW114" s="1016"/>
      <c r="BX114" s="1016"/>
      <c r="BY114" s="1016"/>
      <c r="BZ114" s="1016"/>
      <c r="CA114" s="1016">
        <v>528298</v>
      </c>
      <c r="CB114" s="1016"/>
      <c r="CC114" s="1016"/>
      <c r="CD114" s="1016"/>
      <c r="CE114" s="1016"/>
      <c r="CF114" s="1010">
        <v>20.7</v>
      </c>
      <c r="CG114" s="1011"/>
      <c r="CH114" s="1011"/>
      <c r="CI114" s="1011"/>
      <c r="CJ114" s="1011"/>
      <c r="CK114" s="1041"/>
      <c r="CL114" s="1042"/>
      <c r="CM114" s="1012" t="s">
        <v>462</v>
      </c>
      <c r="CN114" s="1013"/>
      <c r="CO114" s="1013"/>
      <c r="CP114" s="1013"/>
      <c r="CQ114" s="1013"/>
      <c r="CR114" s="1013"/>
      <c r="CS114" s="1013"/>
      <c r="CT114" s="1013"/>
      <c r="CU114" s="1013"/>
      <c r="CV114" s="1013"/>
      <c r="CW114" s="1013"/>
      <c r="CX114" s="1013"/>
      <c r="CY114" s="1013"/>
      <c r="CZ114" s="1013"/>
      <c r="DA114" s="1013"/>
      <c r="DB114" s="1013"/>
      <c r="DC114" s="1013"/>
      <c r="DD114" s="1013"/>
      <c r="DE114" s="1013"/>
      <c r="DF114" s="1014"/>
      <c r="DG114" s="1054" t="s">
        <v>445</v>
      </c>
      <c r="DH114" s="1055"/>
      <c r="DI114" s="1055"/>
      <c r="DJ114" s="1055"/>
      <c r="DK114" s="1056"/>
      <c r="DL114" s="1057" t="s">
        <v>399</v>
      </c>
      <c r="DM114" s="1055"/>
      <c r="DN114" s="1055"/>
      <c r="DO114" s="1055"/>
      <c r="DP114" s="1056"/>
      <c r="DQ114" s="1057" t="s">
        <v>399</v>
      </c>
      <c r="DR114" s="1055"/>
      <c r="DS114" s="1055"/>
      <c r="DT114" s="1055"/>
      <c r="DU114" s="1056"/>
      <c r="DV114" s="1058" t="s">
        <v>131</v>
      </c>
      <c r="DW114" s="1059"/>
      <c r="DX114" s="1059"/>
      <c r="DY114" s="1059"/>
      <c r="DZ114" s="1060"/>
    </row>
    <row r="115" spans="1:130" s="248" customFormat="1" ht="26.25" customHeight="1" x14ac:dyDescent="0.15">
      <c r="A115" s="1050"/>
      <c r="B115" s="1051"/>
      <c r="C115" s="1046" t="s">
        <v>463</v>
      </c>
      <c r="D115" s="1046"/>
      <c r="E115" s="1046"/>
      <c r="F115" s="1046"/>
      <c r="G115" s="1046"/>
      <c r="H115" s="1046"/>
      <c r="I115" s="1046"/>
      <c r="J115" s="1046"/>
      <c r="K115" s="1046"/>
      <c r="L115" s="1046"/>
      <c r="M115" s="1046"/>
      <c r="N115" s="1046"/>
      <c r="O115" s="1046"/>
      <c r="P115" s="1046"/>
      <c r="Q115" s="1046"/>
      <c r="R115" s="1046"/>
      <c r="S115" s="1046"/>
      <c r="T115" s="1046"/>
      <c r="U115" s="1046"/>
      <c r="V115" s="1046"/>
      <c r="W115" s="1046"/>
      <c r="X115" s="1046"/>
      <c r="Y115" s="1046"/>
      <c r="Z115" s="1047"/>
      <c r="AA115" s="1029" t="s">
        <v>459</v>
      </c>
      <c r="AB115" s="1030"/>
      <c r="AC115" s="1030"/>
      <c r="AD115" s="1030"/>
      <c r="AE115" s="1031"/>
      <c r="AF115" s="1032" t="s">
        <v>399</v>
      </c>
      <c r="AG115" s="1030"/>
      <c r="AH115" s="1030"/>
      <c r="AI115" s="1030"/>
      <c r="AJ115" s="1031"/>
      <c r="AK115" s="1032" t="s">
        <v>399</v>
      </c>
      <c r="AL115" s="1030"/>
      <c r="AM115" s="1030"/>
      <c r="AN115" s="1030"/>
      <c r="AO115" s="1031"/>
      <c r="AP115" s="1033" t="s">
        <v>399</v>
      </c>
      <c r="AQ115" s="1034"/>
      <c r="AR115" s="1034"/>
      <c r="AS115" s="1034"/>
      <c r="AT115" s="1035"/>
      <c r="AU115" s="996"/>
      <c r="AV115" s="997"/>
      <c r="AW115" s="997"/>
      <c r="AX115" s="997"/>
      <c r="AY115" s="997"/>
      <c r="AZ115" s="1045" t="s">
        <v>464</v>
      </c>
      <c r="BA115" s="1046"/>
      <c r="BB115" s="1046"/>
      <c r="BC115" s="1046"/>
      <c r="BD115" s="1046"/>
      <c r="BE115" s="1046"/>
      <c r="BF115" s="1046"/>
      <c r="BG115" s="1046"/>
      <c r="BH115" s="1046"/>
      <c r="BI115" s="1046"/>
      <c r="BJ115" s="1046"/>
      <c r="BK115" s="1046"/>
      <c r="BL115" s="1046"/>
      <c r="BM115" s="1046"/>
      <c r="BN115" s="1046"/>
      <c r="BO115" s="1046"/>
      <c r="BP115" s="1047"/>
      <c r="BQ115" s="1015" t="s">
        <v>399</v>
      </c>
      <c r="BR115" s="1016"/>
      <c r="BS115" s="1016"/>
      <c r="BT115" s="1016"/>
      <c r="BU115" s="1016"/>
      <c r="BV115" s="1016" t="s">
        <v>399</v>
      </c>
      <c r="BW115" s="1016"/>
      <c r="BX115" s="1016"/>
      <c r="BY115" s="1016"/>
      <c r="BZ115" s="1016"/>
      <c r="CA115" s="1016" t="s">
        <v>131</v>
      </c>
      <c r="CB115" s="1016"/>
      <c r="CC115" s="1016"/>
      <c r="CD115" s="1016"/>
      <c r="CE115" s="1016"/>
      <c r="CF115" s="1010" t="s">
        <v>399</v>
      </c>
      <c r="CG115" s="1011"/>
      <c r="CH115" s="1011"/>
      <c r="CI115" s="1011"/>
      <c r="CJ115" s="1011"/>
      <c r="CK115" s="1041"/>
      <c r="CL115" s="1042"/>
      <c r="CM115" s="1045" t="s">
        <v>465</v>
      </c>
      <c r="CN115" s="1066"/>
      <c r="CO115" s="1066"/>
      <c r="CP115" s="1066"/>
      <c r="CQ115" s="1066"/>
      <c r="CR115" s="1066"/>
      <c r="CS115" s="1066"/>
      <c r="CT115" s="1066"/>
      <c r="CU115" s="1066"/>
      <c r="CV115" s="1066"/>
      <c r="CW115" s="1066"/>
      <c r="CX115" s="1066"/>
      <c r="CY115" s="1066"/>
      <c r="CZ115" s="1066"/>
      <c r="DA115" s="1066"/>
      <c r="DB115" s="1066"/>
      <c r="DC115" s="1066"/>
      <c r="DD115" s="1066"/>
      <c r="DE115" s="1066"/>
      <c r="DF115" s="1047"/>
      <c r="DG115" s="1054" t="s">
        <v>131</v>
      </c>
      <c r="DH115" s="1055"/>
      <c r="DI115" s="1055"/>
      <c r="DJ115" s="1055"/>
      <c r="DK115" s="1056"/>
      <c r="DL115" s="1057" t="s">
        <v>399</v>
      </c>
      <c r="DM115" s="1055"/>
      <c r="DN115" s="1055"/>
      <c r="DO115" s="1055"/>
      <c r="DP115" s="1056"/>
      <c r="DQ115" s="1057" t="s">
        <v>399</v>
      </c>
      <c r="DR115" s="1055"/>
      <c r="DS115" s="1055"/>
      <c r="DT115" s="1055"/>
      <c r="DU115" s="1056"/>
      <c r="DV115" s="1058" t="s">
        <v>399</v>
      </c>
      <c r="DW115" s="1059"/>
      <c r="DX115" s="1059"/>
      <c r="DY115" s="1059"/>
      <c r="DZ115" s="1060"/>
    </row>
    <row r="116" spans="1:130" s="248" customFormat="1" ht="26.25" customHeight="1" x14ac:dyDescent="0.15">
      <c r="A116" s="1052"/>
      <c r="B116" s="1053"/>
      <c r="C116" s="1061" t="s">
        <v>466</v>
      </c>
      <c r="D116" s="1061"/>
      <c r="E116" s="1061"/>
      <c r="F116" s="1061"/>
      <c r="G116" s="1061"/>
      <c r="H116" s="1061"/>
      <c r="I116" s="1061"/>
      <c r="J116" s="1061"/>
      <c r="K116" s="1061"/>
      <c r="L116" s="1061"/>
      <c r="M116" s="1061"/>
      <c r="N116" s="1061"/>
      <c r="O116" s="1061"/>
      <c r="P116" s="1061"/>
      <c r="Q116" s="1061"/>
      <c r="R116" s="1061"/>
      <c r="S116" s="1061"/>
      <c r="T116" s="1061"/>
      <c r="U116" s="1061"/>
      <c r="V116" s="1061"/>
      <c r="W116" s="1061"/>
      <c r="X116" s="1061"/>
      <c r="Y116" s="1061"/>
      <c r="Z116" s="1062"/>
      <c r="AA116" s="1054">
        <v>51</v>
      </c>
      <c r="AB116" s="1055"/>
      <c r="AC116" s="1055"/>
      <c r="AD116" s="1055"/>
      <c r="AE116" s="1056"/>
      <c r="AF116" s="1057">
        <v>123</v>
      </c>
      <c r="AG116" s="1055"/>
      <c r="AH116" s="1055"/>
      <c r="AI116" s="1055"/>
      <c r="AJ116" s="1056"/>
      <c r="AK116" s="1057" t="s">
        <v>131</v>
      </c>
      <c r="AL116" s="1055"/>
      <c r="AM116" s="1055"/>
      <c r="AN116" s="1055"/>
      <c r="AO116" s="1056"/>
      <c r="AP116" s="1058" t="s">
        <v>445</v>
      </c>
      <c r="AQ116" s="1059"/>
      <c r="AR116" s="1059"/>
      <c r="AS116" s="1059"/>
      <c r="AT116" s="1060"/>
      <c r="AU116" s="996"/>
      <c r="AV116" s="997"/>
      <c r="AW116" s="997"/>
      <c r="AX116" s="997"/>
      <c r="AY116" s="997"/>
      <c r="AZ116" s="1063" t="s">
        <v>467</v>
      </c>
      <c r="BA116" s="1064"/>
      <c r="BB116" s="1064"/>
      <c r="BC116" s="1064"/>
      <c r="BD116" s="1064"/>
      <c r="BE116" s="1064"/>
      <c r="BF116" s="1064"/>
      <c r="BG116" s="1064"/>
      <c r="BH116" s="1064"/>
      <c r="BI116" s="1064"/>
      <c r="BJ116" s="1064"/>
      <c r="BK116" s="1064"/>
      <c r="BL116" s="1064"/>
      <c r="BM116" s="1064"/>
      <c r="BN116" s="1064"/>
      <c r="BO116" s="1064"/>
      <c r="BP116" s="1065"/>
      <c r="BQ116" s="1015" t="s">
        <v>399</v>
      </c>
      <c r="BR116" s="1016"/>
      <c r="BS116" s="1016"/>
      <c r="BT116" s="1016"/>
      <c r="BU116" s="1016"/>
      <c r="BV116" s="1016" t="s">
        <v>459</v>
      </c>
      <c r="BW116" s="1016"/>
      <c r="BX116" s="1016"/>
      <c r="BY116" s="1016"/>
      <c r="BZ116" s="1016"/>
      <c r="CA116" s="1016" t="s">
        <v>399</v>
      </c>
      <c r="CB116" s="1016"/>
      <c r="CC116" s="1016"/>
      <c r="CD116" s="1016"/>
      <c r="CE116" s="1016"/>
      <c r="CF116" s="1010" t="s">
        <v>399</v>
      </c>
      <c r="CG116" s="1011"/>
      <c r="CH116" s="1011"/>
      <c r="CI116" s="1011"/>
      <c r="CJ116" s="1011"/>
      <c r="CK116" s="1041"/>
      <c r="CL116" s="1042"/>
      <c r="CM116" s="1012" t="s">
        <v>468</v>
      </c>
      <c r="CN116" s="1013"/>
      <c r="CO116" s="1013"/>
      <c r="CP116" s="1013"/>
      <c r="CQ116" s="1013"/>
      <c r="CR116" s="1013"/>
      <c r="CS116" s="1013"/>
      <c r="CT116" s="1013"/>
      <c r="CU116" s="1013"/>
      <c r="CV116" s="1013"/>
      <c r="CW116" s="1013"/>
      <c r="CX116" s="1013"/>
      <c r="CY116" s="1013"/>
      <c r="CZ116" s="1013"/>
      <c r="DA116" s="1013"/>
      <c r="DB116" s="1013"/>
      <c r="DC116" s="1013"/>
      <c r="DD116" s="1013"/>
      <c r="DE116" s="1013"/>
      <c r="DF116" s="1014"/>
      <c r="DG116" s="1054" t="s">
        <v>450</v>
      </c>
      <c r="DH116" s="1055"/>
      <c r="DI116" s="1055"/>
      <c r="DJ116" s="1055"/>
      <c r="DK116" s="1056"/>
      <c r="DL116" s="1057" t="s">
        <v>399</v>
      </c>
      <c r="DM116" s="1055"/>
      <c r="DN116" s="1055"/>
      <c r="DO116" s="1055"/>
      <c r="DP116" s="1056"/>
      <c r="DQ116" s="1057" t="s">
        <v>131</v>
      </c>
      <c r="DR116" s="1055"/>
      <c r="DS116" s="1055"/>
      <c r="DT116" s="1055"/>
      <c r="DU116" s="1056"/>
      <c r="DV116" s="1058" t="s">
        <v>131</v>
      </c>
      <c r="DW116" s="1059"/>
      <c r="DX116" s="1059"/>
      <c r="DY116" s="1059"/>
      <c r="DZ116" s="1060"/>
    </row>
    <row r="117" spans="1:130" s="248" customFormat="1" ht="26.25" customHeight="1" x14ac:dyDescent="0.15">
      <c r="A117" s="1000" t="s">
        <v>191</v>
      </c>
      <c r="B117" s="981"/>
      <c r="C117" s="981"/>
      <c r="D117" s="981"/>
      <c r="E117" s="981"/>
      <c r="F117" s="981"/>
      <c r="G117" s="981"/>
      <c r="H117" s="981"/>
      <c r="I117" s="981"/>
      <c r="J117" s="981"/>
      <c r="K117" s="981"/>
      <c r="L117" s="981"/>
      <c r="M117" s="981"/>
      <c r="N117" s="981"/>
      <c r="O117" s="981"/>
      <c r="P117" s="981"/>
      <c r="Q117" s="981"/>
      <c r="R117" s="981"/>
      <c r="S117" s="981"/>
      <c r="T117" s="981"/>
      <c r="U117" s="981"/>
      <c r="V117" s="981"/>
      <c r="W117" s="981"/>
      <c r="X117" s="981"/>
      <c r="Y117" s="1071" t="s">
        <v>469</v>
      </c>
      <c r="Z117" s="982"/>
      <c r="AA117" s="1072">
        <v>532667</v>
      </c>
      <c r="AB117" s="1073"/>
      <c r="AC117" s="1073"/>
      <c r="AD117" s="1073"/>
      <c r="AE117" s="1074"/>
      <c r="AF117" s="1075">
        <v>553687</v>
      </c>
      <c r="AG117" s="1073"/>
      <c r="AH117" s="1073"/>
      <c r="AI117" s="1073"/>
      <c r="AJ117" s="1074"/>
      <c r="AK117" s="1075">
        <v>570797</v>
      </c>
      <c r="AL117" s="1073"/>
      <c r="AM117" s="1073"/>
      <c r="AN117" s="1073"/>
      <c r="AO117" s="1074"/>
      <c r="AP117" s="1076"/>
      <c r="AQ117" s="1077"/>
      <c r="AR117" s="1077"/>
      <c r="AS117" s="1077"/>
      <c r="AT117" s="1078"/>
      <c r="AU117" s="996"/>
      <c r="AV117" s="997"/>
      <c r="AW117" s="997"/>
      <c r="AX117" s="997"/>
      <c r="AY117" s="997"/>
      <c r="AZ117" s="1063" t="s">
        <v>470</v>
      </c>
      <c r="BA117" s="1064"/>
      <c r="BB117" s="1064"/>
      <c r="BC117" s="1064"/>
      <c r="BD117" s="1064"/>
      <c r="BE117" s="1064"/>
      <c r="BF117" s="1064"/>
      <c r="BG117" s="1064"/>
      <c r="BH117" s="1064"/>
      <c r="BI117" s="1064"/>
      <c r="BJ117" s="1064"/>
      <c r="BK117" s="1064"/>
      <c r="BL117" s="1064"/>
      <c r="BM117" s="1064"/>
      <c r="BN117" s="1064"/>
      <c r="BO117" s="1064"/>
      <c r="BP117" s="1065"/>
      <c r="BQ117" s="1015" t="s">
        <v>450</v>
      </c>
      <c r="BR117" s="1016"/>
      <c r="BS117" s="1016"/>
      <c r="BT117" s="1016"/>
      <c r="BU117" s="1016"/>
      <c r="BV117" s="1016" t="s">
        <v>399</v>
      </c>
      <c r="BW117" s="1016"/>
      <c r="BX117" s="1016"/>
      <c r="BY117" s="1016"/>
      <c r="BZ117" s="1016"/>
      <c r="CA117" s="1016" t="s">
        <v>450</v>
      </c>
      <c r="CB117" s="1016"/>
      <c r="CC117" s="1016"/>
      <c r="CD117" s="1016"/>
      <c r="CE117" s="1016"/>
      <c r="CF117" s="1010" t="s">
        <v>446</v>
      </c>
      <c r="CG117" s="1011"/>
      <c r="CH117" s="1011"/>
      <c r="CI117" s="1011"/>
      <c r="CJ117" s="1011"/>
      <c r="CK117" s="1041"/>
      <c r="CL117" s="1042"/>
      <c r="CM117" s="1012" t="s">
        <v>471</v>
      </c>
      <c r="CN117" s="1013"/>
      <c r="CO117" s="1013"/>
      <c r="CP117" s="1013"/>
      <c r="CQ117" s="1013"/>
      <c r="CR117" s="1013"/>
      <c r="CS117" s="1013"/>
      <c r="CT117" s="1013"/>
      <c r="CU117" s="1013"/>
      <c r="CV117" s="1013"/>
      <c r="CW117" s="1013"/>
      <c r="CX117" s="1013"/>
      <c r="CY117" s="1013"/>
      <c r="CZ117" s="1013"/>
      <c r="DA117" s="1013"/>
      <c r="DB117" s="1013"/>
      <c r="DC117" s="1013"/>
      <c r="DD117" s="1013"/>
      <c r="DE117" s="1013"/>
      <c r="DF117" s="1014"/>
      <c r="DG117" s="1054" t="s">
        <v>399</v>
      </c>
      <c r="DH117" s="1055"/>
      <c r="DI117" s="1055"/>
      <c r="DJ117" s="1055"/>
      <c r="DK117" s="1056"/>
      <c r="DL117" s="1057" t="s">
        <v>399</v>
      </c>
      <c r="DM117" s="1055"/>
      <c r="DN117" s="1055"/>
      <c r="DO117" s="1055"/>
      <c r="DP117" s="1056"/>
      <c r="DQ117" s="1057" t="s">
        <v>450</v>
      </c>
      <c r="DR117" s="1055"/>
      <c r="DS117" s="1055"/>
      <c r="DT117" s="1055"/>
      <c r="DU117" s="1056"/>
      <c r="DV117" s="1058" t="s">
        <v>450</v>
      </c>
      <c r="DW117" s="1059"/>
      <c r="DX117" s="1059"/>
      <c r="DY117" s="1059"/>
      <c r="DZ117" s="1060"/>
    </row>
    <row r="118" spans="1:130" s="248" customFormat="1" ht="26.25" customHeight="1" x14ac:dyDescent="0.15">
      <c r="A118" s="1000" t="s">
        <v>439</v>
      </c>
      <c r="B118" s="981"/>
      <c r="C118" s="981"/>
      <c r="D118" s="981"/>
      <c r="E118" s="981"/>
      <c r="F118" s="981"/>
      <c r="G118" s="981"/>
      <c r="H118" s="981"/>
      <c r="I118" s="981"/>
      <c r="J118" s="981"/>
      <c r="K118" s="981"/>
      <c r="L118" s="981"/>
      <c r="M118" s="981"/>
      <c r="N118" s="981"/>
      <c r="O118" s="981"/>
      <c r="P118" s="981"/>
      <c r="Q118" s="981"/>
      <c r="R118" s="981"/>
      <c r="S118" s="981"/>
      <c r="T118" s="981"/>
      <c r="U118" s="981"/>
      <c r="V118" s="981"/>
      <c r="W118" s="981"/>
      <c r="X118" s="981"/>
      <c r="Y118" s="981"/>
      <c r="Z118" s="982"/>
      <c r="AA118" s="980" t="s">
        <v>436</v>
      </c>
      <c r="AB118" s="981"/>
      <c r="AC118" s="981"/>
      <c r="AD118" s="981"/>
      <c r="AE118" s="982"/>
      <c r="AF118" s="980" t="s">
        <v>437</v>
      </c>
      <c r="AG118" s="981"/>
      <c r="AH118" s="981"/>
      <c r="AI118" s="981"/>
      <c r="AJ118" s="982"/>
      <c r="AK118" s="980" t="s">
        <v>311</v>
      </c>
      <c r="AL118" s="981"/>
      <c r="AM118" s="981"/>
      <c r="AN118" s="981"/>
      <c r="AO118" s="982"/>
      <c r="AP118" s="1067" t="s">
        <v>438</v>
      </c>
      <c r="AQ118" s="1068"/>
      <c r="AR118" s="1068"/>
      <c r="AS118" s="1068"/>
      <c r="AT118" s="1069"/>
      <c r="AU118" s="996"/>
      <c r="AV118" s="997"/>
      <c r="AW118" s="997"/>
      <c r="AX118" s="997"/>
      <c r="AY118" s="997"/>
      <c r="AZ118" s="1070" t="s">
        <v>472</v>
      </c>
      <c r="BA118" s="1061"/>
      <c r="BB118" s="1061"/>
      <c r="BC118" s="1061"/>
      <c r="BD118" s="1061"/>
      <c r="BE118" s="1061"/>
      <c r="BF118" s="1061"/>
      <c r="BG118" s="1061"/>
      <c r="BH118" s="1061"/>
      <c r="BI118" s="1061"/>
      <c r="BJ118" s="1061"/>
      <c r="BK118" s="1061"/>
      <c r="BL118" s="1061"/>
      <c r="BM118" s="1061"/>
      <c r="BN118" s="1061"/>
      <c r="BO118" s="1061"/>
      <c r="BP118" s="1062"/>
      <c r="BQ118" s="1093" t="s">
        <v>459</v>
      </c>
      <c r="BR118" s="1094"/>
      <c r="BS118" s="1094"/>
      <c r="BT118" s="1094"/>
      <c r="BU118" s="1094"/>
      <c r="BV118" s="1094" t="s">
        <v>399</v>
      </c>
      <c r="BW118" s="1094"/>
      <c r="BX118" s="1094"/>
      <c r="BY118" s="1094"/>
      <c r="BZ118" s="1094"/>
      <c r="CA118" s="1094" t="s">
        <v>450</v>
      </c>
      <c r="CB118" s="1094"/>
      <c r="CC118" s="1094"/>
      <c r="CD118" s="1094"/>
      <c r="CE118" s="1094"/>
      <c r="CF118" s="1010" t="s">
        <v>399</v>
      </c>
      <c r="CG118" s="1011"/>
      <c r="CH118" s="1011"/>
      <c r="CI118" s="1011"/>
      <c r="CJ118" s="1011"/>
      <c r="CK118" s="1041"/>
      <c r="CL118" s="1042"/>
      <c r="CM118" s="1012" t="s">
        <v>473</v>
      </c>
      <c r="CN118" s="1013"/>
      <c r="CO118" s="1013"/>
      <c r="CP118" s="1013"/>
      <c r="CQ118" s="1013"/>
      <c r="CR118" s="1013"/>
      <c r="CS118" s="1013"/>
      <c r="CT118" s="1013"/>
      <c r="CU118" s="1013"/>
      <c r="CV118" s="1013"/>
      <c r="CW118" s="1013"/>
      <c r="CX118" s="1013"/>
      <c r="CY118" s="1013"/>
      <c r="CZ118" s="1013"/>
      <c r="DA118" s="1013"/>
      <c r="DB118" s="1013"/>
      <c r="DC118" s="1013"/>
      <c r="DD118" s="1013"/>
      <c r="DE118" s="1013"/>
      <c r="DF118" s="1014"/>
      <c r="DG118" s="1054" t="s">
        <v>399</v>
      </c>
      <c r="DH118" s="1055"/>
      <c r="DI118" s="1055"/>
      <c r="DJ118" s="1055"/>
      <c r="DK118" s="1056"/>
      <c r="DL118" s="1057" t="s">
        <v>459</v>
      </c>
      <c r="DM118" s="1055"/>
      <c r="DN118" s="1055"/>
      <c r="DO118" s="1055"/>
      <c r="DP118" s="1056"/>
      <c r="DQ118" s="1057" t="s">
        <v>450</v>
      </c>
      <c r="DR118" s="1055"/>
      <c r="DS118" s="1055"/>
      <c r="DT118" s="1055"/>
      <c r="DU118" s="1056"/>
      <c r="DV118" s="1058" t="s">
        <v>399</v>
      </c>
      <c r="DW118" s="1059"/>
      <c r="DX118" s="1059"/>
      <c r="DY118" s="1059"/>
      <c r="DZ118" s="1060"/>
    </row>
    <row r="119" spans="1:130" s="248" customFormat="1" ht="26.25" customHeight="1" x14ac:dyDescent="0.15">
      <c r="A119" s="1154" t="s">
        <v>442</v>
      </c>
      <c r="B119" s="1040"/>
      <c r="C119" s="1019" t="s">
        <v>443</v>
      </c>
      <c r="D119" s="1020"/>
      <c r="E119" s="1020"/>
      <c r="F119" s="1020"/>
      <c r="G119" s="1020"/>
      <c r="H119" s="1020"/>
      <c r="I119" s="1020"/>
      <c r="J119" s="1020"/>
      <c r="K119" s="1020"/>
      <c r="L119" s="1020"/>
      <c r="M119" s="1020"/>
      <c r="N119" s="1020"/>
      <c r="O119" s="1020"/>
      <c r="P119" s="1020"/>
      <c r="Q119" s="1020"/>
      <c r="R119" s="1020"/>
      <c r="S119" s="1020"/>
      <c r="T119" s="1020"/>
      <c r="U119" s="1020"/>
      <c r="V119" s="1020"/>
      <c r="W119" s="1020"/>
      <c r="X119" s="1020"/>
      <c r="Y119" s="1020"/>
      <c r="Z119" s="1021"/>
      <c r="AA119" s="987" t="s">
        <v>399</v>
      </c>
      <c r="AB119" s="988"/>
      <c r="AC119" s="988"/>
      <c r="AD119" s="988"/>
      <c r="AE119" s="989"/>
      <c r="AF119" s="990" t="s">
        <v>459</v>
      </c>
      <c r="AG119" s="988"/>
      <c r="AH119" s="988"/>
      <c r="AI119" s="988"/>
      <c r="AJ119" s="989"/>
      <c r="AK119" s="990" t="s">
        <v>459</v>
      </c>
      <c r="AL119" s="988"/>
      <c r="AM119" s="988"/>
      <c r="AN119" s="988"/>
      <c r="AO119" s="989"/>
      <c r="AP119" s="991" t="s">
        <v>459</v>
      </c>
      <c r="AQ119" s="992"/>
      <c r="AR119" s="992"/>
      <c r="AS119" s="992"/>
      <c r="AT119" s="993"/>
      <c r="AU119" s="998"/>
      <c r="AV119" s="999"/>
      <c r="AW119" s="999"/>
      <c r="AX119" s="999"/>
      <c r="AY119" s="999"/>
      <c r="AZ119" s="279" t="s">
        <v>191</v>
      </c>
      <c r="BA119" s="279"/>
      <c r="BB119" s="279"/>
      <c r="BC119" s="279"/>
      <c r="BD119" s="279"/>
      <c r="BE119" s="279"/>
      <c r="BF119" s="279"/>
      <c r="BG119" s="279"/>
      <c r="BH119" s="279"/>
      <c r="BI119" s="279"/>
      <c r="BJ119" s="279"/>
      <c r="BK119" s="279"/>
      <c r="BL119" s="279"/>
      <c r="BM119" s="279"/>
      <c r="BN119" s="279"/>
      <c r="BO119" s="1071" t="s">
        <v>474</v>
      </c>
      <c r="BP119" s="1102"/>
      <c r="BQ119" s="1093">
        <v>6006022</v>
      </c>
      <c r="BR119" s="1094"/>
      <c r="BS119" s="1094"/>
      <c r="BT119" s="1094"/>
      <c r="BU119" s="1094"/>
      <c r="BV119" s="1094">
        <v>6407053</v>
      </c>
      <c r="BW119" s="1094"/>
      <c r="BX119" s="1094"/>
      <c r="BY119" s="1094"/>
      <c r="BZ119" s="1094"/>
      <c r="CA119" s="1094">
        <v>6711087</v>
      </c>
      <c r="CB119" s="1094"/>
      <c r="CC119" s="1094"/>
      <c r="CD119" s="1094"/>
      <c r="CE119" s="1094"/>
      <c r="CF119" s="1095"/>
      <c r="CG119" s="1096"/>
      <c r="CH119" s="1096"/>
      <c r="CI119" s="1096"/>
      <c r="CJ119" s="1097"/>
      <c r="CK119" s="1043"/>
      <c r="CL119" s="1044"/>
      <c r="CM119" s="1098" t="s">
        <v>475</v>
      </c>
      <c r="CN119" s="1099"/>
      <c r="CO119" s="1099"/>
      <c r="CP119" s="1099"/>
      <c r="CQ119" s="1099"/>
      <c r="CR119" s="1099"/>
      <c r="CS119" s="1099"/>
      <c r="CT119" s="1099"/>
      <c r="CU119" s="1099"/>
      <c r="CV119" s="1099"/>
      <c r="CW119" s="1099"/>
      <c r="CX119" s="1099"/>
      <c r="CY119" s="1099"/>
      <c r="CZ119" s="1099"/>
      <c r="DA119" s="1099"/>
      <c r="DB119" s="1099"/>
      <c r="DC119" s="1099"/>
      <c r="DD119" s="1099"/>
      <c r="DE119" s="1099"/>
      <c r="DF119" s="1100"/>
      <c r="DG119" s="1101" t="s">
        <v>459</v>
      </c>
      <c r="DH119" s="1080"/>
      <c r="DI119" s="1080"/>
      <c r="DJ119" s="1080"/>
      <c r="DK119" s="1081"/>
      <c r="DL119" s="1079" t="s">
        <v>399</v>
      </c>
      <c r="DM119" s="1080"/>
      <c r="DN119" s="1080"/>
      <c r="DO119" s="1080"/>
      <c r="DP119" s="1081"/>
      <c r="DQ119" s="1079" t="s">
        <v>459</v>
      </c>
      <c r="DR119" s="1080"/>
      <c r="DS119" s="1080"/>
      <c r="DT119" s="1080"/>
      <c r="DU119" s="1081"/>
      <c r="DV119" s="1082" t="s">
        <v>399</v>
      </c>
      <c r="DW119" s="1083"/>
      <c r="DX119" s="1083"/>
      <c r="DY119" s="1083"/>
      <c r="DZ119" s="1084"/>
    </row>
    <row r="120" spans="1:130" s="248" customFormat="1" ht="26.25" customHeight="1" x14ac:dyDescent="0.15">
      <c r="A120" s="1155"/>
      <c r="B120" s="1042"/>
      <c r="C120" s="1012" t="s">
        <v>451</v>
      </c>
      <c r="D120" s="1013"/>
      <c r="E120" s="1013"/>
      <c r="F120" s="1013"/>
      <c r="G120" s="1013"/>
      <c r="H120" s="1013"/>
      <c r="I120" s="1013"/>
      <c r="J120" s="1013"/>
      <c r="K120" s="1013"/>
      <c r="L120" s="1013"/>
      <c r="M120" s="1013"/>
      <c r="N120" s="1013"/>
      <c r="O120" s="1013"/>
      <c r="P120" s="1013"/>
      <c r="Q120" s="1013"/>
      <c r="R120" s="1013"/>
      <c r="S120" s="1013"/>
      <c r="T120" s="1013"/>
      <c r="U120" s="1013"/>
      <c r="V120" s="1013"/>
      <c r="W120" s="1013"/>
      <c r="X120" s="1013"/>
      <c r="Y120" s="1013"/>
      <c r="Z120" s="1014"/>
      <c r="AA120" s="1054" t="s">
        <v>459</v>
      </c>
      <c r="AB120" s="1055"/>
      <c r="AC120" s="1055"/>
      <c r="AD120" s="1055"/>
      <c r="AE120" s="1056"/>
      <c r="AF120" s="1057" t="s">
        <v>459</v>
      </c>
      <c r="AG120" s="1055"/>
      <c r="AH120" s="1055"/>
      <c r="AI120" s="1055"/>
      <c r="AJ120" s="1056"/>
      <c r="AK120" s="1057" t="s">
        <v>459</v>
      </c>
      <c r="AL120" s="1055"/>
      <c r="AM120" s="1055"/>
      <c r="AN120" s="1055"/>
      <c r="AO120" s="1056"/>
      <c r="AP120" s="1058" t="s">
        <v>399</v>
      </c>
      <c r="AQ120" s="1059"/>
      <c r="AR120" s="1059"/>
      <c r="AS120" s="1059"/>
      <c r="AT120" s="1060"/>
      <c r="AU120" s="1085" t="s">
        <v>476</v>
      </c>
      <c r="AV120" s="1086"/>
      <c r="AW120" s="1086"/>
      <c r="AX120" s="1086"/>
      <c r="AY120" s="1087"/>
      <c r="AZ120" s="1036" t="s">
        <v>477</v>
      </c>
      <c r="BA120" s="985"/>
      <c r="BB120" s="985"/>
      <c r="BC120" s="985"/>
      <c r="BD120" s="985"/>
      <c r="BE120" s="985"/>
      <c r="BF120" s="985"/>
      <c r="BG120" s="985"/>
      <c r="BH120" s="985"/>
      <c r="BI120" s="985"/>
      <c r="BJ120" s="985"/>
      <c r="BK120" s="985"/>
      <c r="BL120" s="985"/>
      <c r="BM120" s="985"/>
      <c r="BN120" s="985"/>
      <c r="BO120" s="985"/>
      <c r="BP120" s="986"/>
      <c r="BQ120" s="1022">
        <v>2580626</v>
      </c>
      <c r="BR120" s="1023"/>
      <c r="BS120" s="1023"/>
      <c r="BT120" s="1023"/>
      <c r="BU120" s="1023"/>
      <c r="BV120" s="1023">
        <v>2697593</v>
      </c>
      <c r="BW120" s="1023"/>
      <c r="BX120" s="1023"/>
      <c r="BY120" s="1023"/>
      <c r="BZ120" s="1023"/>
      <c r="CA120" s="1023">
        <v>3173201</v>
      </c>
      <c r="CB120" s="1023"/>
      <c r="CC120" s="1023"/>
      <c r="CD120" s="1023"/>
      <c r="CE120" s="1023"/>
      <c r="CF120" s="1037">
        <v>124.3</v>
      </c>
      <c r="CG120" s="1038"/>
      <c r="CH120" s="1038"/>
      <c r="CI120" s="1038"/>
      <c r="CJ120" s="1038"/>
      <c r="CK120" s="1103" t="s">
        <v>478</v>
      </c>
      <c r="CL120" s="1104"/>
      <c r="CM120" s="1104"/>
      <c r="CN120" s="1104"/>
      <c r="CO120" s="1105"/>
      <c r="CP120" s="1111" t="s">
        <v>479</v>
      </c>
      <c r="CQ120" s="1112"/>
      <c r="CR120" s="1112"/>
      <c r="CS120" s="1112"/>
      <c r="CT120" s="1112"/>
      <c r="CU120" s="1112"/>
      <c r="CV120" s="1112"/>
      <c r="CW120" s="1112"/>
      <c r="CX120" s="1112"/>
      <c r="CY120" s="1112"/>
      <c r="CZ120" s="1112"/>
      <c r="DA120" s="1112"/>
      <c r="DB120" s="1112"/>
      <c r="DC120" s="1112"/>
      <c r="DD120" s="1112"/>
      <c r="DE120" s="1112"/>
      <c r="DF120" s="1113"/>
      <c r="DG120" s="1022">
        <v>595868</v>
      </c>
      <c r="DH120" s="1023"/>
      <c r="DI120" s="1023"/>
      <c r="DJ120" s="1023"/>
      <c r="DK120" s="1023"/>
      <c r="DL120" s="1023">
        <v>569697</v>
      </c>
      <c r="DM120" s="1023"/>
      <c r="DN120" s="1023"/>
      <c r="DO120" s="1023"/>
      <c r="DP120" s="1023"/>
      <c r="DQ120" s="1023">
        <v>580480</v>
      </c>
      <c r="DR120" s="1023"/>
      <c r="DS120" s="1023"/>
      <c r="DT120" s="1023"/>
      <c r="DU120" s="1023"/>
      <c r="DV120" s="1024">
        <v>22.7</v>
      </c>
      <c r="DW120" s="1024"/>
      <c r="DX120" s="1024"/>
      <c r="DY120" s="1024"/>
      <c r="DZ120" s="1025"/>
    </row>
    <row r="121" spans="1:130" s="248" customFormat="1" ht="26.25" customHeight="1" x14ac:dyDescent="0.15">
      <c r="A121" s="1155"/>
      <c r="B121" s="1042"/>
      <c r="C121" s="1063" t="s">
        <v>480</v>
      </c>
      <c r="D121" s="1064"/>
      <c r="E121" s="1064"/>
      <c r="F121" s="1064"/>
      <c r="G121" s="1064"/>
      <c r="H121" s="1064"/>
      <c r="I121" s="1064"/>
      <c r="J121" s="1064"/>
      <c r="K121" s="1064"/>
      <c r="L121" s="1064"/>
      <c r="M121" s="1064"/>
      <c r="N121" s="1064"/>
      <c r="O121" s="1064"/>
      <c r="P121" s="1064"/>
      <c r="Q121" s="1064"/>
      <c r="R121" s="1064"/>
      <c r="S121" s="1064"/>
      <c r="T121" s="1064"/>
      <c r="U121" s="1064"/>
      <c r="V121" s="1064"/>
      <c r="W121" s="1064"/>
      <c r="X121" s="1064"/>
      <c r="Y121" s="1064"/>
      <c r="Z121" s="1065"/>
      <c r="AA121" s="1054" t="s">
        <v>459</v>
      </c>
      <c r="AB121" s="1055"/>
      <c r="AC121" s="1055"/>
      <c r="AD121" s="1055"/>
      <c r="AE121" s="1056"/>
      <c r="AF121" s="1057" t="s">
        <v>399</v>
      </c>
      <c r="AG121" s="1055"/>
      <c r="AH121" s="1055"/>
      <c r="AI121" s="1055"/>
      <c r="AJ121" s="1056"/>
      <c r="AK121" s="1057" t="s">
        <v>459</v>
      </c>
      <c r="AL121" s="1055"/>
      <c r="AM121" s="1055"/>
      <c r="AN121" s="1055"/>
      <c r="AO121" s="1056"/>
      <c r="AP121" s="1058" t="s">
        <v>459</v>
      </c>
      <c r="AQ121" s="1059"/>
      <c r="AR121" s="1059"/>
      <c r="AS121" s="1059"/>
      <c r="AT121" s="1060"/>
      <c r="AU121" s="1088"/>
      <c r="AV121" s="1089"/>
      <c r="AW121" s="1089"/>
      <c r="AX121" s="1089"/>
      <c r="AY121" s="1090"/>
      <c r="AZ121" s="1045" t="s">
        <v>481</v>
      </c>
      <c r="BA121" s="1046"/>
      <c r="BB121" s="1046"/>
      <c r="BC121" s="1046"/>
      <c r="BD121" s="1046"/>
      <c r="BE121" s="1046"/>
      <c r="BF121" s="1046"/>
      <c r="BG121" s="1046"/>
      <c r="BH121" s="1046"/>
      <c r="BI121" s="1046"/>
      <c r="BJ121" s="1046"/>
      <c r="BK121" s="1046"/>
      <c r="BL121" s="1046"/>
      <c r="BM121" s="1046"/>
      <c r="BN121" s="1046"/>
      <c r="BO121" s="1046"/>
      <c r="BP121" s="1047"/>
      <c r="BQ121" s="1015">
        <v>82848</v>
      </c>
      <c r="BR121" s="1016"/>
      <c r="BS121" s="1016"/>
      <c r="BT121" s="1016"/>
      <c r="BU121" s="1016"/>
      <c r="BV121" s="1016">
        <v>60741</v>
      </c>
      <c r="BW121" s="1016"/>
      <c r="BX121" s="1016"/>
      <c r="BY121" s="1016"/>
      <c r="BZ121" s="1016"/>
      <c r="CA121" s="1016">
        <v>38677</v>
      </c>
      <c r="CB121" s="1016"/>
      <c r="CC121" s="1016"/>
      <c r="CD121" s="1016"/>
      <c r="CE121" s="1016"/>
      <c r="CF121" s="1010">
        <v>1.5</v>
      </c>
      <c r="CG121" s="1011"/>
      <c r="CH121" s="1011"/>
      <c r="CI121" s="1011"/>
      <c r="CJ121" s="1011"/>
      <c r="CK121" s="1106"/>
      <c r="CL121" s="1107"/>
      <c r="CM121" s="1107"/>
      <c r="CN121" s="1107"/>
      <c r="CO121" s="1108"/>
      <c r="CP121" s="1116" t="s">
        <v>482</v>
      </c>
      <c r="CQ121" s="1117"/>
      <c r="CR121" s="1117"/>
      <c r="CS121" s="1117"/>
      <c r="CT121" s="1117"/>
      <c r="CU121" s="1117"/>
      <c r="CV121" s="1117"/>
      <c r="CW121" s="1117"/>
      <c r="CX121" s="1117"/>
      <c r="CY121" s="1117"/>
      <c r="CZ121" s="1117"/>
      <c r="DA121" s="1117"/>
      <c r="DB121" s="1117"/>
      <c r="DC121" s="1117"/>
      <c r="DD121" s="1117"/>
      <c r="DE121" s="1117"/>
      <c r="DF121" s="1118"/>
      <c r="DG121" s="1015" t="s">
        <v>399</v>
      </c>
      <c r="DH121" s="1016"/>
      <c r="DI121" s="1016"/>
      <c r="DJ121" s="1016"/>
      <c r="DK121" s="1016"/>
      <c r="DL121" s="1016" t="s">
        <v>459</v>
      </c>
      <c r="DM121" s="1016"/>
      <c r="DN121" s="1016"/>
      <c r="DO121" s="1016"/>
      <c r="DP121" s="1016"/>
      <c r="DQ121" s="1016" t="s">
        <v>459</v>
      </c>
      <c r="DR121" s="1016"/>
      <c r="DS121" s="1016"/>
      <c r="DT121" s="1016"/>
      <c r="DU121" s="1016"/>
      <c r="DV121" s="1017" t="s">
        <v>459</v>
      </c>
      <c r="DW121" s="1017"/>
      <c r="DX121" s="1017"/>
      <c r="DY121" s="1017"/>
      <c r="DZ121" s="1018"/>
    </row>
    <row r="122" spans="1:130" s="248" customFormat="1" ht="26.25" customHeight="1" x14ac:dyDescent="0.15">
      <c r="A122" s="1155"/>
      <c r="B122" s="1042"/>
      <c r="C122" s="1012" t="s">
        <v>462</v>
      </c>
      <c r="D122" s="1013"/>
      <c r="E122" s="1013"/>
      <c r="F122" s="1013"/>
      <c r="G122" s="1013"/>
      <c r="H122" s="1013"/>
      <c r="I122" s="1013"/>
      <c r="J122" s="1013"/>
      <c r="K122" s="1013"/>
      <c r="L122" s="1013"/>
      <c r="M122" s="1013"/>
      <c r="N122" s="1013"/>
      <c r="O122" s="1013"/>
      <c r="P122" s="1013"/>
      <c r="Q122" s="1013"/>
      <c r="R122" s="1013"/>
      <c r="S122" s="1013"/>
      <c r="T122" s="1013"/>
      <c r="U122" s="1013"/>
      <c r="V122" s="1013"/>
      <c r="W122" s="1013"/>
      <c r="X122" s="1013"/>
      <c r="Y122" s="1013"/>
      <c r="Z122" s="1014"/>
      <c r="AA122" s="1054" t="s">
        <v>459</v>
      </c>
      <c r="AB122" s="1055"/>
      <c r="AC122" s="1055"/>
      <c r="AD122" s="1055"/>
      <c r="AE122" s="1056"/>
      <c r="AF122" s="1057" t="s">
        <v>459</v>
      </c>
      <c r="AG122" s="1055"/>
      <c r="AH122" s="1055"/>
      <c r="AI122" s="1055"/>
      <c r="AJ122" s="1056"/>
      <c r="AK122" s="1057" t="s">
        <v>459</v>
      </c>
      <c r="AL122" s="1055"/>
      <c r="AM122" s="1055"/>
      <c r="AN122" s="1055"/>
      <c r="AO122" s="1056"/>
      <c r="AP122" s="1058" t="s">
        <v>459</v>
      </c>
      <c r="AQ122" s="1059"/>
      <c r="AR122" s="1059"/>
      <c r="AS122" s="1059"/>
      <c r="AT122" s="1060"/>
      <c r="AU122" s="1088"/>
      <c r="AV122" s="1089"/>
      <c r="AW122" s="1089"/>
      <c r="AX122" s="1089"/>
      <c r="AY122" s="1090"/>
      <c r="AZ122" s="1070" t="s">
        <v>483</v>
      </c>
      <c r="BA122" s="1061"/>
      <c r="BB122" s="1061"/>
      <c r="BC122" s="1061"/>
      <c r="BD122" s="1061"/>
      <c r="BE122" s="1061"/>
      <c r="BF122" s="1061"/>
      <c r="BG122" s="1061"/>
      <c r="BH122" s="1061"/>
      <c r="BI122" s="1061"/>
      <c r="BJ122" s="1061"/>
      <c r="BK122" s="1061"/>
      <c r="BL122" s="1061"/>
      <c r="BM122" s="1061"/>
      <c r="BN122" s="1061"/>
      <c r="BO122" s="1061"/>
      <c r="BP122" s="1062"/>
      <c r="BQ122" s="1093">
        <v>3860098</v>
      </c>
      <c r="BR122" s="1094"/>
      <c r="BS122" s="1094"/>
      <c r="BT122" s="1094"/>
      <c r="BU122" s="1094"/>
      <c r="BV122" s="1094">
        <v>4167619</v>
      </c>
      <c r="BW122" s="1094"/>
      <c r="BX122" s="1094"/>
      <c r="BY122" s="1094"/>
      <c r="BZ122" s="1094"/>
      <c r="CA122" s="1094">
        <v>4383406</v>
      </c>
      <c r="CB122" s="1094"/>
      <c r="CC122" s="1094"/>
      <c r="CD122" s="1094"/>
      <c r="CE122" s="1094"/>
      <c r="CF122" s="1114">
        <v>171.7</v>
      </c>
      <c r="CG122" s="1115"/>
      <c r="CH122" s="1115"/>
      <c r="CI122" s="1115"/>
      <c r="CJ122" s="1115"/>
      <c r="CK122" s="1106"/>
      <c r="CL122" s="1107"/>
      <c r="CM122" s="1107"/>
      <c r="CN122" s="1107"/>
      <c r="CO122" s="1108"/>
      <c r="CP122" s="1116" t="s">
        <v>484</v>
      </c>
      <c r="CQ122" s="1117"/>
      <c r="CR122" s="1117"/>
      <c r="CS122" s="1117"/>
      <c r="CT122" s="1117"/>
      <c r="CU122" s="1117"/>
      <c r="CV122" s="1117"/>
      <c r="CW122" s="1117"/>
      <c r="CX122" s="1117"/>
      <c r="CY122" s="1117"/>
      <c r="CZ122" s="1117"/>
      <c r="DA122" s="1117"/>
      <c r="DB122" s="1117"/>
      <c r="DC122" s="1117"/>
      <c r="DD122" s="1117"/>
      <c r="DE122" s="1117"/>
      <c r="DF122" s="1118"/>
      <c r="DG122" s="1015" t="s">
        <v>459</v>
      </c>
      <c r="DH122" s="1016"/>
      <c r="DI122" s="1016"/>
      <c r="DJ122" s="1016"/>
      <c r="DK122" s="1016"/>
      <c r="DL122" s="1016" t="s">
        <v>459</v>
      </c>
      <c r="DM122" s="1016"/>
      <c r="DN122" s="1016"/>
      <c r="DO122" s="1016"/>
      <c r="DP122" s="1016"/>
      <c r="DQ122" s="1016" t="s">
        <v>459</v>
      </c>
      <c r="DR122" s="1016"/>
      <c r="DS122" s="1016"/>
      <c r="DT122" s="1016"/>
      <c r="DU122" s="1016"/>
      <c r="DV122" s="1017" t="s">
        <v>459</v>
      </c>
      <c r="DW122" s="1017"/>
      <c r="DX122" s="1017"/>
      <c r="DY122" s="1017"/>
      <c r="DZ122" s="1018"/>
    </row>
    <row r="123" spans="1:130" s="248" customFormat="1" ht="26.25" customHeight="1" x14ac:dyDescent="0.15">
      <c r="A123" s="1155"/>
      <c r="B123" s="1042"/>
      <c r="C123" s="1012" t="s">
        <v>468</v>
      </c>
      <c r="D123" s="1013"/>
      <c r="E123" s="1013"/>
      <c r="F123" s="1013"/>
      <c r="G123" s="1013"/>
      <c r="H123" s="1013"/>
      <c r="I123" s="1013"/>
      <c r="J123" s="1013"/>
      <c r="K123" s="1013"/>
      <c r="L123" s="1013"/>
      <c r="M123" s="1013"/>
      <c r="N123" s="1013"/>
      <c r="O123" s="1013"/>
      <c r="P123" s="1013"/>
      <c r="Q123" s="1013"/>
      <c r="R123" s="1013"/>
      <c r="S123" s="1013"/>
      <c r="T123" s="1013"/>
      <c r="U123" s="1013"/>
      <c r="V123" s="1013"/>
      <c r="W123" s="1013"/>
      <c r="X123" s="1013"/>
      <c r="Y123" s="1013"/>
      <c r="Z123" s="1014"/>
      <c r="AA123" s="1054" t="s">
        <v>459</v>
      </c>
      <c r="AB123" s="1055"/>
      <c r="AC123" s="1055"/>
      <c r="AD123" s="1055"/>
      <c r="AE123" s="1056"/>
      <c r="AF123" s="1057" t="s">
        <v>459</v>
      </c>
      <c r="AG123" s="1055"/>
      <c r="AH123" s="1055"/>
      <c r="AI123" s="1055"/>
      <c r="AJ123" s="1056"/>
      <c r="AK123" s="1057" t="s">
        <v>459</v>
      </c>
      <c r="AL123" s="1055"/>
      <c r="AM123" s="1055"/>
      <c r="AN123" s="1055"/>
      <c r="AO123" s="1056"/>
      <c r="AP123" s="1058" t="s">
        <v>459</v>
      </c>
      <c r="AQ123" s="1059"/>
      <c r="AR123" s="1059"/>
      <c r="AS123" s="1059"/>
      <c r="AT123" s="1060"/>
      <c r="AU123" s="1091"/>
      <c r="AV123" s="1092"/>
      <c r="AW123" s="1092"/>
      <c r="AX123" s="1092"/>
      <c r="AY123" s="1092"/>
      <c r="AZ123" s="279" t="s">
        <v>191</v>
      </c>
      <c r="BA123" s="279"/>
      <c r="BB123" s="279"/>
      <c r="BC123" s="279"/>
      <c r="BD123" s="279"/>
      <c r="BE123" s="279"/>
      <c r="BF123" s="279"/>
      <c r="BG123" s="279"/>
      <c r="BH123" s="279"/>
      <c r="BI123" s="279"/>
      <c r="BJ123" s="279"/>
      <c r="BK123" s="279"/>
      <c r="BL123" s="279"/>
      <c r="BM123" s="279"/>
      <c r="BN123" s="279"/>
      <c r="BO123" s="1071" t="s">
        <v>485</v>
      </c>
      <c r="BP123" s="1102"/>
      <c r="BQ123" s="1161">
        <v>6523572</v>
      </c>
      <c r="BR123" s="1162"/>
      <c r="BS123" s="1162"/>
      <c r="BT123" s="1162"/>
      <c r="BU123" s="1162"/>
      <c r="BV123" s="1162">
        <v>6925953</v>
      </c>
      <c r="BW123" s="1162"/>
      <c r="BX123" s="1162"/>
      <c r="BY123" s="1162"/>
      <c r="BZ123" s="1162"/>
      <c r="CA123" s="1162">
        <v>7595284</v>
      </c>
      <c r="CB123" s="1162"/>
      <c r="CC123" s="1162"/>
      <c r="CD123" s="1162"/>
      <c r="CE123" s="1162"/>
      <c r="CF123" s="1095"/>
      <c r="CG123" s="1096"/>
      <c r="CH123" s="1096"/>
      <c r="CI123" s="1096"/>
      <c r="CJ123" s="1097"/>
      <c r="CK123" s="1106"/>
      <c r="CL123" s="1107"/>
      <c r="CM123" s="1107"/>
      <c r="CN123" s="1107"/>
      <c r="CO123" s="1108"/>
      <c r="CP123" s="1116" t="s">
        <v>486</v>
      </c>
      <c r="CQ123" s="1117"/>
      <c r="CR123" s="1117"/>
      <c r="CS123" s="1117"/>
      <c r="CT123" s="1117"/>
      <c r="CU123" s="1117"/>
      <c r="CV123" s="1117"/>
      <c r="CW123" s="1117"/>
      <c r="CX123" s="1117"/>
      <c r="CY123" s="1117"/>
      <c r="CZ123" s="1117"/>
      <c r="DA123" s="1117"/>
      <c r="DB123" s="1117"/>
      <c r="DC123" s="1117"/>
      <c r="DD123" s="1117"/>
      <c r="DE123" s="1117"/>
      <c r="DF123" s="1118"/>
      <c r="DG123" s="1054" t="s">
        <v>459</v>
      </c>
      <c r="DH123" s="1055"/>
      <c r="DI123" s="1055"/>
      <c r="DJ123" s="1055"/>
      <c r="DK123" s="1056"/>
      <c r="DL123" s="1057" t="s">
        <v>417</v>
      </c>
      <c r="DM123" s="1055"/>
      <c r="DN123" s="1055"/>
      <c r="DO123" s="1055"/>
      <c r="DP123" s="1056"/>
      <c r="DQ123" s="1057" t="s">
        <v>459</v>
      </c>
      <c r="DR123" s="1055"/>
      <c r="DS123" s="1055"/>
      <c r="DT123" s="1055"/>
      <c r="DU123" s="1056"/>
      <c r="DV123" s="1058" t="s">
        <v>487</v>
      </c>
      <c r="DW123" s="1059"/>
      <c r="DX123" s="1059"/>
      <c r="DY123" s="1059"/>
      <c r="DZ123" s="1060"/>
    </row>
    <row r="124" spans="1:130" s="248" customFormat="1" ht="26.25" customHeight="1" thickBot="1" x14ac:dyDescent="0.2">
      <c r="A124" s="1155"/>
      <c r="B124" s="1042"/>
      <c r="C124" s="1012" t="s">
        <v>471</v>
      </c>
      <c r="D124" s="1013"/>
      <c r="E124" s="1013"/>
      <c r="F124" s="1013"/>
      <c r="G124" s="1013"/>
      <c r="H124" s="1013"/>
      <c r="I124" s="1013"/>
      <c r="J124" s="1013"/>
      <c r="K124" s="1013"/>
      <c r="L124" s="1013"/>
      <c r="M124" s="1013"/>
      <c r="N124" s="1013"/>
      <c r="O124" s="1013"/>
      <c r="P124" s="1013"/>
      <c r="Q124" s="1013"/>
      <c r="R124" s="1013"/>
      <c r="S124" s="1013"/>
      <c r="T124" s="1013"/>
      <c r="U124" s="1013"/>
      <c r="V124" s="1013"/>
      <c r="W124" s="1013"/>
      <c r="X124" s="1013"/>
      <c r="Y124" s="1013"/>
      <c r="Z124" s="1014"/>
      <c r="AA124" s="1054" t="s">
        <v>488</v>
      </c>
      <c r="AB124" s="1055"/>
      <c r="AC124" s="1055"/>
      <c r="AD124" s="1055"/>
      <c r="AE124" s="1056"/>
      <c r="AF124" s="1057" t="s">
        <v>444</v>
      </c>
      <c r="AG124" s="1055"/>
      <c r="AH124" s="1055"/>
      <c r="AI124" s="1055"/>
      <c r="AJ124" s="1056"/>
      <c r="AK124" s="1057" t="s">
        <v>459</v>
      </c>
      <c r="AL124" s="1055"/>
      <c r="AM124" s="1055"/>
      <c r="AN124" s="1055"/>
      <c r="AO124" s="1056"/>
      <c r="AP124" s="1058" t="s">
        <v>459</v>
      </c>
      <c r="AQ124" s="1059"/>
      <c r="AR124" s="1059"/>
      <c r="AS124" s="1059"/>
      <c r="AT124" s="1060"/>
      <c r="AU124" s="1157" t="s">
        <v>489</v>
      </c>
      <c r="AV124" s="1158"/>
      <c r="AW124" s="1158"/>
      <c r="AX124" s="1158"/>
      <c r="AY124" s="1158"/>
      <c r="AZ124" s="1158"/>
      <c r="BA124" s="1158"/>
      <c r="BB124" s="1158"/>
      <c r="BC124" s="1158"/>
      <c r="BD124" s="1158"/>
      <c r="BE124" s="1158"/>
      <c r="BF124" s="1158"/>
      <c r="BG124" s="1158"/>
      <c r="BH124" s="1158"/>
      <c r="BI124" s="1158"/>
      <c r="BJ124" s="1158"/>
      <c r="BK124" s="1158"/>
      <c r="BL124" s="1158"/>
      <c r="BM124" s="1158"/>
      <c r="BN124" s="1158"/>
      <c r="BO124" s="1158"/>
      <c r="BP124" s="1159"/>
      <c r="BQ124" s="1160" t="s">
        <v>490</v>
      </c>
      <c r="BR124" s="1124"/>
      <c r="BS124" s="1124"/>
      <c r="BT124" s="1124"/>
      <c r="BU124" s="1124"/>
      <c r="BV124" s="1124" t="s">
        <v>491</v>
      </c>
      <c r="BW124" s="1124"/>
      <c r="BX124" s="1124"/>
      <c r="BY124" s="1124"/>
      <c r="BZ124" s="1124"/>
      <c r="CA124" s="1124" t="s">
        <v>491</v>
      </c>
      <c r="CB124" s="1124"/>
      <c r="CC124" s="1124"/>
      <c r="CD124" s="1124"/>
      <c r="CE124" s="1124"/>
      <c r="CF124" s="1125"/>
      <c r="CG124" s="1126"/>
      <c r="CH124" s="1126"/>
      <c r="CI124" s="1126"/>
      <c r="CJ124" s="1127"/>
      <c r="CK124" s="1109"/>
      <c r="CL124" s="1109"/>
      <c r="CM124" s="1109"/>
      <c r="CN124" s="1109"/>
      <c r="CO124" s="1110"/>
      <c r="CP124" s="1116" t="s">
        <v>492</v>
      </c>
      <c r="CQ124" s="1117"/>
      <c r="CR124" s="1117"/>
      <c r="CS124" s="1117"/>
      <c r="CT124" s="1117"/>
      <c r="CU124" s="1117"/>
      <c r="CV124" s="1117"/>
      <c r="CW124" s="1117"/>
      <c r="CX124" s="1117"/>
      <c r="CY124" s="1117"/>
      <c r="CZ124" s="1117"/>
      <c r="DA124" s="1117"/>
      <c r="DB124" s="1117"/>
      <c r="DC124" s="1117"/>
      <c r="DD124" s="1117"/>
      <c r="DE124" s="1117"/>
      <c r="DF124" s="1118"/>
      <c r="DG124" s="1101" t="s">
        <v>491</v>
      </c>
      <c r="DH124" s="1080"/>
      <c r="DI124" s="1080"/>
      <c r="DJ124" s="1080"/>
      <c r="DK124" s="1081"/>
      <c r="DL124" s="1079" t="s">
        <v>459</v>
      </c>
      <c r="DM124" s="1080"/>
      <c r="DN124" s="1080"/>
      <c r="DO124" s="1080"/>
      <c r="DP124" s="1081"/>
      <c r="DQ124" s="1079" t="s">
        <v>491</v>
      </c>
      <c r="DR124" s="1080"/>
      <c r="DS124" s="1080"/>
      <c r="DT124" s="1080"/>
      <c r="DU124" s="1081"/>
      <c r="DV124" s="1082" t="s">
        <v>444</v>
      </c>
      <c r="DW124" s="1083"/>
      <c r="DX124" s="1083"/>
      <c r="DY124" s="1083"/>
      <c r="DZ124" s="1084"/>
    </row>
    <row r="125" spans="1:130" s="248" customFormat="1" ht="26.25" customHeight="1" x14ac:dyDescent="0.15">
      <c r="A125" s="1155"/>
      <c r="B125" s="1042"/>
      <c r="C125" s="1012" t="s">
        <v>473</v>
      </c>
      <c r="D125" s="1013"/>
      <c r="E125" s="1013"/>
      <c r="F125" s="1013"/>
      <c r="G125" s="1013"/>
      <c r="H125" s="1013"/>
      <c r="I125" s="1013"/>
      <c r="J125" s="1013"/>
      <c r="K125" s="1013"/>
      <c r="L125" s="1013"/>
      <c r="M125" s="1013"/>
      <c r="N125" s="1013"/>
      <c r="O125" s="1013"/>
      <c r="P125" s="1013"/>
      <c r="Q125" s="1013"/>
      <c r="R125" s="1013"/>
      <c r="S125" s="1013"/>
      <c r="T125" s="1013"/>
      <c r="U125" s="1013"/>
      <c r="V125" s="1013"/>
      <c r="W125" s="1013"/>
      <c r="X125" s="1013"/>
      <c r="Y125" s="1013"/>
      <c r="Z125" s="1014"/>
      <c r="AA125" s="1054" t="s">
        <v>491</v>
      </c>
      <c r="AB125" s="1055"/>
      <c r="AC125" s="1055"/>
      <c r="AD125" s="1055"/>
      <c r="AE125" s="1056"/>
      <c r="AF125" s="1057" t="s">
        <v>450</v>
      </c>
      <c r="AG125" s="1055"/>
      <c r="AH125" s="1055"/>
      <c r="AI125" s="1055"/>
      <c r="AJ125" s="1056"/>
      <c r="AK125" s="1057" t="s">
        <v>445</v>
      </c>
      <c r="AL125" s="1055"/>
      <c r="AM125" s="1055"/>
      <c r="AN125" s="1055"/>
      <c r="AO125" s="1056"/>
      <c r="AP125" s="1058" t="s">
        <v>491</v>
      </c>
      <c r="AQ125" s="1059"/>
      <c r="AR125" s="1059"/>
      <c r="AS125" s="1059"/>
      <c r="AT125" s="1060"/>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119" t="s">
        <v>493</v>
      </c>
      <c r="CL125" s="1104"/>
      <c r="CM125" s="1104"/>
      <c r="CN125" s="1104"/>
      <c r="CO125" s="1105"/>
      <c r="CP125" s="1036" t="s">
        <v>494</v>
      </c>
      <c r="CQ125" s="985"/>
      <c r="CR125" s="985"/>
      <c r="CS125" s="985"/>
      <c r="CT125" s="985"/>
      <c r="CU125" s="985"/>
      <c r="CV125" s="985"/>
      <c r="CW125" s="985"/>
      <c r="CX125" s="985"/>
      <c r="CY125" s="985"/>
      <c r="CZ125" s="985"/>
      <c r="DA125" s="985"/>
      <c r="DB125" s="985"/>
      <c r="DC125" s="985"/>
      <c r="DD125" s="985"/>
      <c r="DE125" s="985"/>
      <c r="DF125" s="986"/>
      <c r="DG125" s="1022" t="s">
        <v>459</v>
      </c>
      <c r="DH125" s="1023"/>
      <c r="DI125" s="1023"/>
      <c r="DJ125" s="1023"/>
      <c r="DK125" s="1023"/>
      <c r="DL125" s="1023" t="s">
        <v>495</v>
      </c>
      <c r="DM125" s="1023"/>
      <c r="DN125" s="1023"/>
      <c r="DO125" s="1023"/>
      <c r="DP125" s="1023"/>
      <c r="DQ125" s="1023" t="s">
        <v>446</v>
      </c>
      <c r="DR125" s="1023"/>
      <c r="DS125" s="1023"/>
      <c r="DT125" s="1023"/>
      <c r="DU125" s="1023"/>
      <c r="DV125" s="1024" t="s">
        <v>491</v>
      </c>
      <c r="DW125" s="1024"/>
      <c r="DX125" s="1024"/>
      <c r="DY125" s="1024"/>
      <c r="DZ125" s="1025"/>
    </row>
    <row r="126" spans="1:130" s="248" customFormat="1" ht="26.25" customHeight="1" thickBot="1" x14ac:dyDescent="0.2">
      <c r="A126" s="1155"/>
      <c r="B126" s="1042"/>
      <c r="C126" s="1012" t="s">
        <v>475</v>
      </c>
      <c r="D126" s="1013"/>
      <c r="E126" s="1013"/>
      <c r="F126" s="1013"/>
      <c r="G126" s="1013"/>
      <c r="H126" s="1013"/>
      <c r="I126" s="1013"/>
      <c r="J126" s="1013"/>
      <c r="K126" s="1013"/>
      <c r="L126" s="1013"/>
      <c r="M126" s="1013"/>
      <c r="N126" s="1013"/>
      <c r="O126" s="1013"/>
      <c r="P126" s="1013"/>
      <c r="Q126" s="1013"/>
      <c r="R126" s="1013"/>
      <c r="S126" s="1013"/>
      <c r="T126" s="1013"/>
      <c r="U126" s="1013"/>
      <c r="V126" s="1013"/>
      <c r="W126" s="1013"/>
      <c r="X126" s="1013"/>
      <c r="Y126" s="1013"/>
      <c r="Z126" s="1014"/>
      <c r="AA126" s="1054" t="s">
        <v>488</v>
      </c>
      <c r="AB126" s="1055"/>
      <c r="AC126" s="1055"/>
      <c r="AD126" s="1055"/>
      <c r="AE126" s="1056"/>
      <c r="AF126" s="1057" t="s">
        <v>491</v>
      </c>
      <c r="AG126" s="1055"/>
      <c r="AH126" s="1055"/>
      <c r="AI126" s="1055"/>
      <c r="AJ126" s="1056"/>
      <c r="AK126" s="1057" t="s">
        <v>450</v>
      </c>
      <c r="AL126" s="1055"/>
      <c r="AM126" s="1055"/>
      <c r="AN126" s="1055"/>
      <c r="AO126" s="1056"/>
      <c r="AP126" s="1058" t="s">
        <v>496</v>
      </c>
      <c r="AQ126" s="1059"/>
      <c r="AR126" s="1059"/>
      <c r="AS126" s="1059"/>
      <c r="AT126" s="1060"/>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120"/>
      <c r="CL126" s="1107"/>
      <c r="CM126" s="1107"/>
      <c r="CN126" s="1107"/>
      <c r="CO126" s="1108"/>
      <c r="CP126" s="1045" t="s">
        <v>497</v>
      </c>
      <c r="CQ126" s="1046"/>
      <c r="CR126" s="1046"/>
      <c r="CS126" s="1046"/>
      <c r="CT126" s="1046"/>
      <c r="CU126" s="1046"/>
      <c r="CV126" s="1046"/>
      <c r="CW126" s="1046"/>
      <c r="CX126" s="1046"/>
      <c r="CY126" s="1046"/>
      <c r="CZ126" s="1046"/>
      <c r="DA126" s="1046"/>
      <c r="DB126" s="1046"/>
      <c r="DC126" s="1046"/>
      <c r="DD126" s="1046"/>
      <c r="DE126" s="1046"/>
      <c r="DF126" s="1047"/>
      <c r="DG126" s="1015" t="s">
        <v>498</v>
      </c>
      <c r="DH126" s="1016"/>
      <c r="DI126" s="1016"/>
      <c r="DJ126" s="1016"/>
      <c r="DK126" s="1016"/>
      <c r="DL126" s="1016" t="s">
        <v>491</v>
      </c>
      <c r="DM126" s="1016"/>
      <c r="DN126" s="1016"/>
      <c r="DO126" s="1016"/>
      <c r="DP126" s="1016"/>
      <c r="DQ126" s="1016" t="s">
        <v>459</v>
      </c>
      <c r="DR126" s="1016"/>
      <c r="DS126" s="1016"/>
      <c r="DT126" s="1016"/>
      <c r="DU126" s="1016"/>
      <c r="DV126" s="1017" t="s">
        <v>450</v>
      </c>
      <c r="DW126" s="1017"/>
      <c r="DX126" s="1017"/>
      <c r="DY126" s="1017"/>
      <c r="DZ126" s="1018"/>
    </row>
    <row r="127" spans="1:130" s="248" customFormat="1" ht="26.25" customHeight="1" x14ac:dyDescent="0.15">
      <c r="A127" s="1156"/>
      <c r="B127" s="1044"/>
      <c r="C127" s="1098" t="s">
        <v>499</v>
      </c>
      <c r="D127" s="1099"/>
      <c r="E127" s="1099"/>
      <c r="F127" s="1099"/>
      <c r="G127" s="1099"/>
      <c r="H127" s="1099"/>
      <c r="I127" s="1099"/>
      <c r="J127" s="1099"/>
      <c r="K127" s="1099"/>
      <c r="L127" s="1099"/>
      <c r="M127" s="1099"/>
      <c r="N127" s="1099"/>
      <c r="O127" s="1099"/>
      <c r="P127" s="1099"/>
      <c r="Q127" s="1099"/>
      <c r="R127" s="1099"/>
      <c r="S127" s="1099"/>
      <c r="T127" s="1099"/>
      <c r="U127" s="1099"/>
      <c r="V127" s="1099"/>
      <c r="W127" s="1099"/>
      <c r="X127" s="1099"/>
      <c r="Y127" s="1099"/>
      <c r="Z127" s="1100"/>
      <c r="AA127" s="1054" t="s">
        <v>450</v>
      </c>
      <c r="AB127" s="1055"/>
      <c r="AC127" s="1055"/>
      <c r="AD127" s="1055"/>
      <c r="AE127" s="1056"/>
      <c r="AF127" s="1057" t="s">
        <v>450</v>
      </c>
      <c r="AG127" s="1055"/>
      <c r="AH127" s="1055"/>
      <c r="AI127" s="1055"/>
      <c r="AJ127" s="1056"/>
      <c r="AK127" s="1057" t="s">
        <v>444</v>
      </c>
      <c r="AL127" s="1055"/>
      <c r="AM127" s="1055"/>
      <c r="AN127" s="1055"/>
      <c r="AO127" s="1056"/>
      <c r="AP127" s="1058" t="s">
        <v>487</v>
      </c>
      <c r="AQ127" s="1059"/>
      <c r="AR127" s="1059"/>
      <c r="AS127" s="1059"/>
      <c r="AT127" s="1060"/>
      <c r="AU127" s="284"/>
      <c r="AV127" s="284"/>
      <c r="AW127" s="284"/>
      <c r="AX127" s="1128" t="s">
        <v>500</v>
      </c>
      <c r="AY127" s="1129"/>
      <c r="AZ127" s="1129"/>
      <c r="BA127" s="1129"/>
      <c r="BB127" s="1129"/>
      <c r="BC127" s="1129"/>
      <c r="BD127" s="1129"/>
      <c r="BE127" s="1130"/>
      <c r="BF127" s="1131" t="s">
        <v>501</v>
      </c>
      <c r="BG127" s="1129"/>
      <c r="BH127" s="1129"/>
      <c r="BI127" s="1129"/>
      <c r="BJ127" s="1129"/>
      <c r="BK127" s="1129"/>
      <c r="BL127" s="1130"/>
      <c r="BM127" s="1131" t="s">
        <v>502</v>
      </c>
      <c r="BN127" s="1129"/>
      <c r="BO127" s="1129"/>
      <c r="BP127" s="1129"/>
      <c r="BQ127" s="1129"/>
      <c r="BR127" s="1129"/>
      <c r="BS127" s="1130"/>
      <c r="BT127" s="1131" t="s">
        <v>503</v>
      </c>
      <c r="BU127" s="1129"/>
      <c r="BV127" s="1129"/>
      <c r="BW127" s="1129"/>
      <c r="BX127" s="1129"/>
      <c r="BY127" s="1129"/>
      <c r="BZ127" s="1153"/>
      <c r="CA127" s="284"/>
      <c r="CB127" s="284"/>
      <c r="CC127" s="284"/>
      <c r="CD127" s="285"/>
      <c r="CE127" s="285"/>
      <c r="CF127" s="285"/>
      <c r="CG127" s="282"/>
      <c r="CH127" s="282"/>
      <c r="CI127" s="282"/>
      <c r="CJ127" s="283"/>
      <c r="CK127" s="1120"/>
      <c r="CL127" s="1107"/>
      <c r="CM127" s="1107"/>
      <c r="CN127" s="1107"/>
      <c r="CO127" s="1108"/>
      <c r="CP127" s="1045" t="s">
        <v>504</v>
      </c>
      <c r="CQ127" s="1046"/>
      <c r="CR127" s="1046"/>
      <c r="CS127" s="1046"/>
      <c r="CT127" s="1046"/>
      <c r="CU127" s="1046"/>
      <c r="CV127" s="1046"/>
      <c r="CW127" s="1046"/>
      <c r="CX127" s="1046"/>
      <c r="CY127" s="1046"/>
      <c r="CZ127" s="1046"/>
      <c r="DA127" s="1046"/>
      <c r="DB127" s="1046"/>
      <c r="DC127" s="1046"/>
      <c r="DD127" s="1046"/>
      <c r="DE127" s="1046"/>
      <c r="DF127" s="1047"/>
      <c r="DG127" s="1015" t="s">
        <v>487</v>
      </c>
      <c r="DH127" s="1016"/>
      <c r="DI127" s="1016"/>
      <c r="DJ127" s="1016"/>
      <c r="DK127" s="1016"/>
      <c r="DL127" s="1016" t="s">
        <v>490</v>
      </c>
      <c r="DM127" s="1016"/>
      <c r="DN127" s="1016"/>
      <c r="DO127" s="1016"/>
      <c r="DP127" s="1016"/>
      <c r="DQ127" s="1016" t="s">
        <v>495</v>
      </c>
      <c r="DR127" s="1016"/>
      <c r="DS127" s="1016"/>
      <c r="DT127" s="1016"/>
      <c r="DU127" s="1016"/>
      <c r="DV127" s="1017" t="s">
        <v>450</v>
      </c>
      <c r="DW127" s="1017"/>
      <c r="DX127" s="1017"/>
      <c r="DY127" s="1017"/>
      <c r="DZ127" s="1018"/>
    </row>
    <row r="128" spans="1:130" s="248" customFormat="1" ht="26.25" customHeight="1" thickBot="1" x14ac:dyDescent="0.2">
      <c r="A128" s="1139" t="s">
        <v>505</v>
      </c>
      <c r="B128" s="1140"/>
      <c r="C128" s="1140"/>
      <c r="D128" s="1140"/>
      <c r="E128" s="1140"/>
      <c r="F128" s="1140"/>
      <c r="G128" s="1140"/>
      <c r="H128" s="1140"/>
      <c r="I128" s="1140"/>
      <c r="J128" s="1140"/>
      <c r="K128" s="1140"/>
      <c r="L128" s="1140"/>
      <c r="M128" s="1140"/>
      <c r="N128" s="1140"/>
      <c r="O128" s="1140"/>
      <c r="P128" s="1140"/>
      <c r="Q128" s="1140"/>
      <c r="R128" s="1140"/>
      <c r="S128" s="1140"/>
      <c r="T128" s="1140"/>
      <c r="U128" s="1140"/>
      <c r="V128" s="1140"/>
      <c r="W128" s="1141" t="s">
        <v>506</v>
      </c>
      <c r="X128" s="1141"/>
      <c r="Y128" s="1141"/>
      <c r="Z128" s="1142"/>
      <c r="AA128" s="1143">
        <v>29744</v>
      </c>
      <c r="AB128" s="1144"/>
      <c r="AC128" s="1144"/>
      <c r="AD128" s="1144"/>
      <c r="AE128" s="1145"/>
      <c r="AF128" s="1146">
        <v>29780</v>
      </c>
      <c r="AG128" s="1144"/>
      <c r="AH128" s="1144"/>
      <c r="AI128" s="1144"/>
      <c r="AJ128" s="1145"/>
      <c r="AK128" s="1146">
        <v>24603</v>
      </c>
      <c r="AL128" s="1144"/>
      <c r="AM128" s="1144"/>
      <c r="AN128" s="1144"/>
      <c r="AO128" s="1145"/>
      <c r="AP128" s="1147"/>
      <c r="AQ128" s="1148"/>
      <c r="AR128" s="1148"/>
      <c r="AS128" s="1148"/>
      <c r="AT128" s="1149"/>
      <c r="AU128" s="284"/>
      <c r="AV128" s="284"/>
      <c r="AW128" s="284"/>
      <c r="AX128" s="984" t="s">
        <v>507</v>
      </c>
      <c r="AY128" s="985"/>
      <c r="AZ128" s="985"/>
      <c r="BA128" s="985"/>
      <c r="BB128" s="985"/>
      <c r="BC128" s="985"/>
      <c r="BD128" s="985"/>
      <c r="BE128" s="986"/>
      <c r="BF128" s="1150" t="s">
        <v>491</v>
      </c>
      <c r="BG128" s="1151"/>
      <c r="BH128" s="1151"/>
      <c r="BI128" s="1151"/>
      <c r="BJ128" s="1151"/>
      <c r="BK128" s="1151"/>
      <c r="BL128" s="1152"/>
      <c r="BM128" s="1150">
        <v>15</v>
      </c>
      <c r="BN128" s="1151"/>
      <c r="BO128" s="1151"/>
      <c r="BP128" s="1151"/>
      <c r="BQ128" s="1151"/>
      <c r="BR128" s="1151"/>
      <c r="BS128" s="1152"/>
      <c r="BT128" s="1150">
        <v>20</v>
      </c>
      <c r="BU128" s="1151"/>
      <c r="BV128" s="1151"/>
      <c r="BW128" s="1151"/>
      <c r="BX128" s="1151"/>
      <c r="BY128" s="1151"/>
      <c r="BZ128" s="1175"/>
      <c r="CA128" s="285"/>
      <c r="CB128" s="285"/>
      <c r="CC128" s="285"/>
      <c r="CD128" s="285"/>
      <c r="CE128" s="285"/>
      <c r="CF128" s="285"/>
      <c r="CG128" s="282"/>
      <c r="CH128" s="282"/>
      <c r="CI128" s="282"/>
      <c r="CJ128" s="283"/>
      <c r="CK128" s="1121"/>
      <c r="CL128" s="1122"/>
      <c r="CM128" s="1122"/>
      <c r="CN128" s="1122"/>
      <c r="CO128" s="1123"/>
      <c r="CP128" s="1132" t="s">
        <v>508</v>
      </c>
      <c r="CQ128" s="1133"/>
      <c r="CR128" s="1133"/>
      <c r="CS128" s="1133"/>
      <c r="CT128" s="1133"/>
      <c r="CU128" s="1133"/>
      <c r="CV128" s="1133"/>
      <c r="CW128" s="1133"/>
      <c r="CX128" s="1133"/>
      <c r="CY128" s="1133"/>
      <c r="CZ128" s="1133"/>
      <c r="DA128" s="1133"/>
      <c r="DB128" s="1133"/>
      <c r="DC128" s="1133"/>
      <c r="DD128" s="1133"/>
      <c r="DE128" s="1133"/>
      <c r="DF128" s="1134"/>
      <c r="DG128" s="1135" t="s">
        <v>496</v>
      </c>
      <c r="DH128" s="1136"/>
      <c r="DI128" s="1136"/>
      <c r="DJ128" s="1136"/>
      <c r="DK128" s="1136"/>
      <c r="DL128" s="1136" t="s">
        <v>459</v>
      </c>
      <c r="DM128" s="1136"/>
      <c r="DN128" s="1136"/>
      <c r="DO128" s="1136"/>
      <c r="DP128" s="1136"/>
      <c r="DQ128" s="1136" t="s">
        <v>496</v>
      </c>
      <c r="DR128" s="1136"/>
      <c r="DS128" s="1136"/>
      <c r="DT128" s="1136"/>
      <c r="DU128" s="1136"/>
      <c r="DV128" s="1137" t="s">
        <v>495</v>
      </c>
      <c r="DW128" s="1137"/>
      <c r="DX128" s="1137"/>
      <c r="DY128" s="1137"/>
      <c r="DZ128" s="1138"/>
    </row>
    <row r="129" spans="1:131" s="248" customFormat="1" ht="26.25" customHeight="1" x14ac:dyDescent="0.15">
      <c r="A129" s="1026" t="s">
        <v>108</v>
      </c>
      <c r="B129" s="1027"/>
      <c r="C129" s="1027"/>
      <c r="D129" s="1027"/>
      <c r="E129" s="1027"/>
      <c r="F129" s="1027"/>
      <c r="G129" s="1027"/>
      <c r="H129" s="1027"/>
      <c r="I129" s="1027"/>
      <c r="J129" s="1027"/>
      <c r="K129" s="1027"/>
      <c r="L129" s="1027"/>
      <c r="M129" s="1027"/>
      <c r="N129" s="1027"/>
      <c r="O129" s="1027"/>
      <c r="P129" s="1027"/>
      <c r="Q129" s="1027"/>
      <c r="R129" s="1027"/>
      <c r="S129" s="1027"/>
      <c r="T129" s="1027"/>
      <c r="U129" s="1027"/>
      <c r="V129" s="1027"/>
      <c r="W129" s="1169" t="s">
        <v>509</v>
      </c>
      <c r="X129" s="1170"/>
      <c r="Y129" s="1170"/>
      <c r="Z129" s="1171"/>
      <c r="AA129" s="1054">
        <v>2740281</v>
      </c>
      <c r="AB129" s="1055"/>
      <c r="AC129" s="1055"/>
      <c r="AD129" s="1055"/>
      <c r="AE129" s="1056"/>
      <c r="AF129" s="1057">
        <v>2811268</v>
      </c>
      <c r="AG129" s="1055"/>
      <c r="AH129" s="1055"/>
      <c r="AI129" s="1055"/>
      <c r="AJ129" s="1056"/>
      <c r="AK129" s="1057">
        <v>2944379</v>
      </c>
      <c r="AL129" s="1055"/>
      <c r="AM129" s="1055"/>
      <c r="AN129" s="1055"/>
      <c r="AO129" s="1056"/>
      <c r="AP129" s="1172"/>
      <c r="AQ129" s="1173"/>
      <c r="AR129" s="1173"/>
      <c r="AS129" s="1173"/>
      <c r="AT129" s="1174"/>
      <c r="AU129" s="286"/>
      <c r="AV129" s="286"/>
      <c r="AW129" s="286"/>
      <c r="AX129" s="1163" t="s">
        <v>510</v>
      </c>
      <c r="AY129" s="1046"/>
      <c r="AZ129" s="1046"/>
      <c r="BA129" s="1046"/>
      <c r="BB129" s="1046"/>
      <c r="BC129" s="1046"/>
      <c r="BD129" s="1046"/>
      <c r="BE129" s="1047"/>
      <c r="BF129" s="1164" t="s">
        <v>491</v>
      </c>
      <c r="BG129" s="1165"/>
      <c r="BH129" s="1165"/>
      <c r="BI129" s="1165"/>
      <c r="BJ129" s="1165"/>
      <c r="BK129" s="1165"/>
      <c r="BL129" s="1166"/>
      <c r="BM129" s="1164">
        <v>20</v>
      </c>
      <c r="BN129" s="1165"/>
      <c r="BO129" s="1165"/>
      <c r="BP129" s="1165"/>
      <c r="BQ129" s="1165"/>
      <c r="BR129" s="1165"/>
      <c r="BS129" s="1166"/>
      <c r="BT129" s="1164">
        <v>30</v>
      </c>
      <c r="BU129" s="1167"/>
      <c r="BV129" s="1167"/>
      <c r="BW129" s="1167"/>
      <c r="BX129" s="1167"/>
      <c r="BY129" s="1167"/>
      <c r="BZ129" s="1168"/>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1026" t="s">
        <v>511</v>
      </c>
      <c r="B130" s="1027"/>
      <c r="C130" s="1027"/>
      <c r="D130" s="1027"/>
      <c r="E130" s="1027"/>
      <c r="F130" s="1027"/>
      <c r="G130" s="1027"/>
      <c r="H130" s="1027"/>
      <c r="I130" s="1027"/>
      <c r="J130" s="1027"/>
      <c r="K130" s="1027"/>
      <c r="L130" s="1027"/>
      <c r="M130" s="1027"/>
      <c r="N130" s="1027"/>
      <c r="O130" s="1027"/>
      <c r="P130" s="1027"/>
      <c r="Q130" s="1027"/>
      <c r="R130" s="1027"/>
      <c r="S130" s="1027"/>
      <c r="T130" s="1027"/>
      <c r="U130" s="1027"/>
      <c r="V130" s="1027"/>
      <c r="W130" s="1169" t="s">
        <v>512</v>
      </c>
      <c r="X130" s="1170"/>
      <c r="Y130" s="1170"/>
      <c r="Z130" s="1171"/>
      <c r="AA130" s="1054">
        <v>371800</v>
      </c>
      <c r="AB130" s="1055"/>
      <c r="AC130" s="1055"/>
      <c r="AD130" s="1055"/>
      <c r="AE130" s="1056"/>
      <c r="AF130" s="1057">
        <v>379718</v>
      </c>
      <c r="AG130" s="1055"/>
      <c r="AH130" s="1055"/>
      <c r="AI130" s="1055"/>
      <c r="AJ130" s="1056"/>
      <c r="AK130" s="1057">
        <v>390990</v>
      </c>
      <c r="AL130" s="1055"/>
      <c r="AM130" s="1055"/>
      <c r="AN130" s="1055"/>
      <c r="AO130" s="1056"/>
      <c r="AP130" s="1172"/>
      <c r="AQ130" s="1173"/>
      <c r="AR130" s="1173"/>
      <c r="AS130" s="1173"/>
      <c r="AT130" s="1174"/>
      <c r="AU130" s="286"/>
      <c r="AV130" s="286"/>
      <c r="AW130" s="286"/>
      <c r="AX130" s="1163" t="s">
        <v>513</v>
      </c>
      <c r="AY130" s="1046"/>
      <c r="AZ130" s="1046"/>
      <c r="BA130" s="1046"/>
      <c r="BB130" s="1046"/>
      <c r="BC130" s="1046"/>
      <c r="BD130" s="1046"/>
      <c r="BE130" s="1047"/>
      <c r="BF130" s="1200">
        <v>5.8</v>
      </c>
      <c r="BG130" s="1201"/>
      <c r="BH130" s="1201"/>
      <c r="BI130" s="1201"/>
      <c r="BJ130" s="1201"/>
      <c r="BK130" s="1201"/>
      <c r="BL130" s="1202"/>
      <c r="BM130" s="1200">
        <v>25</v>
      </c>
      <c r="BN130" s="1201"/>
      <c r="BO130" s="1201"/>
      <c r="BP130" s="1201"/>
      <c r="BQ130" s="1201"/>
      <c r="BR130" s="1201"/>
      <c r="BS130" s="1202"/>
      <c r="BT130" s="1200">
        <v>35</v>
      </c>
      <c r="BU130" s="1203"/>
      <c r="BV130" s="1203"/>
      <c r="BW130" s="1203"/>
      <c r="BX130" s="1203"/>
      <c r="BY130" s="1203"/>
      <c r="BZ130" s="1204"/>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1205"/>
      <c r="B131" s="1206"/>
      <c r="C131" s="1206"/>
      <c r="D131" s="1206"/>
      <c r="E131" s="1206"/>
      <c r="F131" s="1206"/>
      <c r="G131" s="1206"/>
      <c r="H131" s="1206"/>
      <c r="I131" s="1206"/>
      <c r="J131" s="1206"/>
      <c r="K131" s="1206"/>
      <c r="L131" s="1206"/>
      <c r="M131" s="1206"/>
      <c r="N131" s="1206"/>
      <c r="O131" s="1206"/>
      <c r="P131" s="1206"/>
      <c r="Q131" s="1206"/>
      <c r="R131" s="1206"/>
      <c r="S131" s="1206"/>
      <c r="T131" s="1206"/>
      <c r="U131" s="1206"/>
      <c r="V131" s="1206"/>
      <c r="W131" s="1207" t="s">
        <v>514</v>
      </c>
      <c r="X131" s="1208"/>
      <c r="Y131" s="1208"/>
      <c r="Z131" s="1209"/>
      <c r="AA131" s="1101">
        <v>2368481</v>
      </c>
      <c r="AB131" s="1080"/>
      <c r="AC131" s="1080"/>
      <c r="AD131" s="1080"/>
      <c r="AE131" s="1081"/>
      <c r="AF131" s="1079">
        <v>2431550</v>
      </c>
      <c r="AG131" s="1080"/>
      <c r="AH131" s="1080"/>
      <c r="AI131" s="1080"/>
      <c r="AJ131" s="1081"/>
      <c r="AK131" s="1079">
        <v>2553389</v>
      </c>
      <c r="AL131" s="1080"/>
      <c r="AM131" s="1080"/>
      <c r="AN131" s="1080"/>
      <c r="AO131" s="1081"/>
      <c r="AP131" s="1210"/>
      <c r="AQ131" s="1211"/>
      <c r="AR131" s="1211"/>
      <c r="AS131" s="1211"/>
      <c r="AT131" s="1212"/>
      <c r="AU131" s="286"/>
      <c r="AV131" s="286"/>
      <c r="AW131" s="286"/>
      <c r="AX131" s="1182" t="s">
        <v>515</v>
      </c>
      <c r="AY131" s="1133"/>
      <c r="AZ131" s="1133"/>
      <c r="BA131" s="1133"/>
      <c r="BB131" s="1133"/>
      <c r="BC131" s="1133"/>
      <c r="BD131" s="1133"/>
      <c r="BE131" s="1134"/>
      <c r="BF131" s="1183" t="s">
        <v>446</v>
      </c>
      <c r="BG131" s="1184"/>
      <c r="BH131" s="1184"/>
      <c r="BI131" s="1184"/>
      <c r="BJ131" s="1184"/>
      <c r="BK131" s="1184"/>
      <c r="BL131" s="1185"/>
      <c r="BM131" s="1183">
        <v>350</v>
      </c>
      <c r="BN131" s="1184"/>
      <c r="BO131" s="1184"/>
      <c r="BP131" s="1184"/>
      <c r="BQ131" s="1184"/>
      <c r="BR131" s="1184"/>
      <c r="BS131" s="1185"/>
      <c r="BT131" s="1186"/>
      <c r="BU131" s="1187"/>
      <c r="BV131" s="1187"/>
      <c r="BW131" s="1187"/>
      <c r="BX131" s="1187"/>
      <c r="BY131" s="1187"/>
      <c r="BZ131" s="1188"/>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1189" t="s">
        <v>516</v>
      </c>
      <c r="B132" s="1190"/>
      <c r="C132" s="1190"/>
      <c r="D132" s="1190"/>
      <c r="E132" s="1190"/>
      <c r="F132" s="1190"/>
      <c r="G132" s="1190"/>
      <c r="H132" s="1190"/>
      <c r="I132" s="1190"/>
      <c r="J132" s="1190"/>
      <c r="K132" s="1190"/>
      <c r="L132" s="1190"/>
      <c r="M132" s="1190"/>
      <c r="N132" s="1190"/>
      <c r="O132" s="1190"/>
      <c r="P132" s="1190"/>
      <c r="Q132" s="1190"/>
      <c r="R132" s="1190"/>
      <c r="S132" s="1190"/>
      <c r="T132" s="1190"/>
      <c r="U132" s="1190"/>
      <c r="V132" s="1193" t="s">
        <v>517</v>
      </c>
      <c r="W132" s="1193"/>
      <c r="X132" s="1193"/>
      <c r="Y132" s="1193"/>
      <c r="Z132" s="1194"/>
      <c r="AA132" s="1195">
        <v>5.536164318</v>
      </c>
      <c r="AB132" s="1196"/>
      <c r="AC132" s="1196"/>
      <c r="AD132" s="1196"/>
      <c r="AE132" s="1197"/>
      <c r="AF132" s="1198">
        <v>5.929921244</v>
      </c>
      <c r="AG132" s="1196"/>
      <c r="AH132" s="1196"/>
      <c r="AI132" s="1196"/>
      <c r="AJ132" s="1197"/>
      <c r="AK132" s="1198">
        <v>6.0783531220000002</v>
      </c>
      <c r="AL132" s="1196"/>
      <c r="AM132" s="1196"/>
      <c r="AN132" s="1196"/>
      <c r="AO132" s="1197"/>
      <c r="AP132" s="1095"/>
      <c r="AQ132" s="1096"/>
      <c r="AR132" s="1096"/>
      <c r="AS132" s="1096"/>
      <c r="AT132" s="1199"/>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1191"/>
      <c r="B133" s="1192"/>
      <c r="C133" s="1192"/>
      <c r="D133" s="1192"/>
      <c r="E133" s="1192"/>
      <c r="F133" s="1192"/>
      <c r="G133" s="1192"/>
      <c r="H133" s="1192"/>
      <c r="I133" s="1192"/>
      <c r="J133" s="1192"/>
      <c r="K133" s="1192"/>
      <c r="L133" s="1192"/>
      <c r="M133" s="1192"/>
      <c r="N133" s="1192"/>
      <c r="O133" s="1192"/>
      <c r="P133" s="1192"/>
      <c r="Q133" s="1192"/>
      <c r="R133" s="1192"/>
      <c r="S133" s="1192"/>
      <c r="T133" s="1192"/>
      <c r="U133" s="1192"/>
      <c r="V133" s="1176" t="s">
        <v>518</v>
      </c>
      <c r="W133" s="1176"/>
      <c r="X133" s="1176"/>
      <c r="Y133" s="1176"/>
      <c r="Z133" s="1177"/>
      <c r="AA133" s="1178">
        <v>5.8</v>
      </c>
      <c r="AB133" s="1179"/>
      <c r="AC133" s="1179"/>
      <c r="AD133" s="1179"/>
      <c r="AE133" s="1180"/>
      <c r="AF133" s="1178">
        <v>5.7</v>
      </c>
      <c r="AG133" s="1179"/>
      <c r="AH133" s="1179"/>
      <c r="AI133" s="1179"/>
      <c r="AJ133" s="1180"/>
      <c r="AK133" s="1178">
        <v>5.8</v>
      </c>
      <c r="AL133" s="1179"/>
      <c r="AM133" s="1179"/>
      <c r="AN133" s="1179"/>
      <c r="AO133" s="1180"/>
      <c r="AP133" s="1125"/>
      <c r="AQ133" s="1126"/>
      <c r="AR133" s="1126"/>
      <c r="AS133" s="1126"/>
      <c r="AT133" s="1181"/>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47BbmbNSxjJayU1yOkmICOoTWb7AYQPQWE52CFR9E3IZFAl44Yk/okKDbfNY5hZv4VdOzx0mavBEi3N1SmN5OQ==" saltValue="/f12Df+G9MWd+bacquxph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DQ105"/>
  <sheetViews>
    <sheetView showGridLines="0" view="pageBreakPreview" zoomScale="70" zoomScaleNormal="85" zoomScaleSheetLayoutView="70"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519</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bl1o4BJW5PUaqmzhle+5NoWcn0emTXAFC/80QPx53nnimdikwAkWd7uQJdx9MCuknUoYSpxRNzKY49PwvNzuMA==" saltValue="waH/nCkGsfreV9OZPZusd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DL89"/>
  <sheetViews>
    <sheetView showGridLines="0" zoomScale="70" zoomScaleNormal="70" zoomScaleSheetLayoutView="55" workbookViewId="0">
      <selection sqref="A1:A1048576"/>
    </sheetView>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oC9SmTG3XKIxMnB1TrUm+oYoLXxj15+2Hijhyo3531tQheT2XysPUp9BR6y8qb6pmWihT9XvjZPYh0bNZNd7Mg==" saltValue="0orJZU1Efnb6uL1Xtma7gg==" spinCount="100000" sheet="1" objects="1" scenarios="1"/>
  <dataConsolidate/>
  <phoneticPr fontId="2"/>
  <printOptions horizontalCentered="1" verticalCentered="1"/>
  <pageMargins left="0" right="0" top="0" bottom="0" header="0" footer="0"/>
  <pageSetup paperSize="9" scale="48" orientation="landscape"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Z73"/>
  <sheetViews>
    <sheetView showGridLines="0" view="pageBreakPreview" zoomScale="70" zoomScaleSheetLayoutView="70"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520</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521</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13" t="s">
        <v>522</v>
      </c>
      <c r="AP7" s="305"/>
      <c r="AQ7" s="306" t="s">
        <v>523</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14"/>
      <c r="AP8" s="311" t="s">
        <v>524</v>
      </c>
      <c r="AQ8" s="312" t="s">
        <v>525</v>
      </c>
      <c r="AR8" s="313" t="s">
        <v>526</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15" t="s">
        <v>527</v>
      </c>
      <c r="AL9" s="1216"/>
      <c r="AM9" s="1216"/>
      <c r="AN9" s="1217"/>
      <c r="AO9" s="314">
        <v>900023</v>
      </c>
      <c r="AP9" s="314">
        <v>143935</v>
      </c>
      <c r="AQ9" s="315">
        <v>156065</v>
      </c>
      <c r="AR9" s="316">
        <v>-7.8</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15" t="s">
        <v>528</v>
      </c>
      <c r="AL10" s="1216"/>
      <c r="AM10" s="1216"/>
      <c r="AN10" s="1217"/>
      <c r="AO10" s="317">
        <v>137489</v>
      </c>
      <c r="AP10" s="317">
        <v>21988</v>
      </c>
      <c r="AQ10" s="318">
        <v>24089</v>
      </c>
      <c r="AR10" s="319">
        <v>-8.6999999999999993</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15" t="s">
        <v>529</v>
      </c>
      <c r="AL11" s="1216"/>
      <c r="AM11" s="1216"/>
      <c r="AN11" s="1217"/>
      <c r="AO11" s="317" t="s">
        <v>530</v>
      </c>
      <c r="AP11" s="317" t="s">
        <v>530</v>
      </c>
      <c r="AQ11" s="318">
        <v>3903</v>
      </c>
      <c r="AR11" s="319" t="s">
        <v>530</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15" t="s">
        <v>531</v>
      </c>
      <c r="AL12" s="1216"/>
      <c r="AM12" s="1216"/>
      <c r="AN12" s="1217"/>
      <c r="AO12" s="317" t="s">
        <v>530</v>
      </c>
      <c r="AP12" s="317" t="s">
        <v>530</v>
      </c>
      <c r="AQ12" s="318" t="s">
        <v>530</v>
      </c>
      <c r="AR12" s="319" t="s">
        <v>530</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15" t="s">
        <v>532</v>
      </c>
      <c r="AL13" s="1216"/>
      <c r="AM13" s="1216"/>
      <c r="AN13" s="1217"/>
      <c r="AO13" s="317">
        <v>49363</v>
      </c>
      <c r="AP13" s="317">
        <v>7894</v>
      </c>
      <c r="AQ13" s="318">
        <v>6134</v>
      </c>
      <c r="AR13" s="319">
        <v>28.7</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15" t="s">
        <v>533</v>
      </c>
      <c r="AL14" s="1216"/>
      <c r="AM14" s="1216"/>
      <c r="AN14" s="1217"/>
      <c r="AO14" s="317">
        <v>3001</v>
      </c>
      <c r="AP14" s="317">
        <v>480</v>
      </c>
      <c r="AQ14" s="318">
        <v>6841</v>
      </c>
      <c r="AR14" s="319">
        <v>-93</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21" t="s">
        <v>534</v>
      </c>
      <c r="AL15" s="1222"/>
      <c r="AM15" s="1222"/>
      <c r="AN15" s="1223"/>
      <c r="AO15" s="317">
        <v>-68682</v>
      </c>
      <c r="AP15" s="317">
        <v>-10984</v>
      </c>
      <c r="AQ15" s="318">
        <v>-12699</v>
      </c>
      <c r="AR15" s="319">
        <v>-13.5</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21" t="s">
        <v>191</v>
      </c>
      <c r="AL16" s="1222"/>
      <c r="AM16" s="1222"/>
      <c r="AN16" s="1223"/>
      <c r="AO16" s="317">
        <v>1021194</v>
      </c>
      <c r="AP16" s="317">
        <v>163313</v>
      </c>
      <c r="AQ16" s="318">
        <v>184332</v>
      </c>
      <c r="AR16" s="319">
        <v>-11.4</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535</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536</v>
      </c>
      <c r="AP20" s="326" t="s">
        <v>537</v>
      </c>
      <c r="AQ20" s="327" t="s">
        <v>538</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24" t="s">
        <v>539</v>
      </c>
      <c r="AL21" s="1225"/>
      <c r="AM21" s="1225"/>
      <c r="AN21" s="1226"/>
      <c r="AO21" s="330">
        <v>12.15</v>
      </c>
      <c r="AP21" s="331">
        <v>15.68</v>
      </c>
      <c r="AQ21" s="332">
        <v>-3.53</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24" t="s">
        <v>540</v>
      </c>
      <c r="AL22" s="1225"/>
      <c r="AM22" s="1225"/>
      <c r="AN22" s="1226"/>
      <c r="AO22" s="335">
        <v>94.5</v>
      </c>
      <c r="AP22" s="336">
        <v>95.9</v>
      </c>
      <c r="AQ22" s="337">
        <v>-1.4</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541</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542</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543</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13" t="s">
        <v>522</v>
      </c>
      <c r="AP30" s="305"/>
      <c r="AQ30" s="306" t="s">
        <v>523</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14"/>
      <c r="AP31" s="311" t="s">
        <v>524</v>
      </c>
      <c r="AQ31" s="312" t="s">
        <v>525</v>
      </c>
      <c r="AR31" s="313" t="s">
        <v>526</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8" t="s">
        <v>544</v>
      </c>
      <c r="AL32" s="1219"/>
      <c r="AM32" s="1219"/>
      <c r="AN32" s="1220"/>
      <c r="AO32" s="345">
        <v>485710</v>
      </c>
      <c r="AP32" s="345">
        <v>77676</v>
      </c>
      <c r="AQ32" s="346">
        <v>108331</v>
      </c>
      <c r="AR32" s="347">
        <v>-28.3</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8" t="s">
        <v>545</v>
      </c>
      <c r="AL33" s="1219"/>
      <c r="AM33" s="1219"/>
      <c r="AN33" s="1220"/>
      <c r="AO33" s="345" t="s">
        <v>530</v>
      </c>
      <c r="AP33" s="345" t="s">
        <v>530</v>
      </c>
      <c r="AQ33" s="346">
        <v>132</v>
      </c>
      <c r="AR33" s="347" t="s">
        <v>530</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8" t="s">
        <v>546</v>
      </c>
      <c r="AL34" s="1219"/>
      <c r="AM34" s="1219"/>
      <c r="AN34" s="1220"/>
      <c r="AO34" s="345" t="s">
        <v>530</v>
      </c>
      <c r="AP34" s="345" t="s">
        <v>530</v>
      </c>
      <c r="AQ34" s="346">
        <v>205</v>
      </c>
      <c r="AR34" s="347" t="s">
        <v>530</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8" t="s">
        <v>547</v>
      </c>
      <c r="AL35" s="1219"/>
      <c r="AM35" s="1219"/>
      <c r="AN35" s="1220"/>
      <c r="AO35" s="345">
        <v>28400</v>
      </c>
      <c r="AP35" s="345">
        <v>4542</v>
      </c>
      <c r="AQ35" s="346">
        <v>22911</v>
      </c>
      <c r="AR35" s="347">
        <v>-80.2</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8" t="s">
        <v>548</v>
      </c>
      <c r="AL36" s="1219"/>
      <c r="AM36" s="1219"/>
      <c r="AN36" s="1220"/>
      <c r="AO36" s="345">
        <v>56687</v>
      </c>
      <c r="AP36" s="345">
        <v>9066</v>
      </c>
      <c r="AQ36" s="346">
        <v>3832</v>
      </c>
      <c r="AR36" s="347">
        <v>136.6</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8" t="s">
        <v>549</v>
      </c>
      <c r="AL37" s="1219"/>
      <c r="AM37" s="1219"/>
      <c r="AN37" s="1220"/>
      <c r="AO37" s="345" t="s">
        <v>530</v>
      </c>
      <c r="AP37" s="345" t="s">
        <v>530</v>
      </c>
      <c r="AQ37" s="346">
        <v>1000</v>
      </c>
      <c r="AR37" s="347" t="s">
        <v>530</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27" t="s">
        <v>550</v>
      </c>
      <c r="AL38" s="1228"/>
      <c r="AM38" s="1228"/>
      <c r="AN38" s="1229"/>
      <c r="AO38" s="348" t="s">
        <v>530</v>
      </c>
      <c r="AP38" s="348" t="s">
        <v>530</v>
      </c>
      <c r="AQ38" s="349">
        <v>21</v>
      </c>
      <c r="AR38" s="337" t="s">
        <v>530</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27" t="s">
        <v>551</v>
      </c>
      <c r="AL39" s="1228"/>
      <c r="AM39" s="1228"/>
      <c r="AN39" s="1229"/>
      <c r="AO39" s="345">
        <v>-24603</v>
      </c>
      <c r="AP39" s="345">
        <v>-3935</v>
      </c>
      <c r="AQ39" s="346">
        <v>-5292</v>
      </c>
      <c r="AR39" s="347">
        <v>-25.6</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8" t="s">
        <v>552</v>
      </c>
      <c r="AL40" s="1219"/>
      <c r="AM40" s="1219"/>
      <c r="AN40" s="1220"/>
      <c r="AO40" s="345">
        <v>-390990</v>
      </c>
      <c r="AP40" s="345">
        <v>-62528</v>
      </c>
      <c r="AQ40" s="346">
        <v>-91315</v>
      </c>
      <c r="AR40" s="347">
        <v>-31.5</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30" t="s">
        <v>303</v>
      </c>
      <c r="AL41" s="1231"/>
      <c r="AM41" s="1231"/>
      <c r="AN41" s="1232"/>
      <c r="AO41" s="345">
        <v>155204</v>
      </c>
      <c r="AP41" s="345">
        <v>24821</v>
      </c>
      <c r="AQ41" s="346">
        <v>39824</v>
      </c>
      <c r="AR41" s="347">
        <v>-37.700000000000003</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553</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554</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555</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33" t="s">
        <v>522</v>
      </c>
      <c r="AN49" s="1235" t="s">
        <v>556</v>
      </c>
      <c r="AO49" s="1236"/>
      <c r="AP49" s="1236"/>
      <c r="AQ49" s="1236"/>
      <c r="AR49" s="1237"/>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34"/>
      <c r="AN50" s="361" t="s">
        <v>557</v>
      </c>
      <c r="AO50" s="362" t="s">
        <v>558</v>
      </c>
      <c r="AP50" s="363" t="s">
        <v>559</v>
      </c>
      <c r="AQ50" s="364" t="s">
        <v>560</v>
      </c>
      <c r="AR50" s="365" t="s">
        <v>561</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562</v>
      </c>
      <c r="AL51" s="358"/>
      <c r="AM51" s="366">
        <v>461905</v>
      </c>
      <c r="AN51" s="367">
        <v>69334</v>
      </c>
      <c r="AO51" s="368">
        <v>27.5</v>
      </c>
      <c r="AP51" s="369">
        <v>168868</v>
      </c>
      <c r="AQ51" s="370">
        <v>4.0999999999999996</v>
      </c>
      <c r="AR51" s="371">
        <v>23.4</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563</v>
      </c>
      <c r="AM52" s="374">
        <v>103668</v>
      </c>
      <c r="AN52" s="375">
        <v>15561</v>
      </c>
      <c r="AO52" s="376">
        <v>59.9</v>
      </c>
      <c r="AP52" s="377">
        <v>79360</v>
      </c>
      <c r="AQ52" s="378">
        <v>-0.8</v>
      </c>
      <c r="AR52" s="379">
        <v>60.7</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564</v>
      </c>
      <c r="AL53" s="358"/>
      <c r="AM53" s="366">
        <v>538959</v>
      </c>
      <c r="AN53" s="367">
        <v>82322</v>
      </c>
      <c r="AO53" s="368">
        <v>18.7</v>
      </c>
      <c r="AP53" s="369">
        <v>202870</v>
      </c>
      <c r="AQ53" s="370">
        <v>20.100000000000001</v>
      </c>
      <c r="AR53" s="371">
        <v>-1.4</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563</v>
      </c>
      <c r="AM54" s="374">
        <v>92922</v>
      </c>
      <c r="AN54" s="375">
        <v>14193</v>
      </c>
      <c r="AO54" s="376">
        <v>-8.8000000000000007</v>
      </c>
      <c r="AP54" s="377">
        <v>79735</v>
      </c>
      <c r="AQ54" s="378">
        <v>0.5</v>
      </c>
      <c r="AR54" s="379">
        <v>-9.3000000000000007</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565</v>
      </c>
      <c r="AL55" s="358"/>
      <c r="AM55" s="366">
        <v>733724</v>
      </c>
      <c r="AN55" s="367">
        <v>113615</v>
      </c>
      <c r="AO55" s="368">
        <v>38</v>
      </c>
      <c r="AP55" s="369">
        <v>167497</v>
      </c>
      <c r="AQ55" s="370">
        <v>-17.399999999999999</v>
      </c>
      <c r="AR55" s="371">
        <v>55.4</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563</v>
      </c>
      <c r="AM56" s="374">
        <v>116592</v>
      </c>
      <c r="AN56" s="375">
        <v>18054</v>
      </c>
      <c r="AO56" s="376">
        <v>27.2</v>
      </c>
      <c r="AP56" s="377">
        <v>82571</v>
      </c>
      <c r="AQ56" s="378">
        <v>3.6</v>
      </c>
      <c r="AR56" s="379">
        <v>23.6</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566</v>
      </c>
      <c r="AL57" s="358"/>
      <c r="AM57" s="366">
        <v>1374187</v>
      </c>
      <c r="AN57" s="367">
        <v>215593</v>
      </c>
      <c r="AO57" s="368">
        <v>89.8</v>
      </c>
      <c r="AP57" s="369">
        <v>190274</v>
      </c>
      <c r="AQ57" s="370">
        <v>13.6</v>
      </c>
      <c r="AR57" s="371">
        <v>76.2</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563</v>
      </c>
      <c r="AM58" s="374">
        <v>458699</v>
      </c>
      <c r="AN58" s="375">
        <v>71964</v>
      </c>
      <c r="AO58" s="376">
        <v>298.60000000000002</v>
      </c>
      <c r="AP58" s="377">
        <v>88584</v>
      </c>
      <c r="AQ58" s="378">
        <v>7.3</v>
      </c>
      <c r="AR58" s="379">
        <v>291.3</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567</v>
      </c>
      <c r="AL59" s="358"/>
      <c r="AM59" s="366">
        <v>982002</v>
      </c>
      <c r="AN59" s="367">
        <v>157045</v>
      </c>
      <c r="AO59" s="368">
        <v>-27.2</v>
      </c>
      <c r="AP59" s="369">
        <v>200194</v>
      </c>
      <c r="AQ59" s="370">
        <v>5.2</v>
      </c>
      <c r="AR59" s="371">
        <v>-32.4</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563</v>
      </c>
      <c r="AM60" s="374">
        <v>513494</v>
      </c>
      <c r="AN60" s="375">
        <v>82120</v>
      </c>
      <c r="AO60" s="376">
        <v>14.1</v>
      </c>
      <c r="AP60" s="377">
        <v>106422</v>
      </c>
      <c r="AQ60" s="378">
        <v>20.100000000000001</v>
      </c>
      <c r="AR60" s="379">
        <v>-6</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568</v>
      </c>
      <c r="AL61" s="380"/>
      <c r="AM61" s="381">
        <v>818155</v>
      </c>
      <c r="AN61" s="382">
        <v>127582</v>
      </c>
      <c r="AO61" s="383">
        <v>29.4</v>
      </c>
      <c r="AP61" s="384">
        <v>185941</v>
      </c>
      <c r="AQ61" s="385">
        <v>5.0999999999999996</v>
      </c>
      <c r="AR61" s="371">
        <v>24.3</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563</v>
      </c>
      <c r="AM62" s="374">
        <v>257075</v>
      </c>
      <c r="AN62" s="375">
        <v>40378</v>
      </c>
      <c r="AO62" s="376">
        <v>78.2</v>
      </c>
      <c r="AP62" s="377">
        <v>87334</v>
      </c>
      <c r="AQ62" s="378">
        <v>6.1</v>
      </c>
      <c r="AR62" s="379">
        <v>72.099999999999994</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TX/XRIx20hB5ZrFMv/XMokoLyVcI+iB6R2jbaaCPtuoawSrtRKEgLZK4YzBIEDe7/PLHPtgni6zoWqfyrFMEQw==" saltValue="3SoOS94IcjN/lcat3/Xf2g=="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DU121"/>
  <sheetViews>
    <sheetView showGridLines="0" zoomScale="70" zoomScaleNormal="7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570</v>
      </c>
    </row>
    <row r="120" spans="125:125" ht="13.5" hidden="1" customHeight="1" x14ac:dyDescent="0.15"/>
    <row r="121" spans="125:125" ht="13.5" hidden="1" customHeight="1" x14ac:dyDescent="0.15">
      <c r="DU121" s="292"/>
    </row>
  </sheetData>
  <sheetProtection algorithmName="SHA-512" hashValue="0B2Af79OxC1hZrZ0cw0W29r9HZG82+0sxiS6CzxV18Tl54jicvCLP5xKIHPgGOQLk/ft0+EMrwpyFtZWlb0TOg==" saltValue="L37DguA9ETDm+Kw6xNMVW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EL116"/>
  <sheetViews>
    <sheetView showGridLines="0" zoomScale="70" zoomScaleNormal="7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571</v>
      </c>
    </row>
  </sheetData>
  <sheetProtection algorithmName="SHA-512" hashValue="2S7U2DpogFXnoR52nK9DC9D33/hwAYmSETMbijzohAZnCLXo7i0NH8x+/J9DR+yYw+YmddD/ojAgFVsfdCd+vQ==" saltValue="0QbTykLCEsKoPWBSp9CTXg=="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tabColor rgb="FFFFFF00"/>
    <pageSetUpPr fitToPage="1"/>
  </sheetPr>
  <dimension ref="B1:J50"/>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572</v>
      </c>
      <c r="G46" s="8" t="s">
        <v>573</v>
      </c>
      <c r="H46" s="8" t="s">
        <v>574</v>
      </c>
      <c r="I46" s="8" t="s">
        <v>575</v>
      </c>
      <c r="J46" s="9" t="s">
        <v>576</v>
      </c>
    </row>
    <row r="47" spans="2:10" ht="57.75" customHeight="1" x14ac:dyDescent="0.15">
      <c r="B47" s="10"/>
      <c r="C47" s="1238" t="s">
        <v>3</v>
      </c>
      <c r="D47" s="1238"/>
      <c r="E47" s="1239"/>
      <c r="F47" s="11">
        <v>50.64</v>
      </c>
      <c r="G47" s="12">
        <v>50.74</v>
      </c>
      <c r="H47" s="12">
        <v>51.12</v>
      </c>
      <c r="I47" s="12">
        <v>53.53</v>
      </c>
      <c r="J47" s="13">
        <v>56.28</v>
      </c>
    </row>
    <row r="48" spans="2:10" ht="57.75" customHeight="1" x14ac:dyDescent="0.15">
      <c r="B48" s="14"/>
      <c r="C48" s="1240" t="s">
        <v>4</v>
      </c>
      <c r="D48" s="1240"/>
      <c r="E48" s="1241"/>
      <c r="F48" s="15">
        <v>3.23</v>
      </c>
      <c r="G48" s="16">
        <v>6.58</v>
      </c>
      <c r="H48" s="16">
        <v>5.94</v>
      </c>
      <c r="I48" s="16">
        <v>6.43</v>
      </c>
      <c r="J48" s="17">
        <v>5.17</v>
      </c>
    </row>
    <row r="49" spans="2:10" ht="57.75" customHeight="1" thickBot="1" x14ac:dyDescent="0.2">
      <c r="B49" s="18"/>
      <c r="C49" s="1242" t="s">
        <v>5</v>
      </c>
      <c r="D49" s="1242"/>
      <c r="E49" s="1243"/>
      <c r="F49" s="19" t="s">
        <v>577</v>
      </c>
      <c r="G49" s="20">
        <v>3.35</v>
      </c>
      <c r="H49" s="20" t="s">
        <v>578</v>
      </c>
      <c r="I49" s="20">
        <v>4.34</v>
      </c>
      <c r="J49" s="21">
        <v>4.2</v>
      </c>
    </row>
    <row r="50" spans="2:10" ht="13.5" customHeight="1" x14ac:dyDescent="0.15"/>
  </sheetData>
  <sheetProtection algorithmName="SHA-512" hashValue="kKGgN+VPx/Z1LL9TvJHK3nenfc7p5QUKktftk7lIPn+TpJkMaUWJUPx5pLkjkYPh7HfX4LgmYHnlIAmNCaBmQQ==" saltValue="m0FIshqrcwIzEpNXCPS9p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1700121</cp:lastModifiedBy>
  <cp:lastPrinted>2022-03-07T03:39:31Z</cp:lastPrinted>
  <dcterms:created xsi:type="dcterms:W3CDTF">2022-02-02T07:21:41Z</dcterms:created>
  <dcterms:modified xsi:type="dcterms:W3CDTF">2022-09-27T06:24:49Z</dcterms:modified>
  <cp:category/>
</cp:coreProperties>
</file>