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<sst xmlns="http://schemas.openxmlformats.org/spreadsheetml/2006/main" count="1121" uniqueCount="624">
  <si>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</si>
  <si>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</si>
  <si>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</si>
  <si>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</si>
  <si>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</si>
  <si>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</si>
  <si>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</si>
  <si>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</si>
  <si>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</si>
  <si>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</si>
  <si>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</si>
  <si>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</si>
  <si>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</si>
  <si>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</si>
  <si>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</si>
  <si>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</si>
  <si>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</si>
  <si>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</si>
  <si>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</si>
  <si>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</si>
  <si>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</si>
  <si>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</si>
  <si>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</si>
  <si>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</si>
  <si>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</si>
  <si>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</si>
  <si>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</si>
  <si>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</si>
  <si>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</si>
  <si>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</si>
  <si>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</si>
  <si>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</si>
  <si>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</si>
  <si>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</si>
  <si>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</si>
  <si>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</si>
  <si>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</si>
  <si>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</si>
  <si>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</si>
  <si>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</si>
  <si>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</si>
  <si>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</si>
  <si>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</si>
  <si>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</si>
  <si>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</si>
  <si>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</si>
  <si>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</si>
  <si>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</si>
  <si>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</si>
  <si>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</si>
  <si>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</si>
  <si>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</si>
  <si>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</si>
  <si>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</si>
  <si>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</si>
  <si>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</si>
  <si>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</si>
  <si>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</si>
  <si>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</si>
  <si>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</si>
  <si>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</si>
  <si>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</si>
  <si>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</si>
  <si>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</si>
  <si>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</si>
  <si>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</si>
  <si>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</si>
  <si>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</si>
  <si>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</si>
  <si>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</si>
  <si>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</si>
  <si>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</si>
  <si>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</si>
  <si>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</si>
  <si>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</si>
  <si>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</si>
  <si>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</si>
  <si>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</si>
  <si>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</si>
  <si>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</si>
  <si>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</si>
  <si>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</si>
  <si>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</si>
  <si>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</si>
  <si>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</si>
  <si>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</si>
  <si>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</si>
  <si>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</si>
  <si>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</si>
  <si>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</si>
  <si>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</si>
  <si>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</si>
  <si>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</si>
  <si>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</si>
  <si>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</si>
  <si>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</si>
  <si>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</si>
  <si>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</si>
  <si>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</si>
  <si>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</si>
  <si>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</si>
  <si>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</si>
  <si>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</si>
  <si>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</si>
  <si>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</si>
  <si>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</si>
  <si>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</si>
  <si>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</si>
  <si>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</si>
  <si>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</si>
  <si>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</si>
  <si>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</si>
  <si>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</si>
  <si>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</si>
  <si>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</si>
  <si>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</si>
  <si>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</si>
  <si>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</si>
  <si>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</si>
  <si>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</si>
  <si>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</si>
  <si>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</si>
  <si>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</si>
  <si>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</si>
  <si>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</si>
  <si>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</si>
  <si>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</si>
  <si>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</si>
  <si>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</si>
  <si>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</si>
  <si>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</si>
  <si>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</si>
  <si>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</si>
  <si>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</si>
  <si>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</si>
  <si>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</si>
  <si>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</si>
  <si>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</si>
  <si>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</si>
  <si>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</si>
  <si>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</si>
  <si>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</si>
  <si>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</si>
  <si>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</si>
  <si>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</si>
  <si>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</si>
  <si>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</si>
  <si>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</si>
  <si>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</si>
  <si>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</si>
  <si>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</si>
  <si>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</si>
  <si>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</si>
  <si>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</si>
  <si>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</si>
  <si>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</si>
  <si>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</si>
  <si>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</si>
  <si>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</si>
  <si>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</si>
  <si>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</si>
  <si>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</si>
  <si>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</si>
  <si>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</si>
  <si>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</si>
  <si>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</si>
  <si>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</si>
  <si>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</si>
  <si>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</si>
  <si>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</si>
  <si>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</si>
  <si>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</si>
  <si>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</si>
  <si>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</si>
  <si>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</si>
  <si>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</si>
  <si>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</si>
  <si>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</si>
  <si>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</si>
  <si>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</si>
  <si>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</si>
  <si>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</si>
  <si>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</si>
  <si>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</si>
  <si>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</si>
  <si>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</si>
  <si>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</si>
  <si>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</si>
  <si>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</si>
  <si>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</si>
  <si>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</si>
  <si>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</si>
  <si>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</si>
  <si>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</si>
  <si>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</si>
  <si>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</si>
  <si>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</si>
  <si>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</si>
  <si>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</si>
  <si>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</si>
  <si>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</si>
  <si>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</si>
  <si>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</si>
  <si>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</si>
  <si>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</si>
  <si>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</si>
  <si>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</si>
  <si>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</si>
  <si>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</si>
  <si>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</si>
  <si>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</si>
  <si>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</si>
  <si>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</si>
  <si>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</si>
  <si>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熊本県宇土市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</si>
  <si>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</si>
  <si>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</si>
  <si>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</si>
  <si>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</si>
  <si>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</si>
  <si>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</si>
  <si>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</si>
  <si>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</si>
  <si>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</si>
  <si>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</si>
  <si>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</si>
  <si>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</si>
  <si>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</si>
  <si>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</si>
  <si>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</si>
  <si>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</si>
  <si>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</si>
  <si>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</si>
  <si>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</si>
  <si>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</si>
  <si>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</si>
  <si>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</si>
  <si>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</si>
  <si>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</si>
  <si>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</si>
  <si>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</si>
  <si>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</si>
  <si>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</si>
  <si>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</si>
  <si>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</si>
  <si>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</si>
  <si>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</si>
  <si>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</si>
  <si>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</si>
  <si>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</si>
  <si>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</si>
  <si>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</si>
  <si>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</si>
  <si>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</si>
  <si>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</si>
  <si>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</si>
  <si>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</si>
  <si>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</si>
  <si>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</si>
  <si>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</si>
  <si>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</si>
  <si>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</si>
  <si>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</si>
  <si>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</si>
  <si>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</si>
  <si>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</si>
  <si>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</si>
  <si>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</si>
  <si>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</si>
  <si>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</si>
  <si>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</si>
  <si>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</si>
  <si>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</si>
  <si>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</si>
  <si>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</si>
  <si>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</si>
  <si>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</si>
  <si>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</si>
  <si>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</si>
  <si>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</si>
  <si>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</si>
  <si>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</si>
  <si>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</si>
  <si>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</si>
  <si>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</si>
  <si>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</si>
  <si>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</si>
  <si>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</si>
  <si>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</si>
  <si>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</si>
  <si>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</si>
  <si>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</si>
  <si>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</si>
  <si>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</si>
  <si>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</si>
  <si>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</si>
  <si>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</si>
  <si>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</si>
  <si>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</si>
  <si>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</si>
  <si>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</si>
  <si>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</si>
  <si>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</si>
  <si>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</si>
  <si>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</si>
  <si>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</si>
  <si>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</si>
  <si>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</si>
  <si>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</si>
  <si>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</si>
  <si>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</si>
  <si>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</si>
  <si>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</si>
  <si>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</si>
  <si>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</si>
  <si>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</si>
  <si>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</si>
  <si>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</si>
  <si>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</si>
  <si>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</si>
  <si>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</si>
  <si>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</si>
  <si>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</si>
  <si>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</si>
  <si>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</si>
  <si>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</si>
  <si>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</si>
  <si>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</si>
  <si>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</si>
  <si>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</si>
  <si>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</si>
  <si>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</si>
  <si>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</si>
  <si>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</si>
  <si>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</si>
  <si>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</si>
  <si>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</si>
  <si>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</si>
  <si>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</si>
  <si>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</si>
  <si>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</si>
  <si>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</si>
  <si>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</si>
  <si>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</si>
  <si>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</si>
  <si>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</si>
  <si>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</si>
  <si>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</si>
  <si>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</si>
  <si>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</si>
  <si>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</si>
  <si>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</si>
  <si>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</si>
  <si>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</si>
  <si>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</si>
  <si>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</si>
  <si>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</si>
  <si>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</si>
  <si>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</si>
  <si>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</si>
  <si>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</si>
  <si>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</si>
  <si>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</si>
  <si>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</si>
  <si>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</si>
  <si>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</si>
  <si>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</si>
  <si>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</si>
  <si>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</si>
  <si>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熊本県宇土市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</si>
  <si>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</si>
  <si>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</si>
  <si>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</si>
  <si>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</si>
  <si>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</si>
  <si>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</si>
  <si>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</si>
  <si>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</si>
  <si>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</si>
  <si>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</si>
  <si>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</si>
  <si>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</si>
  <si>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</si>
  <si>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</si>
  <si>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</si>
  <si>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</si>
  <si>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</si>
  <si>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</si>
  <si>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</si>
  <si>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</si>
  <si>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</si>
  <si>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</si>
  <si>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</si>
  <si>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</si>
  <si>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</si>
  <si>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</si>
  <si>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</si>
  <si>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</si>
  <si>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</si>
  <si>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</si>
  <si>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</si>
  <si>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</si>
  <si>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</si>
  <si>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</si>
  <si>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宇土市国民健康保険特別会計</t>
    <phoneticPr fontId="5"/>
  </si>
  <si>
    <t>宇土市介護保険特別会計</t>
    <phoneticPr fontId="5"/>
  </si>
  <si>
    <t>宇土市後期高齢者医療特別会計</t>
    <phoneticPr fontId="5"/>
  </si>
  <si>
    <t>宇土市水道事業会計</t>
    <phoneticPr fontId="5"/>
  </si>
  <si>
    <t>法適用企業</t>
    <phoneticPr fontId="5"/>
  </si>
  <si>
    <t>宇土市公共下水道事業会計</t>
    <phoneticPr fontId="5"/>
  </si>
  <si>
    <t>宇土市漁業集落排水施設整備事業特別会計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</si>
  <si>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</si>
  <si>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</si>
  <si>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</si>
  <si>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</si>
  <si>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</si>
  <si>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</si>
  <si>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</si>
  <si>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</si>
  <si>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</si>
  <si>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</si>
  <si>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</si>
  <si>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</si>
  <si>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</si>
  <si>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</si>
  <si>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</si>
  <si>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</si>
  <si>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</si>
  <si>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</si>
  <si>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</si>
  <si>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</si>
  <si>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</si>
  <si>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</si>
  <si>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</si>
  <si>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</si>
  <si>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</si>
  <si>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</si>
  <si>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</si>
  <si>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</si>
  <si>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</si>
  <si>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</si>
  <si>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</si>
  <si>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</si>
  <si>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</si>
  <si>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</si>
  <si>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</si>
  <si>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</si>
  <si>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</si>
  <si>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</si>
  <si>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</si>
  <si>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</si>
  <si>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</si>
  <si>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</si>
  <si>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</si>
  <si>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</si>
  <si>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</si>
  <si>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</si>
  <si>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</si>
  <si>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</si>
  <si>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</si>
  <si>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</si>
  <si>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</si>
  <si>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</si>
  <si>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</si>
  <si>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</si>
  <si>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</si>
  <si>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</si>
  <si>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</si>
  <si>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</si>
  <si>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</si>
  <si>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</si>
  <si>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</si>
  <si>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</si>
  <si>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</si>
  <si>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</si>
  <si>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</si>
  <si>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</si>
  <si>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</si>
  <si>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</si>
  <si>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</si>
  <si>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</si>
  <si>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</si>
  <si>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</si>
  <si>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</si>
  <si>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宇土市公共下水道事業会計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</si>
  <si>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</si>
  <si>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</si>
  <si>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</si>
  <si>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宇土市漁業集落排水施設整備事業特別会計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</si>
  <si>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</si>
  <si>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宇土市水道事業会計</t>
    <phoneticPr fontId="5"/>
  </si>
  <si>
    <t>(Ｆ)</t>
    <phoneticPr fontId="5"/>
  </si>
  <si>
    <t>宇土市介護保険特別会計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</si>
  <si>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</si>
  <si>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</si>
  <si>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</si>
  <si>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</si>
  <si>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</si>
  <si>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</si>
  <si>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</si>
  <si>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</si>
  <si>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</si>
  <si>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</si>
  <si>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</si>
  <si>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</si>
  <si>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</si>
  <si>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</si>
  <si>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</si>
  <si>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</si>
  <si>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</si>
  <si>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</si>
  <si>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</si>
  <si>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</si>
  <si>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</si>
  <si>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</si>
  <si>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</si>
  <si>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</si>
  <si>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</si>
  <si>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</si>
  <si>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</si>
  <si>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</si>
  <si>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</si>
  <si>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</si>
  <si>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</si>
  <si>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</si>
  <si>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</si>
  <si>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</si>
  <si>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</si>
  <si>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</si>
  <si>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</si>
  <si>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</si>
  <si>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</si>
  <si>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</si>
  <si>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</si>
  <si>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</si>
  <si>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</si>
  <si>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</si>
  <si>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</si>
  <si>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</si>
  <si>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</si>
  <si>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</si>
  <si>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</si>
  <si>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</si>
  <si>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</si>
  <si>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</si>
  <si>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</si>
  <si>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</si>
  <si>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</si>
  <si>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</si>
  <si>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</si>
  <si>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</si>
  <si>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</si>
  <si>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</si>
  <si>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</si>
  <si>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</si>
  <si>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</si>
  <si>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</si>
  <si>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</si>
  <si>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</si>
  <si>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</si>
  <si>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</si>
  <si>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</si>
  <si>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</si>
  <si>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</si>
  <si>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</si>
  <si>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</si>
  <si>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</si>
  <si>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</si>
  <si>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</si>
  <si>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</si>
  <si>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</si>
  <si>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</si>
  <si>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</si>
  <si>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</si>
  <si>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</si>
  <si>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</si>
  <si>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15.02</t>
  </si>
  <si>
    <t>▲ 0.36</t>
  </si>
  <si>
    <t>▲ 4.66</t>
  </si>
  <si>
    <t>宇土市公共下水道事業会計</t>
  </si>
  <si>
    <t>宇土市水道事業会計</t>
  </si>
  <si>
    <t>一般会計</t>
  </si>
  <si>
    <t>宇土市介護保険特別会計</t>
  </si>
  <si>
    <t>宇土市国民健康保険特別会計</t>
  </si>
  <si>
    <t>宇土市後期高齢者医療特別会計</t>
  </si>
  <si>
    <t>宇土市漁業集落排水施設整備事業特別会計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</si>
  <si>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</si>
  <si>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</si>
  <si>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</si>
  <si>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</si>
  <si>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</si>
  <si>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</si>
  <si>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</si>
  <si>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</si>
  <si>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宇土市土地開発公社</t>
    <rPh sb="0" eb="3">
      <t>ウトシ</t>
    </rPh>
    <rPh sb="3" eb="5">
      <t>トチ</t>
    </rPh>
    <rPh sb="5" eb="7">
      <t>カイハツ</t>
    </rPh>
    <rPh sb="7" eb="9">
      <t>コウシャ</t>
    </rPh>
    <phoneticPr fontId="2"/>
  </si>
  <si>
    <t>-</t>
    <phoneticPr fontId="2"/>
  </si>
  <si>
    <t>宇城広域連合（一般会計）</t>
    <rPh sb="0" eb="2">
      <t>ウキ</t>
    </rPh>
    <rPh sb="2" eb="4">
      <t>コウイキ</t>
    </rPh>
    <rPh sb="4" eb="6">
      <t>レンゴウ</t>
    </rPh>
    <rPh sb="7" eb="9">
      <t>イッパン</t>
    </rPh>
    <rPh sb="9" eb="11">
      <t>カイケイ</t>
    </rPh>
    <phoneticPr fontId="2"/>
  </si>
  <si>
    <t>宇城広域連合（宇城ふるさと市町村圏基金特別会計）</t>
    <rPh sb="0" eb="2">
      <t>ウキ</t>
    </rPh>
    <rPh sb="2" eb="4">
      <t>コウイキ</t>
    </rPh>
    <rPh sb="4" eb="6">
      <t>レンゴウ</t>
    </rPh>
    <rPh sb="7" eb="9">
      <t>ウキ</t>
    </rPh>
    <rPh sb="13" eb="16">
      <t>シチョウソン</t>
    </rPh>
    <rPh sb="16" eb="17">
      <t>ケン</t>
    </rPh>
    <rPh sb="17" eb="19">
      <t>キキン</t>
    </rPh>
    <rPh sb="19" eb="21">
      <t>トクベツ</t>
    </rPh>
    <rPh sb="21" eb="23">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</si>
  <si>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</si>
  <si>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</si>
  <si>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上天草・宇城水道企業団</t>
    <rPh sb="0" eb="3">
      <t>カミアマクサ</t>
    </rPh>
    <rPh sb="4" eb="6">
      <t>ウキ</t>
    </rPh>
    <rPh sb="6" eb="8">
      <t>スイドウ</t>
    </rPh>
    <rPh sb="8" eb="10">
      <t>キギョウ</t>
    </rPh>
    <rPh sb="10" eb="11">
      <t>ダン</t>
    </rPh>
    <phoneticPr fontId="2"/>
  </si>
  <si>
    <t>-</t>
    <phoneticPr fontId="2"/>
  </si>
  <si>
    <t>-</t>
    <phoneticPr fontId="2"/>
  </si>
  <si>
    <t>市有施設整備基金</t>
    <rPh sb="0" eb="2">
      <t>シユウ</t>
    </rPh>
    <rPh sb="2" eb="4">
      <t>シセツ</t>
    </rPh>
    <rPh sb="4" eb="6">
      <t>セイビ</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</si>
  <si>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</si>
  <si>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地域福祉基金</t>
    <rPh sb="0" eb="2">
      <t>チイキ</t>
    </rPh>
    <rPh sb="2" eb="4">
      <t>フクシ</t>
    </rPh>
    <rPh sb="4" eb="6">
      <t>キキン</t>
    </rPh>
    <phoneticPr fontId="5"/>
  </si>
  <si>
    <t>新型コロナウイルス感染症金融対策基金</t>
    <rPh sb="0" eb="2">
      <t>シンガタ</t>
    </rPh>
    <rPh sb="9" eb="12">
      <t>カンセンショウ</t>
    </rPh>
    <rPh sb="12" eb="14">
      <t>キンユウ</t>
    </rPh>
    <rPh sb="14" eb="16">
      <t>タイサク</t>
    </rPh>
    <rPh sb="16" eb="18">
      <t>キキン</t>
    </rPh>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</si>
  <si>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</si>
  <si>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</si>
  <si>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</si>
  <si>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法適用企業</t>
    <rPh sb="0" eb="1">
      <t>ホウ</t>
    </rPh>
    <rPh sb="1" eb="3">
      <t>テキヨウ</t>
    </rPh>
    <rPh sb="3" eb="5">
      <t>キギョウ</t>
    </rPh>
    <phoneticPr fontId="2"/>
  </si>
  <si>
    <t>庁舎建設基金</t>
    <rPh sb="0" eb="2">
      <t>チョウシャ</t>
    </rPh>
    <rPh sb="2" eb="4">
      <t>ケンセツ</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</si>
  <si>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</si>
  <si>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</si>
  <si>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</si>
  <si>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</si>
  <si>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</si>
  <si>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については，3ヶ年平均は10.3％となり前年度から0.5ポイント上昇しました。主な要因については，網津防災センター（平成29年度竣工）建設に係る地方債の償還開始に伴い地方債の元利償還金額が増加（前年度比＋32百万円）したことが挙げられ，公営住宅使用料等の特定財源も増加（前年度比＋18百万円）しましたが，全体として増加となりました。今後は，平成28年熊本地震に係る地方債の償還が本格化するため，数値は上昇することが見込まれます。
　将来負担比率については，熊本地震に係る地方債の借入が増加したことや，一部事務組合への負担等見込額が増加したことが影響し，前年度から17.6ポイント上昇しました。今後について，将来負担額が大幅に減少することは見込まれませんが，災害復旧事業債の基準財政需要額算入により，一時的に改善することが見込まれます。
</t>
    <rPh sb="66" eb="68">
      <t>ヘイセイ</t>
    </rPh>
    <rPh sb="70" eb="72">
      <t>ネンド</t>
    </rPh>
    <rPh sb="284" eb="285">
      <t>マエ</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</si>
  <si>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</si>
  <si>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</si>
  <si>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</si>
  <si>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と比べやや低い比率となっていますが，平成28年熊本地震により被害を受けた公共施設やインフラ施設等の復旧工事を行っているものの，年数を経過した資産を多く所有するため，有形固定資産減価償却率の大きな変化はありません。今後は，熊本地震に伴う建替え等の影響により，一時減少すると見込まれますが，老朽化した公共施設等について，公共施設等総合管理計画を基本としながら，適切に更新を行っていく必要があります。</t>
    <rPh sb="161" eb="164">
      <t>ロウキュウカ</t>
    </rPh>
    <rPh sb="166" eb="168">
      <t>コウキョウ</t>
    </rPh>
    <rPh sb="168" eb="170">
      <t>シセツ</t>
    </rPh>
    <rPh sb="170" eb="171">
      <t>トウ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</si>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</sst>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4886-419B-BBF8-6BDA8DF638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42231</c:v>
                </c:pt>
                <c:pt idx="1">
                  <c:v>53094</c:v>
                </c:pt>
                <c:pt idx="2">
                  <c:v>54228</c:v>
                </c:pt>
                <c:pt idx="3">
                  <c:v>67491</c:v>
                </c:pt>
                <c:pt idx="4">
                  <c:v>60803</c:v>
                </c:pt>
              </c:numCache>
            </c:numRef>
          </c:val>
          <c:smooth val="0"/>
          <c:extLst>
            <c:ext xmlns:c16="http://schemas.microsoft.com/office/drawing/2014/chart" uri="{C3380CC4-5D6E-409C-BE32-E72D297353CC}">
              <c16:uniqueId val="{00000001-4886-419B-BBF8-6BDA8DF638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c:v>
                </c:pt>
                <c:pt idx="1">
                  <c:v>9.23</c:v>
                </c:pt>
                <c:pt idx="2">
                  <c:v>8.7899999999999991</c:v>
                </c:pt>
                <c:pt idx="3">
                  <c:v>4.04</c:v>
                </c:pt>
                <c:pt idx="4">
                  <c:v>6.97</c:v>
                </c:pt>
              </c:numCache>
            </c:numRef>
          </c:val>
          <c:extLst>
            <c:ext xmlns:c16="http://schemas.microsoft.com/office/drawing/2014/chart" uri="{C3380CC4-5D6E-409C-BE32-E72D297353CC}">
              <c16:uniqueId val="{00000000-D397-4E4D-9B5C-179350336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40.369999999999997</c:v>
                </c:pt>
                <c:pt idx="1">
                  <c:v>28.56</c:v>
                </c:pt>
                <c:pt idx="2">
                  <c:v>33.06</c:v>
                </c:pt>
                <c:pt idx="3">
                  <c:v>37.479999999999997</c:v>
                </c:pt>
                <c:pt idx="4">
                  <c:v>38.75</c:v>
                </c:pt>
              </c:numCache>
            </c:numRef>
          </c:val>
          <c:extLst>
            <c:ext xmlns:c16="http://schemas.microsoft.com/office/drawing/2014/chart" uri="{C3380CC4-5D6E-409C-BE32-E72D297353CC}">
              <c16:uniqueId val="{00000001-D397-4E4D-9B5C-179350336F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-15.02</c:v>
                </c:pt>
                <c:pt idx="2">
                  <c:v>-0.36</c:v>
                </c:pt>
                <c:pt idx="3">
                  <c:v>-4.66</c:v>
                </c:pt>
                <c:pt idx="4">
                  <c:v>3.02</c:v>
                </c:pt>
              </c:numCache>
            </c:numRef>
          </c:val>
          <c:smooth val="0"/>
          <c:extLst>
            <c:ext xmlns:c16="http://schemas.microsoft.com/office/drawing/2014/chart" uri="{C3380CC4-5D6E-409C-BE32-E72D297353CC}">
              <c16:uniqueId val="{00000002-D397-4E4D-9B5C-179350336F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0.14000000000000001</c:v>
                </c:pt>
                <c:pt idx="6">
                  <c:v>#N/A</c:v>
                </c:pt>
                <c:pt idx="7">
                  <c:v>0.66</c:v>
                </c:pt>
                <c:pt idx="8">
                  <c:v>0</c:v>
                </c:pt>
                <c:pt idx="9">
                  <c:v>0</c:v>
                </c:pt>
              </c:numCache>
            </c:numRef>
          </c:val>
          <c:extLst>
            <c:ext xmlns:c16="http://schemas.microsoft.com/office/drawing/2014/chart" uri="{C3380CC4-5D6E-409C-BE32-E72D297353CC}">
              <c16:uniqueId val="{00000000-A08C-46A8-9313-3D8DB3212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8C-46A8-9313-3D8DB3212B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8C-46A8-9313-3D8DB3212BF2}"/>
            </c:ext>
          </c:extLst>
        </c:ser>
        <c:ser>
          <c:idx val="3"/>
          <c:order val="3"/>
          <c:tx>
            <c:strRef>
              <c:f>データシート!$A$30</c:f>
              <c:strCache>
                <c:ptCount val="1"/>
                <c:pt idx="0">
                  <c:v>宇土市漁業集落排水施設整備事業特別会計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8C-46A8-9313-3D8DB3212BF2}"/>
            </c:ext>
          </c:extLst>
        </c:ser>
        <c:ser>
          <c:idx val="4"/>
          <c:order val="4"/>
          <c:tx>
            <c:strRef>
              <c:f>データシート!$A$31</c:f>
              <c:strCache>
                <c:ptCount val="1"/>
                <c:pt idx="0">
                  <c:v>宇土市後期高齢者医療特別会計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4-A08C-46A8-9313-3D8DB3212BF2}"/>
            </c:ext>
          </c:extLst>
        </c:ser>
        <c:ser>
          <c:idx val="5"/>
          <c:order val="5"/>
          <c:tx>
            <c:strRef>
              <c:f>データシート!$A$32</c:f>
              <c:strCache>
                <c:ptCount val="1"/>
                <c:pt idx="0">
                  <c:v>宇土市国民健康保険特別会計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c:v>
                </c:pt>
                <c:pt idx="4">
                  <c:v>#N/A</c:v>
                </c:pt>
                <c:pt idx="5">
                  <c:v>0</c:v>
                </c:pt>
                <c:pt idx="6">
                  <c:v>#N/A</c:v>
                </c:pt>
                <c:pt idx="7">
                  <c:v>0.28999999999999998</c:v>
                </c:pt>
                <c:pt idx="8">
                  <c:v>#N/A</c:v>
                </c:pt>
                <c:pt idx="9">
                  <c:v>0.5</c:v>
                </c:pt>
              </c:numCache>
            </c:numRef>
          </c:val>
          <c:extLst>
            <c:ext xmlns:c16="http://schemas.microsoft.com/office/drawing/2014/chart" uri="{C3380CC4-5D6E-409C-BE32-E72D297353CC}">
              <c16:uniqueId val="{00000005-A08C-46A8-9313-3D8DB3212BF2}"/>
            </c:ext>
          </c:extLst>
        </c:ser>
        <c:ser>
          <c:idx val="6"/>
          <c:order val="6"/>
          <c:tx>
            <c:strRef>
              <c:f>データシート!$A$33</c:f>
              <c:strCache>
                <c:ptCount val="1"/>
                <c:pt idx="0">
                  <c:v>宇土市介護保険特別会計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1.99</c:v>
                </c:pt>
                <c:pt idx="2">
                  <c:v>#N/A</c:v>
                </c:pt>
                <c:pt idx="3">
                  <c:v>2.29</c:v>
                </c:pt>
                <c:pt idx="4">
                  <c:v>#N/A</c:v>
                </c:pt>
                <c:pt idx="5">
                  <c:v>2.44</c:v>
                </c:pt>
                <c:pt idx="6">
                  <c:v>#N/A</c:v>
                </c:pt>
                <c:pt idx="7">
                  <c:v>2.09</c:v>
                </c:pt>
                <c:pt idx="8">
                  <c:v>#N/A</c:v>
                </c:pt>
                <c:pt idx="9">
                  <c:v>2.23</c:v>
                </c:pt>
              </c:numCache>
            </c:numRef>
          </c:val>
          <c:extLst>
            <c:ext xmlns:c16="http://schemas.microsoft.com/office/drawing/2014/chart" uri="{C3380CC4-5D6E-409C-BE32-E72D297353CC}">
              <c16:uniqueId val="{00000006-A08C-46A8-9313-3D8DB3212B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7.9</c:v>
                </c:pt>
                <c:pt idx="2">
                  <c:v>#N/A</c:v>
                </c:pt>
                <c:pt idx="3">
                  <c:v>9.2200000000000006</c:v>
                </c:pt>
                <c:pt idx="4">
                  <c:v>#N/A</c:v>
                </c:pt>
                <c:pt idx="5">
                  <c:v>8.7799999999999994</c:v>
                </c:pt>
                <c:pt idx="6">
                  <c:v>#N/A</c:v>
                </c:pt>
                <c:pt idx="7">
                  <c:v>4.04</c:v>
                </c:pt>
                <c:pt idx="8">
                  <c:v>#N/A</c:v>
                </c:pt>
                <c:pt idx="9">
                  <c:v>6.96</c:v>
                </c:pt>
              </c:numCache>
            </c:numRef>
          </c:val>
          <c:extLst>
            <c:ext xmlns:c16="http://schemas.microsoft.com/office/drawing/2014/chart" uri="{C3380CC4-5D6E-409C-BE32-E72D297353CC}">
              <c16:uniqueId val="{00000007-A08C-46A8-9313-3D8DB3212BF2}"/>
            </c:ext>
          </c:extLst>
        </c:ser>
        <c:ser>
          <c:idx val="8"/>
          <c:order val="8"/>
          <c:tx>
            <c:strRef>
              <c:f>データシート!$A$35</c:f>
              <c:strCache>
                <c:ptCount val="1"/>
                <c:pt idx="0">
                  <c:v>宇土市水道事業会計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5.85</c:v>
                </c:pt>
                <c:pt idx="2">
                  <c:v>#N/A</c:v>
                </c:pt>
                <c:pt idx="3">
                  <c:v>6.25</c:v>
                </c:pt>
                <c:pt idx="4">
                  <c:v>#N/A</c:v>
                </c:pt>
                <c:pt idx="5">
                  <c:v>7.24</c:v>
                </c:pt>
                <c:pt idx="6">
                  <c:v>#N/A</c:v>
                </c:pt>
                <c:pt idx="7">
                  <c:v>7.96</c:v>
                </c:pt>
                <c:pt idx="8">
                  <c:v>#N/A</c:v>
                </c:pt>
                <c:pt idx="9">
                  <c:v>8.7899999999999991</c:v>
                </c:pt>
              </c:numCache>
            </c:numRef>
          </c:val>
          <c:extLst>
            <c:ext xmlns:c16="http://schemas.microsoft.com/office/drawing/2014/chart" uri="{C3380CC4-5D6E-409C-BE32-E72D297353CC}">
              <c16:uniqueId val="{00000008-A08C-46A8-9313-3D8DB3212BF2}"/>
            </c:ext>
          </c:extLst>
        </c:ser>
        <c:ser>
          <c:idx val="9"/>
          <c:order val="9"/>
          <c:tx>
            <c:strRef>
              <c:f>データシート!$A$36</c:f>
              <c:strCache>
                <c:ptCount val="1"/>
                <c:pt idx="0">
                  <c:v>宇土市公共下水道事業会計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5.76</c:v>
                </c:pt>
                <c:pt idx="2">
                  <c:v>#N/A</c:v>
                </c:pt>
                <c:pt idx="3">
                  <c:v>7.23</c:v>
                </c:pt>
                <c:pt idx="4">
                  <c:v>#N/A</c:v>
                </c:pt>
                <c:pt idx="5">
                  <c:v>8.43</c:v>
                </c:pt>
                <c:pt idx="6">
                  <c:v>#N/A</c:v>
                </c:pt>
                <c:pt idx="7">
                  <c:v>10.050000000000001</c:v>
                </c:pt>
                <c:pt idx="8">
                  <c:v>#N/A</c:v>
                </c:pt>
                <c:pt idx="9">
                  <c:v>11.31</c:v>
                </c:pt>
              </c:numCache>
            </c:numRef>
          </c:val>
          <c:extLst>
            <c:ext xmlns:c16="http://schemas.microsoft.com/office/drawing/2014/chart" uri="{C3380CC4-5D6E-409C-BE32-E72D297353CC}">
              <c16:uniqueId val="{00000009-A08C-46A8-9313-3D8DB3212B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1276</c:v>
                </c:pt>
                <c:pt idx="5">
                  <c:v>1258</c:v>
                </c:pt>
                <c:pt idx="8">
                  <c:v>1248</c:v>
                </c:pt>
                <c:pt idx="11">
                  <c:v>1214</c:v>
                </c:pt>
                <c:pt idx="14">
                  <c:v>1215</c:v>
                </c:pt>
              </c:numCache>
            </c:numRef>
          </c:val>
          <c:extLst>
            <c:ext xmlns:c16="http://schemas.microsoft.com/office/drawing/2014/chart" uri="{C3380CC4-5D6E-409C-BE32-E72D297353CC}">
              <c16:uniqueId val="{00000000-6C1E-4ACF-BD1F-5A58DC1CAF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1E-4ACF-BD1F-5A58DC1CAF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1E-4ACF-BD1F-5A58DC1CAF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95</c:v>
                </c:pt>
                <c:pt idx="3">
                  <c:v>94</c:v>
                </c:pt>
                <c:pt idx="6">
                  <c:v>100</c:v>
                </c:pt>
                <c:pt idx="9">
                  <c:v>101</c:v>
                </c:pt>
                <c:pt idx="12">
                  <c:v>112</c:v>
                </c:pt>
              </c:numCache>
            </c:numRef>
          </c:val>
          <c:extLst>
            <c:ext xmlns:c16="http://schemas.microsoft.com/office/drawing/2014/chart" uri="{C3380CC4-5D6E-409C-BE32-E72D297353CC}">
              <c16:uniqueId val="{00000003-6C1E-4ACF-BD1F-5A58DC1CAF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229</c:v>
                </c:pt>
                <c:pt idx="3">
                  <c:v>231</c:v>
                </c:pt>
                <c:pt idx="6">
                  <c:v>228</c:v>
                </c:pt>
                <c:pt idx="9">
                  <c:v>228</c:v>
                </c:pt>
                <c:pt idx="12">
                  <c:v>227</c:v>
                </c:pt>
              </c:numCache>
            </c:numRef>
          </c:val>
          <c:extLst>
            <c:ext xmlns:c16="http://schemas.microsoft.com/office/drawing/2014/chart" uri="{C3380CC4-5D6E-409C-BE32-E72D297353CC}">
              <c16:uniqueId val="{00000004-6C1E-4ACF-BD1F-5A58DC1CAF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47</c:v>
                </c:pt>
                <c:pt idx="3">
                  <c:v>0</c:v>
                </c:pt>
                <c:pt idx="6">
                  <c:v>0</c:v>
                </c:pt>
                <c:pt idx="9">
                  <c:v>0</c:v>
                </c:pt>
                <c:pt idx="12">
                  <c:v>0</c:v>
                </c:pt>
              </c:numCache>
            </c:numRef>
          </c:val>
          <c:extLst>
            <c:ext xmlns:c16="http://schemas.microsoft.com/office/drawing/2014/chart" uri="{C3380CC4-5D6E-409C-BE32-E72D297353CC}">
              <c16:uniqueId val="{00000005-6C1E-4ACF-BD1F-5A58DC1CAF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1E-4ACF-BD1F-5A58DC1CAF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1646</c:v>
                </c:pt>
                <c:pt idx="3">
                  <c:v>1623</c:v>
                </c:pt>
                <c:pt idx="6">
                  <c:v>1623</c:v>
                </c:pt>
                <c:pt idx="9">
                  <c:v>1675</c:v>
                </c:pt>
                <c:pt idx="12">
                  <c:v>1707</c:v>
                </c:pt>
              </c:numCache>
            </c:numRef>
          </c:val>
          <c:extLst>
            <c:ext xmlns:c16="http://schemas.microsoft.com/office/drawing/2014/chart" uri="{C3380CC4-5D6E-409C-BE32-E72D297353CC}">
              <c16:uniqueId val="{00000007-6C1E-4ACF-BD1F-5A58DC1CAF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741</c:v>
                </c:pt>
                <c:pt idx="2">
                  <c:v>#N/A</c:v>
                </c:pt>
                <c:pt idx="3">
                  <c:v>#N/A</c:v>
                </c:pt>
                <c:pt idx="4">
                  <c:v>690</c:v>
                </c:pt>
                <c:pt idx="5">
                  <c:v>#N/A</c:v>
                </c:pt>
                <c:pt idx="6">
                  <c:v>#N/A</c:v>
                </c:pt>
                <c:pt idx="7">
                  <c:v>703</c:v>
                </c:pt>
                <c:pt idx="8">
                  <c:v>#N/A</c:v>
                </c:pt>
                <c:pt idx="9">
                  <c:v>#N/A</c:v>
                </c:pt>
                <c:pt idx="10">
                  <c:v>790</c:v>
                </c:pt>
                <c:pt idx="11">
                  <c:v>#N/A</c:v>
                </c:pt>
                <c:pt idx="12">
                  <c:v>#N/A</c:v>
                </c:pt>
                <c:pt idx="13">
                  <c:v>831</c:v>
                </c:pt>
                <c:pt idx="14">
                  <c:v>#N/A</c:v>
                </c:pt>
              </c:numCache>
            </c:numRef>
          </c:val>
          <c:smooth val="0"/>
          <c:extLst>
            <c:ext xmlns:c16="http://schemas.microsoft.com/office/drawing/2014/chart" uri="{C3380CC4-5D6E-409C-BE32-E72D297353CC}">
              <c16:uniqueId val="{00000008-6C1E-4ACF-BD1F-5A58DC1CAF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13602</c:v>
                </c:pt>
                <c:pt idx="5">
                  <c:v>15805</c:v>
                </c:pt>
                <c:pt idx="8">
                  <c:v>15997</c:v>
                </c:pt>
                <c:pt idx="11">
                  <c:v>17242</c:v>
                </c:pt>
                <c:pt idx="14">
                  <c:v>19032</c:v>
                </c:pt>
              </c:numCache>
            </c:numRef>
          </c:val>
          <c:extLst>
            <c:ext xmlns:c16="http://schemas.microsoft.com/office/drawing/2014/chart" uri="{C3380CC4-5D6E-409C-BE32-E72D297353CC}">
              <c16:uniqueId val="{00000000-9CA7-46E1-B259-63AC469C57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939</c:v>
                </c:pt>
                <c:pt idx="5">
                  <c:v>785</c:v>
                </c:pt>
                <c:pt idx="8">
                  <c:v>718</c:v>
                </c:pt>
                <c:pt idx="11">
                  <c:v>565</c:v>
                </c:pt>
                <c:pt idx="14">
                  <c:v>510</c:v>
                </c:pt>
              </c:numCache>
            </c:numRef>
          </c:val>
          <c:extLst>
            <c:ext xmlns:c16="http://schemas.microsoft.com/office/drawing/2014/chart" uri="{C3380CC4-5D6E-409C-BE32-E72D297353CC}">
              <c16:uniqueId val="{00000001-9CA7-46E1-B259-63AC469C57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5289</c:v>
                </c:pt>
                <c:pt idx="5">
                  <c:v>5730</c:v>
                </c:pt>
                <c:pt idx="8">
                  <c:v>6067</c:v>
                </c:pt>
                <c:pt idx="11">
                  <c:v>6324</c:v>
                </c:pt>
                <c:pt idx="14">
                  <c:v>6533</c:v>
                </c:pt>
              </c:numCache>
            </c:numRef>
          </c:val>
          <c:extLst>
            <c:ext xmlns:c16="http://schemas.microsoft.com/office/drawing/2014/chart" uri="{C3380CC4-5D6E-409C-BE32-E72D297353CC}">
              <c16:uniqueId val="{00000002-9CA7-46E1-B259-63AC469C57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A7-46E1-B259-63AC469C57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A7-46E1-B259-63AC469C57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151</c:v>
                </c:pt>
                <c:pt idx="3">
                  <c:v>32</c:v>
                </c:pt>
                <c:pt idx="6">
                  <c:v>32</c:v>
                </c:pt>
                <c:pt idx="9">
                  <c:v>0</c:v>
                </c:pt>
                <c:pt idx="12">
                  <c:v>0</c:v>
                </c:pt>
              </c:numCache>
            </c:numRef>
          </c:val>
          <c:extLst>
            <c:ext xmlns:c16="http://schemas.microsoft.com/office/drawing/2014/chart" uri="{C3380CC4-5D6E-409C-BE32-E72D297353CC}">
              <c16:uniqueId val="{00000005-9CA7-46E1-B259-63AC469C57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1779</c:v>
                </c:pt>
                <c:pt idx="3">
                  <c:v>1618</c:v>
                </c:pt>
                <c:pt idx="6">
                  <c:v>1517</c:v>
                </c:pt>
                <c:pt idx="9">
                  <c:v>1543</c:v>
                </c:pt>
                <c:pt idx="12">
                  <c:v>1628</c:v>
                </c:pt>
              </c:numCache>
            </c:numRef>
          </c:val>
          <c:extLst>
            <c:ext xmlns:c16="http://schemas.microsoft.com/office/drawing/2014/chart" uri="{C3380CC4-5D6E-409C-BE32-E72D297353CC}">
              <c16:uniqueId val="{00000006-9CA7-46E1-B259-63AC469C57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438</c:v>
                </c:pt>
                <c:pt idx="3">
                  <c:v>412</c:v>
                </c:pt>
                <c:pt idx="6">
                  <c:v>400</c:v>
                </c:pt>
                <c:pt idx="9">
                  <c:v>415</c:v>
                </c:pt>
                <c:pt idx="12">
                  <c:v>3500</c:v>
                </c:pt>
              </c:numCache>
            </c:numRef>
          </c:val>
          <c:extLst>
            <c:ext xmlns:c16="http://schemas.microsoft.com/office/drawing/2014/chart" uri="{C3380CC4-5D6E-409C-BE32-E72D297353CC}">
              <c16:uniqueId val="{00000007-9CA7-46E1-B259-63AC469C57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2441</c:v>
                </c:pt>
                <c:pt idx="3">
                  <c:v>2689</c:v>
                </c:pt>
                <c:pt idx="6">
                  <c:v>2674</c:v>
                </c:pt>
                <c:pt idx="9">
                  <c:v>2621</c:v>
                </c:pt>
                <c:pt idx="12">
                  <c:v>2430</c:v>
                </c:pt>
              </c:numCache>
            </c:numRef>
          </c:val>
          <c:extLst>
            <c:ext xmlns:c16="http://schemas.microsoft.com/office/drawing/2014/chart" uri="{C3380CC4-5D6E-409C-BE32-E72D297353CC}">
              <c16:uniqueId val="{00000008-9CA7-46E1-B259-63AC469C57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A7-46E1-B259-63AC469C57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17643</c:v>
                </c:pt>
                <c:pt idx="3">
                  <c:v>19728</c:v>
                </c:pt>
                <c:pt idx="6">
                  <c:v>19796</c:v>
                </c:pt>
                <c:pt idx="9">
                  <c:v>19755</c:v>
                </c:pt>
                <c:pt idx="12">
                  <c:v>20076</c:v>
                </c:pt>
              </c:numCache>
            </c:numRef>
          </c:val>
          <c:extLst>
            <c:ext xmlns:c16="http://schemas.microsoft.com/office/drawing/2014/chart" uri="{C3380CC4-5D6E-409C-BE32-E72D297353CC}">
              <c16:uniqueId val="{0000000A-9CA7-46E1-B259-63AC469C57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2622</c:v>
                </c:pt>
                <c:pt idx="2">
                  <c:v>#N/A</c:v>
                </c:pt>
                <c:pt idx="3">
                  <c:v>#N/A</c:v>
                </c:pt>
                <c:pt idx="4">
                  <c:v>2158</c:v>
                </c:pt>
                <c:pt idx="5">
                  <c:v>#N/A</c:v>
                </c:pt>
                <c:pt idx="6">
                  <c:v>#N/A</c:v>
                </c:pt>
                <c:pt idx="7">
                  <c:v>1638</c:v>
                </c:pt>
                <c:pt idx="8">
                  <c:v>#N/A</c:v>
                </c:pt>
                <c:pt idx="9">
                  <c:v>#N/A</c:v>
                </c:pt>
                <c:pt idx="10">
                  <c:v>203</c:v>
                </c:pt>
                <c:pt idx="11">
                  <c:v>#N/A</c:v>
                </c:pt>
                <c:pt idx="12">
                  <c:v>#N/A</c:v>
                </c:pt>
                <c:pt idx="13">
                  <c:v>1557</c:v>
                </c:pt>
                <c:pt idx="14">
                  <c:v>#N/A</c:v>
                </c:pt>
              </c:numCache>
            </c:numRef>
          </c:val>
          <c:smooth val="0"/>
          <c:extLst>
            <c:ext xmlns:c16="http://schemas.microsoft.com/office/drawing/2014/chart" uri="{C3380CC4-5D6E-409C-BE32-E72D297353CC}">
              <c16:uniqueId val="{0000000B-9CA7-46E1-B259-63AC469C57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2819</c:v>
                </c:pt>
                <c:pt idx="1">
                  <c:v>3220</c:v>
                </c:pt>
                <c:pt idx="2">
                  <c:v>3396</c:v>
                </c:pt>
              </c:numCache>
            </c:numRef>
          </c:val>
          <c:extLst>
            <c:ext xmlns:c16="http://schemas.microsoft.com/office/drawing/2014/chart" uri="{C3380CC4-5D6E-409C-BE32-E72D297353CC}">
              <c16:uniqueId val="{00000000-C7D7-4D7E-9634-D04A261C8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233</c:v>
                </c:pt>
                <c:pt idx="2">
                  <c:v>233</c:v>
                </c:pt>
              </c:numCache>
            </c:numRef>
          </c:val>
          <c:extLst>
            <c:ext xmlns:c16="http://schemas.microsoft.com/office/drawing/2014/chart" uri="{C3380CC4-5D6E-409C-BE32-E72D297353CC}">
              <c16:uniqueId val="{00000001-C7D7-4D7E-9634-D04A261C8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2739</c:v>
                </c:pt>
                <c:pt idx="1">
                  <c:v>2439</c:v>
                </c:pt>
                <c:pt idx="2">
                  <c:v>2408</c:v>
                </c:pt>
              </c:numCache>
            </c:numRef>
          </c:val>
          <c:extLst>
            <c:ext xmlns:c16="http://schemas.microsoft.com/office/drawing/2014/chart" uri="{C3380CC4-5D6E-409C-BE32-E72D297353CC}">
              <c16:uniqueId val="{00000002-C7D7-4D7E-9634-D04A261C80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308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{73828698-FF51-4547-871A-4834C130A2F2}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76C-495E-A31C-00B944850C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{C6D42072-2295-4345-A391-31AE754CB670}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6C-495E-A31C-00B944850C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{1B8201B6-4664-445A-BA9A-3684717CC458}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6C-495E-A31C-00B944850C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{19652091-5209-4FDD-A6C2-7AC4B93AF984}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6C-495E-A31C-00B944850C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{E81E693D-63FE-4D66-B959-083BC62B82A3}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6C-495E-A31C-00B944850C2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{7D8B3878-34B9-4146-9070-8B1DC9CDFC8E}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76C-495E-A31C-00B944850C2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{258CE236-3D3E-4E99-8DAF-BE9EA72CC6E6}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76C-495E-A31C-00B944850C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{3513B220-DE85-43B3-AE7F-3D518526A277}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76C-495E-A31C-00B944850C2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{535D8B6C-DBA4-4842-955B-6408BA40A356}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76C-495E-A31C-00B944850C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59.4</c:v>
                </c:pt>
                <c:pt idx="16">
                  <c:v>60.2</c:v>
                </c:pt>
                <c:pt idx="24">
                  <c:v>60.8</c:v>
                </c:pt>
                <c:pt idx="32">
                  <c:v>61.3</c:v>
                </c:pt>
              </c:numCache>
            </c:numRef>
          </c:xVal>
          <c:yVal>
            <c:numRef>
              <c:f>公会計指標分析・財政指標組合せ分析表!$BP$51:$DC$51</c:f>
              <c:numCache>
                <c:formatCode>#,##0.0;"▲ "#,##0.0</c:formatCode>
                <c:ptCount val="40"/>
                <c:pt idx="0">
                  <c:v>35.6</c:v>
                </c:pt>
                <c:pt idx="8">
                  <c:v>29.5</c:v>
                </c:pt>
                <c:pt idx="16">
                  <c:v>22.1</c:v>
                </c:pt>
                <c:pt idx="24">
                  <c:v>2.7</c:v>
                </c:pt>
                <c:pt idx="32">
                  <c:v>20.3</c:v>
                </c:pt>
              </c:numCache>
            </c:numRef>
          </c:yVal>
          <c:smooth val="0"/>
          <c:extLst>
            <c:ext xmlns:c16="http://schemas.microsoft.com/office/drawing/2014/chart" uri="{C3380CC4-5D6E-409C-BE32-E72D297353CC}">
              <c16:uniqueId val="{00000009-E76C-495E-A31C-00B944850C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{50483CF6-8A5D-487A-9C66-C90858F1C477}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76C-495E-A31C-00B944850C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{C0C89B98-1A4A-4B3D-908A-E463FDEE4175}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6C-495E-A31C-00B944850C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{4537B2C4-F5F2-47E0-AEA5-31BBE5D2AA2E}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6C-495E-A31C-00B944850C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{4F7E407E-F649-4191-8A33-6817AAB6144C}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6C-495E-A31C-00B944850C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{6A4CE2A6-A2B0-4F3B-AA04-05A4ECB575EE}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6C-495E-A31C-00B944850C2C}"/>
                </c:ext>
              </c:extLst>
            </c:dLbl>
            <c:dLbl>
              <c:idx val="8"/>
              <c:layout>
                <c:manualLayout>
                  <c:x val="-1.84928313340205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{CFE856E2-1965-4579-8685-0431D88D463D}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76C-495E-A31C-00B944850C2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{94C86617-AF92-4DCF-9A53-E1318BB0AC33}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76C-495E-A31C-00B944850C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{77ACFD3B-079F-44D4-A66C-31C8C2AA1F5A}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76C-495E-A31C-00B944850C2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{8589E4A6-AD1C-4581-8AAC-9FFEE5C1081D}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76C-495E-A31C-00B944850C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E76C-495E-A31C-00B944850C2C}"/>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{A2C4C536-8BA1-43BD-B252-1613F5D7A58E}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32-42C0-934D-4D4E00342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{6DFBB7D8-E208-4ACD-8B7B-6D10477026C9}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32-42C0-934D-4D4E00342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{37A86A7E-2997-414C-B6C6-2F588FC13A8E}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32-42C0-934D-4D4E00342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{A94BD25C-442D-4D20-BC8E-65C0481A5F8A}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32-42C0-934D-4D4E00342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{BB551D84-A93C-488E-9E17-6D3896D64358}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32-42C0-934D-4D4E003420F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{8DF222E3-4AC0-4EE1-B3E6-D0B2DF763D87}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32-42C0-934D-4D4E003420F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{BAC798EC-2DA8-49E3-819E-3C74E47C6124}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32-42C0-934D-4D4E003420F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{8302E92C-4968-46C5-AC7D-642DA3CE3412}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32-42C0-934D-4D4E003420F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{DDC66E72-52D0-48ED-A024-20C97DDD9AA3}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32-42C0-934D-4D4E00342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9.4</c:v>
                </c:pt>
                <c:pt idx="24">
                  <c:v>9.8000000000000007</c:v>
                </c:pt>
                <c:pt idx="32">
                  <c:v>10.3</c:v>
                </c:pt>
              </c:numCache>
            </c:numRef>
          </c:xVal>
          <c:yVal>
            <c:numRef>
              <c:f>公会計指標分析・財政指標組合せ分析表!$BP$73:$DC$73</c:f>
              <c:numCache>
                <c:formatCode>#,##0.0;"▲ "#,##0.0</c:formatCode>
                <c:ptCount val="40"/>
                <c:pt idx="0">
                  <c:v>35.6</c:v>
                </c:pt>
                <c:pt idx="8">
                  <c:v>29.5</c:v>
                </c:pt>
                <c:pt idx="16">
                  <c:v>22.1</c:v>
                </c:pt>
                <c:pt idx="24">
                  <c:v>2.7</c:v>
                </c:pt>
                <c:pt idx="32">
                  <c:v>20.3</c:v>
                </c:pt>
              </c:numCache>
            </c:numRef>
          </c:yVal>
          <c:smooth val="0"/>
          <c:extLst>
            <c:ext xmlns:c16="http://schemas.microsoft.com/office/drawing/2014/chart" uri="{C3380CC4-5D6E-409C-BE32-E72D297353CC}">
              <c16:uniqueId val="{00000009-8932-42C0-934D-4D4E003420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{EFC913E4-B367-43C3-8DB7-26C1285BAA0D}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32-42C0-934D-4D4E003420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{6A8628AA-B783-4EB2-B263-0166238B4344}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32-42C0-934D-4D4E00342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{DE8AE08E-5BFD-498E-B38E-8ABA12952F71}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32-42C0-934D-4D4E00342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{C63F780A-479F-440C-8531-CACDB45D96B9}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32-42C0-934D-4D4E00342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{D3DC852C-032F-4DD0-90C8-0630CE3F779C}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32-42C0-934D-4D4E003420F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{DDCE8EB1-5425-461F-8CF3-EC11304A5043}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32-42C0-934D-4D4E003420F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{83EE815F-30CA-45B7-A31A-DE6FA9B3336F}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32-42C0-934D-4D4E003420F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{86E5E56A-AC20-4A91-B765-808300AA1364}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32-42C0-934D-4D4E003420F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{54D2CB02-9E5E-47E1-B74C-7B556838F007}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32-42C0-934D-4D4E00342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8932-42C0-934D-4D4E003420F7}"/>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については，熊本地震からの復旧事業に係る災害対策債や公共施設等の復旧に係る災害復旧事業債の償還の開始に伴い増加傾向にある。今後は償還が本格化していくため，引き続き実質公債費比率が上昇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災害復旧費等に係る基準財政需要額や特定財源（公営住宅使用料等）が増加しているが，事業費補正により基準財政需要額に算入された公債費が減少したため，前年度から大きく変動していない。</a:t>
          </a:r>
        </a:p>
        <a:p>
          <a:r>
            <a:rPr kumimoji="1" lang="ja-JP" altLang="en-US" sz="1400">
              <a:latin typeface="ＭＳ ゴシック" pitchFamily="49" charset="-128"/>
              <a:ea typeface="ＭＳ ゴシック" pitchFamily="49" charset="-128"/>
            </a:rPr>
            <a:t>　今後は，起債事業の見直しや有利な地方債の活用をより一層推し進め，実質公債費比率を悪化させないよう努めることとしている。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現在本市では満期一括償還に係る地方債の発行は行っておらず，満期一括償還に係る減債基金への積立は行っていない。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については，熊本地震からの復旧に伴い，災害復旧事業債が増加している。令和２年度は市営住宅被災排水管設備復旧事業等に係る借入を行ったが，今後は庁舎建設に係る借入増が見込まれる。組合等負担見込額については，宇城広域連合の消防本部・北消防署建設事業に係る地方債借入が行われ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うち，基金については，決算剰余金処分により財政調整基金の積み増しを行ったことで前年度から増加となった。基準財政需要額算入見込額については，熊本地震からの復旧事業（災害復旧費）や宇城広域連合の消防本部・北消防署建設事業（東日本大震災全国緊急防災施策等債償還費）の増額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熊本地震からの復旧事業（災害復旧費）については，交付税算入率が高いため，将来負担比率が急激に悪化することはないが，長期的に見た場合，数値への影響が懸念される。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百万円増加した。主な要因として，令和元年度の決算剰余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万円を財政調整基金に積立てたこととが挙げられる。特定目的基金では，新たに新型コロナウイルス感染症の影響を受けた中小企業者の金融支援のための新型コロナウイルス感染症金融対策基金に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百万円の積立を行ったが，熊本地震関連事業の財源に充てるため，平成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百万円を取崩を行ったこと等により，その他の基金残高が減少したため，特定目的基金全体では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熊本地震の復旧事業として発行した起債の償還が始まることや扶助費，補助費の伸びが見込まれ，財政調整基金や減債基金の取崩を行わなければならないと懸念している。また，庁舎の再建や公共施設の老朽化対策も実施していく予定であり，その財源として庁舎建設等基金や市有施設整備基金も取崩を行う方針である。そのため，基金全体としては今後減少していく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・庁舎建設基金：庁舎建設又は改修に要する調査費，設計費及び工事費等の財源に充てるための基金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基金：老朽化した市有施設の更新・整備に要する経費の財源に充てるための基金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年熊本地震による災害からの早期の復興を図るための経費の財源に充てるたの基金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・地域福祉基金：地域における保健福祉の増進を図るための経費の財源に充てるための基金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・新型コロナウイルス感染症金融対策基金：新型コロナウイルス感染症の影響を受けた中小企業者の金融支援事業に充てるための基金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・庁舎建設基金については，庁舎建設事業の財源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に充てるため取崩を行い，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・市有整備施設整備基金については，市役所別館管理経費に充てるため取崩を行い，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年熊本地震復興基金については，熊本地震からの復旧・復興に係る市町村創意工夫事業の財源に充てるため取崩を行い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・地域福祉基金については，取崩を行わなかったため増減はなかった。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・新型コロナウイルス感染症金融対策基金については，新たに基金を造成し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を熊本地震からの災害復旧事業として実施しているが，災害復旧事業債を充当できない経費については，庁舎建設基金を活用していく方針。また，市有施設整備基金については，今後，公共施設等総合管理計画及び個別施設計画等に基づき，公共施設の適切な維持管理を行うため，必要に応じ基金を取り崩し，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令和元年度決算に基づく決算剰余金として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百万円を積立てたため，基金残高が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熊本地震の復旧事業の財源として発行した起債の償還や，扶助費・補助費の伸びによる財源補てん等で財政調整基金の取崩を行わなければならない事態も想定されるため，中長期的にみれば枯渇することが懸念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・利子以外の積立を行っていないため，前年度からの増減はなかった。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・減債基金は公債費元金の繰上償還に活用する目的で積立を行っている。これまで大きな取崩は行っていないが，熊本地震災害廃棄物処理基金補助金を原資に積立（令和元年度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百万円積立）を行っているため，当該分については，対象費用（災害廃棄物処理事業に係る借入金の償還金）に充てる財源として活用していく方針。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有形固定資産減価償却率は，一般的に施設の老朽化の度合いを示す指標とされています。令和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やや低い水準となっていますが，本市においても多くの公共施設やインフラ施設は，高度経済成長期に整備されたものであるため，年数を経過した資産を多く所有し，その減価償却が比較的進んでいる状態で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475720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592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5923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5278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530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xdr:cNvSpPr/>
      </xdr:nvSpPr>
      <xdr:spPr>
        <a:xfrm>
          <a:off x="47117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136330</xdr:rowOff>
    </xdr:from>
    <xdr:ext cx="405111" cy="259045"/>
    <xdr:sp macro="" textlink="">
      <xdr:nvSpPr>
        <xdr:cNvPr id="82" name="有形固定資産減価償却率該当値テキスト"/>
        <xdr:cNvSpPr txBox="1"/>
      </xdr:nvSpPr>
      <xdr:spPr>
        <a:xfrm>
          <a:off x="4813300" y="5108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xdr:cNvSpPr/>
      </xdr:nvSpPr>
      <xdr:spPr>
        <a:xfrm>
          <a:off x="4000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30</xdr:row>
      <xdr:rowOff>164253</xdr:rowOff>
    </xdr:to>
    <xdr:cxnSp macro="">
      <xdr:nvCxnSpPr>
        <xdr:cNvPr id="84" name="直線コネクタ 83"/>
        <xdr:cNvCxnSpPr/>
      </xdr:nvCxnSpPr>
      <xdr:spPr>
        <a:xfrm>
          <a:off x="4051300" y="528976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5" name="楕円 84"/>
        <xdr:cNvSpPr/>
      </xdr:nvSpPr>
      <xdr:spPr>
        <a:xfrm>
          <a:off x="32385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146262</xdr:rowOff>
    </xdr:to>
    <xdr:cxnSp macro="">
      <xdr:nvCxnSpPr>
        <xdr:cNvPr id="86" name="直線コネクタ 85"/>
        <xdr:cNvCxnSpPr/>
      </xdr:nvCxnSpPr>
      <xdr:spPr>
        <a:xfrm>
          <a:off x="3289300" y="52681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124672</xdr:rowOff>
    </xdr:to>
    <xdr:cxnSp macro="">
      <xdr:nvCxnSpPr>
        <xdr:cNvPr id="88" name="直線コネクタ 87"/>
        <xdr:cNvCxnSpPr/>
      </xdr:nvCxnSpPr>
      <xdr:spPr>
        <a:xfrm>
          <a:off x="2527300" y="523938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xdr:cNvSpPr/>
      </xdr:nvSpPr>
      <xdr:spPr>
        <a:xfrm>
          <a:off x="1714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95885</xdr:rowOff>
    </xdr:to>
    <xdr:cxnSp macro="">
      <xdr:nvCxnSpPr>
        <xdr:cNvPr id="90" name="直線コネクタ 89"/>
        <xdr:cNvCxnSpPr/>
      </xdr:nvCxnSpPr>
      <xdr:spPr>
        <a:xfrm>
          <a:off x="1765300" y="52393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1" name="n_1aveValue有形固定資産減価償却率"/>
        <xdr:cNvSpPr txBox="1"/>
      </xdr:nvSpPr>
      <xdr:spPr>
        <a:xfrm>
          <a:off x="38360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2" name="n_2aveValue有形固定資産減価償却率"/>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xdr:cNvSpPr txBox="1"/>
      </xdr:nvSpPr>
      <xdr:spPr>
        <a:xfrm>
          <a:off x="2324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5" name="n_1mainValue有形固定資産減価償却率"/>
        <xdr:cNvSpPr txBox="1"/>
      </xdr:nvSpPr>
      <xdr:spPr>
        <a:xfrm>
          <a:off x="3836044" y="501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6" name="n_2mainValue有形固定資産減価償却率"/>
        <xdr:cNvSpPr txBox="1"/>
      </xdr:nvSpPr>
      <xdr:spPr>
        <a:xfrm>
          <a:off x="3086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7" name="n_3mainValue有形固定資産減価償却率"/>
        <xdr:cNvSpPr txBox="1"/>
      </xdr:nvSpPr>
      <xdr:spPr>
        <a:xfrm>
          <a:off x="2324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xdr:cNvSpPr txBox="1"/>
      </xdr:nvSpPr>
      <xdr:spPr>
        <a:xfrm>
          <a:off x="1562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ポイント上昇し，類似団体平均，全国平均と比較すると，</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ポイント以上高い数値となっていますが，全国平均と熊本県平均との差も</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ポイント以上あり，平成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年熊本地震の影響を受けていることが推察できます。また，本指標では基準財政需要額算入見込額が加味されないため，将来負担比率と比べ悪い数値になっています。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今後は，経常経費削減や地方債の借入抑制に取り組むとともに，市税，基金等の財源確保に努め，指標悪化を防ぐ必要があります。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28" name="直線コネクタ 127"/>
        <xdr:cNvCxnSpPr/>
      </xdr:nvCxnSpPr>
      <xdr:spPr>
        <a:xfrm flipV="1">
          <a:off x="14793595" y="4537530"/>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29" name="債務償還比率最小値テキスト"/>
        <xdr:cNvSpPr txBox="1"/>
      </xdr:nvSpPr>
      <xdr:spPr>
        <a:xfrm>
          <a:off x="14846300" y="58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30" name="直線コネクタ 129"/>
        <xdr:cNvCxnSpPr/>
      </xdr:nvCxnSpPr>
      <xdr:spPr>
        <a:xfrm>
          <a:off x="14706600" y="580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31" name="債務償還比率最大値テキスト"/>
        <xdr:cNvSpPr txBox="1"/>
      </xdr:nvSpPr>
      <xdr:spPr>
        <a:xfrm>
          <a:off x="14846300" y="43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32" name="直線コネクタ 131"/>
        <xdr:cNvCxnSpPr/>
      </xdr:nvCxnSpPr>
      <xdr:spPr>
        <a:xfrm>
          <a:off x="14706600" y="45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33" name="債務償還比率平均値テキスト"/>
        <xdr:cNvSpPr txBox="1"/>
      </xdr:nvSpPr>
      <xdr:spPr>
        <a:xfrm>
          <a:off x="14846300" y="516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34" name="フローチャート: 判断 133"/>
        <xdr:cNvSpPr/>
      </xdr:nvSpPr>
      <xdr:spPr>
        <a:xfrm>
          <a:off x="14744700" y="531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35" name="フローチャート: 判断 134"/>
        <xdr:cNvSpPr/>
      </xdr:nvSpPr>
      <xdr:spPr>
        <a:xfrm>
          <a:off x="14033500" y="541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36" name="フローチャート: 判断 135"/>
        <xdr:cNvSpPr/>
      </xdr:nvSpPr>
      <xdr:spPr>
        <a:xfrm>
          <a:off x="13271500" y="537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37" name="フローチャート: 判断 136"/>
        <xdr:cNvSpPr/>
      </xdr:nvSpPr>
      <xdr:spPr>
        <a:xfrm>
          <a:off x="12509500" y="532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38" name="フローチャート: 判断 137"/>
        <xdr:cNvSpPr/>
      </xdr:nvSpPr>
      <xdr:spPr>
        <a:xfrm>
          <a:off x="11747500" y="53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86678</xdr:rowOff>
    </xdr:from>
    <xdr:to>
      <xdr:col>76</xdr:col>
      <xdr:colOff>73025</xdr:colOff>
      <xdr:row>34</xdr:row>
      <xdr:rowOff>16828</xdr:rowOff>
    </xdr:to>
    <xdr:sp macro="" textlink="">
      <xdr:nvSpPr>
        <xdr:cNvPr id="144" name="楕円 143"/>
        <xdr:cNvSpPr/>
      </xdr:nvSpPr>
      <xdr:spPr>
        <a:xfrm>
          <a:off x="14744700" y="57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1605</xdr:rowOff>
    </xdr:from>
    <xdr:ext cx="469744" cy="259045"/>
    <xdr:sp macro="" textlink="">
      <xdr:nvSpPr>
        <xdr:cNvPr id="145" name="債務償還比率該当値テキスト"/>
        <xdr:cNvSpPr txBox="1"/>
      </xdr:nvSpPr>
      <xdr:spPr>
        <a:xfrm>
          <a:off x="14846300" y="565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79650</xdr:rowOff>
    </xdr:from>
    <xdr:to>
      <xdr:col>72</xdr:col>
      <xdr:colOff>123825</xdr:colOff>
      <xdr:row>33</xdr:row>
      <xdr:rowOff>9800</xdr:rowOff>
    </xdr:to>
    <xdr:sp macro="" textlink="">
      <xdr:nvSpPr>
        <xdr:cNvPr id="146" name="楕円 145"/>
        <xdr:cNvSpPr/>
      </xdr:nvSpPr>
      <xdr:spPr>
        <a:xfrm>
          <a:off x="14033500" y="55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130450</xdr:rowOff>
    </xdr:from>
    <xdr:to>
      <xdr:col>76</xdr:col>
      <xdr:colOff>22225</xdr:colOff>
      <xdr:row>33</xdr:row>
      <xdr:rowOff>137478</xdr:rowOff>
    </xdr:to>
    <xdr:cxnSp macro="">
      <xdr:nvCxnSpPr>
        <xdr:cNvPr id="147" name="直線コネクタ 146"/>
        <xdr:cNvCxnSpPr/>
      </xdr:nvCxnSpPr>
      <xdr:spPr>
        <a:xfrm>
          <a:off x="14084300" y="5616850"/>
          <a:ext cx="711200" cy="1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98002</xdr:rowOff>
    </xdr:from>
    <xdr:to>
      <xdr:col>68</xdr:col>
      <xdr:colOff>123825</xdr:colOff>
      <xdr:row>33</xdr:row>
      <xdr:rowOff>28152</xdr:rowOff>
    </xdr:to>
    <xdr:sp macro="" textlink="">
      <xdr:nvSpPr>
        <xdr:cNvPr id="148" name="楕円 147"/>
        <xdr:cNvSpPr/>
      </xdr:nvSpPr>
      <xdr:spPr>
        <a:xfrm>
          <a:off x="13271500" y="55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130450</xdr:rowOff>
    </xdr:from>
    <xdr:to>
      <xdr:col>72</xdr:col>
      <xdr:colOff>73025</xdr:colOff>
      <xdr:row>32</xdr:row>
      <xdr:rowOff>148802</xdr:rowOff>
    </xdr:to>
    <xdr:cxnSp macro="">
      <xdr:nvCxnSpPr>
        <xdr:cNvPr id="149" name="直線コネクタ 148"/>
        <xdr:cNvCxnSpPr/>
      </xdr:nvCxnSpPr>
      <xdr:spPr>
        <a:xfrm flipV="1">
          <a:off x="13322300" y="5616850"/>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107548</xdr:rowOff>
    </xdr:from>
    <xdr:to>
      <xdr:col>64</xdr:col>
      <xdr:colOff>123825</xdr:colOff>
      <xdr:row>34</xdr:row>
      <xdr:rowOff>37698</xdr:rowOff>
    </xdr:to>
    <xdr:sp macro="" textlink="">
      <xdr:nvSpPr>
        <xdr:cNvPr id="150" name="楕円 149"/>
        <xdr:cNvSpPr/>
      </xdr:nvSpPr>
      <xdr:spPr>
        <a:xfrm>
          <a:off x="12509500" y="57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148802</xdr:rowOff>
    </xdr:from>
    <xdr:to>
      <xdr:col>68</xdr:col>
      <xdr:colOff>73025</xdr:colOff>
      <xdr:row>33</xdr:row>
      <xdr:rowOff>158348</xdr:rowOff>
    </xdr:to>
    <xdr:cxnSp macro="">
      <xdr:nvCxnSpPr>
        <xdr:cNvPr id="151" name="直線コネクタ 150"/>
        <xdr:cNvCxnSpPr/>
      </xdr:nvCxnSpPr>
      <xdr:spPr>
        <a:xfrm flipV="1">
          <a:off x="12560300" y="5635202"/>
          <a:ext cx="762000" cy="1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7503</xdr:rowOff>
    </xdr:from>
    <xdr:to>
      <xdr:col>60</xdr:col>
      <xdr:colOff>123825</xdr:colOff>
      <xdr:row>32</xdr:row>
      <xdr:rowOff>109103</xdr:rowOff>
    </xdr:to>
    <xdr:sp macro="" textlink="">
      <xdr:nvSpPr>
        <xdr:cNvPr id="152" name="楕円 151"/>
        <xdr:cNvSpPr/>
      </xdr:nvSpPr>
      <xdr:spPr>
        <a:xfrm>
          <a:off x="11747500" y="54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58303</xdr:rowOff>
    </xdr:from>
    <xdr:to>
      <xdr:col>64</xdr:col>
      <xdr:colOff>73025</xdr:colOff>
      <xdr:row>33</xdr:row>
      <xdr:rowOff>158348</xdr:rowOff>
    </xdr:to>
    <xdr:cxnSp macro="">
      <xdr:nvCxnSpPr>
        <xdr:cNvPr id="153" name="直線コネクタ 152"/>
        <xdr:cNvCxnSpPr/>
      </xdr:nvCxnSpPr>
      <xdr:spPr>
        <a:xfrm>
          <a:off x="11798300" y="5544703"/>
          <a:ext cx="762000" cy="2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54" name="n_1aveValue債務償還比率"/>
        <xdr:cNvSpPr txBox="1"/>
      </xdr:nvSpPr>
      <xdr:spPr>
        <a:xfrm>
          <a:off x="13836727" y="518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55" name="n_2aveValue債務償還比率"/>
        <xdr:cNvSpPr txBox="1"/>
      </xdr:nvSpPr>
      <xdr:spPr>
        <a:xfrm>
          <a:off x="13087427" y="514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56" name="n_3aveValue債務償還比率"/>
        <xdr:cNvSpPr txBox="1"/>
      </xdr:nvSpPr>
      <xdr:spPr>
        <a:xfrm>
          <a:off x="12325427" y="510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57" name="n_4aveValue債務償還比率"/>
        <xdr:cNvSpPr txBox="1"/>
      </xdr:nvSpPr>
      <xdr:spPr>
        <a:xfrm>
          <a:off x="11563427" y="50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927</xdr:rowOff>
    </xdr:from>
    <xdr:ext cx="469744" cy="259045"/>
    <xdr:sp macro="" textlink="">
      <xdr:nvSpPr>
        <xdr:cNvPr id="158" name="n_1mainValue債務償還比率"/>
        <xdr:cNvSpPr txBox="1"/>
      </xdr:nvSpPr>
      <xdr:spPr>
        <a:xfrm>
          <a:off x="13836727" y="565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19279</xdr:rowOff>
    </xdr:from>
    <xdr:ext cx="469744" cy="259045"/>
    <xdr:sp macro="" textlink="">
      <xdr:nvSpPr>
        <xdr:cNvPr id="159" name="n_2mainValue債務償還比率"/>
        <xdr:cNvSpPr txBox="1"/>
      </xdr:nvSpPr>
      <xdr:spPr>
        <a:xfrm>
          <a:off x="13087427" y="567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28825</xdr:rowOff>
    </xdr:from>
    <xdr:ext cx="469744" cy="259045"/>
    <xdr:sp macro="" textlink="">
      <xdr:nvSpPr>
        <xdr:cNvPr id="160" name="n_3mainValue債務償還比率"/>
        <xdr:cNvSpPr txBox="1"/>
      </xdr:nvSpPr>
      <xdr:spPr>
        <a:xfrm>
          <a:off x="12325427" y="58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100230</xdr:rowOff>
    </xdr:from>
    <xdr:ext cx="469744" cy="259045"/>
    <xdr:sp macro="" textlink="">
      <xdr:nvSpPr>
        <xdr:cNvPr id="161" name="n_4mainValue債務償還比率"/>
        <xdr:cNvSpPr txBox="1"/>
      </xdr:nvSpPr>
      <xdr:spPr>
        <a:xfrm>
          <a:off x="11563427" y="55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5" name="楕円 74"/>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36195</xdr:rowOff>
    </xdr:to>
    <xdr:cxnSp macro="">
      <xdr:nvCxnSpPr>
        <xdr:cNvPr id="76" name="直線コネクタ 75"/>
        <xdr:cNvCxnSpPr/>
      </xdr:nvCxnSpPr>
      <xdr:spPr>
        <a:xfrm>
          <a:off x="3797300" y="6343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0</xdr:rowOff>
    </xdr:to>
    <xdr:cxnSp macro="">
      <xdr:nvCxnSpPr>
        <xdr:cNvPr id="78" name="直線コネクタ 77"/>
        <xdr:cNvCxnSpPr/>
      </xdr:nvCxnSpPr>
      <xdr:spPr>
        <a:xfrm>
          <a:off x="2908300" y="6311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9" name="楕円 78"/>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139065</xdr:rowOff>
    </xdr:to>
    <xdr:cxnSp macro="">
      <xdr:nvCxnSpPr>
        <xdr:cNvPr id="80" name="直線コネクタ 79"/>
        <xdr:cNvCxnSpPr/>
      </xdr:nvCxnSpPr>
      <xdr:spPr>
        <a:xfrm>
          <a:off x="2019300" y="6278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23495</xdr:rowOff>
    </xdr:from>
    <xdr:to>
      <xdr:col>6</xdr:col>
      <xdr:colOff>38100</xdr:colOff>
      <xdr:row>36</xdr:row>
      <xdr:rowOff>125095</xdr:rowOff>
    </xdr:to>
    <xdr:sp macro="" textlink="">
      <xdr:nvSpPr>
        <xdr:cNvPr id="81" name="楕円 80"/>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74295</xdr:rowOff>
    </xdr:from>
    <xdr:to>
      <xdr:col>10</xdr:col>
      <xdr:colOff>114300</xdr:colOff>
      <xdr:row>36</xdr:row>
      <xdr:rowOff>106680</xdr:rowOff>
    </xdr:to>
    <xdr:cxnSp macro="">
      <xdr:nvCxnSpPr>
        <xdr:cNvPr id="82" name="直線コネクタ 81"/>
        <xdr:cNvCxnSpPr/>
      </xdr:nvCxnSpPr>
      <xdr:spPr>
        <a:xfrm>
          <a:off x="1130300" y="624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152417</xdr:rowOff>
    </xdr:from>
    <xdr:ext cx="405111" cy="259045"/>
    <xdr:sp macro="" textlink="">
      <xdr:nvSpPr>
        <xdr:cNvPr id="83" name="n_1aveValue【道路】&#10;有形固定資産減価償却率"/>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4" name="n_2aveValue【道路】&#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86" name="n_4aveValue【道路】&#10;有形固定資産減価償却率"/>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67327</xdr:rowOff>
    </xdr:from>
    <xdr:ext cx="405111" cy="259045"/>
    <xdr:sp macro="" textlink="">
      <xdr:nvSpPr>
        <xdr:cNvPr id="87" name="n_1mainValue【道路】&#10;有形固定資産減価償却率"/>
        <xdr:cNvSpPr txBox="1"/>
      </xdr:nvSpPr>
      <xdr:spPr>
        <a:xfrm>
          <a:off x="3582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2557</xdr:rowOff>
    </xdr:from>
    <xdr:ext cx="405111" cy="259045"/>
    <xdr:sp macro="" textlink="">
      <xdr:nvSpPr>
        <xdr:cNvPr id="89" name="n_3mainValue【道路】&#10;有形固定資産減価償却率"/>
        <xdr:cNvSpPr txBox="1"/>
      </xdr:nvSpPr>
      <xdr:spPr>
        <a:xfrm>
          <a:off x="1816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141622</xdr:rowOff>
    </xdr:from>
    <xdr:ext cx="405111" cy="259045"/>
    <xdr:sp macro="" textlink="">
      <xdr:nvSpPr>
        <xdr:cNvPr id="90" name="n_4mainValue【道路】&#10;有形固定資産減価償却率"/>
        <xdr:cNvSpPr txBox="1"/>
      </xdr:nvSpPr>
      <xdr:spPr>
        <a:xfrm>
          <a:off x="927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103512</xdr:rowOff>
    </xdr:from>
    <xdr:to>
      <xdr:col>55</xdr:col>
      <xdr:colOff>50800</xdr:colOff>
      <xdr:row>40</xdr:row>
      <xdr:rowOff>33662</xdr:rowOff>
    </xdr:to>
    <xdr:sp macro="" textlink="">
      <xdr:nvSpPr>
        <xdr:cNvPr id="128" name="楕円 127"/>
        <xdr:cNvSpPr/>
      </xdr:nvSpPr>
      <xdr:spPr>
        <a:xfrm>
          <a:off x="10426700" y="67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81939</xdr:rowOff>
    </xdr:from>
    <xdr:ext cx="534377" cy="259045"/>
    <xdr:sp macro="" textlink="">
      <xdr:nvSpPr>
        <xdr:cNvPr id="129" name="【道路】&#10;一人当たり延長該当値テキスト"/>
        <xdr:cNvSpPr txBox="1"/>
      </xdr:nvSpPr>
      <xdr:spPr>
        <a:xfrm>
          <a:off x="10515600" y="6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104564</xdr:rowOff>
    </xdr:from>
    <xdr:to>
      <xdr:col>50</xdr:col>
      <xdr:colOff>165100</xdr:colOff>
      <xdr:row>40</xdr:row>
      <xdr:rowOff>34714</xdr:rowOff>
    </xdr:to>
    <xdr:sp macro="" textlink="">
      <xdr:nvSpPr>
        <xdr:cNvPr id="130" name="楕円 129"/>
        <xdr:cNvSpPr/>
      </xdr:nvSpPr>
      <xdr:spPr>
        <a:xfrm>
          <a:off x="9588500" y="67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154312</xdr:rowOff>
    </xdr:from>
    <xdr:to>
      <xdr:col>55</xdr:col>
      <xdr:colOff>0</xdr:colOff>
      <xdr:row>39</xdr:row>
      <xdr:rowOff>155364</xdr:rowOff>
    </xdr:to>
    <xdr:cxnSp macro="">
      <xdr:nvCxnSpPr>
        <xdr:cNvPr id="131" name="直線コネクタ 130"/>
        <xdr:cNvCxnSpPr/>
      </xdr:nvCxnSpPr>
      <xdr:spPr>
        <a:xfrm flipV="1">
          <a:off x="9639300" y="6840862"/>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107170</xdr:rowOff>
    </xdr:from>
    <xdr:to>
      <xdr:col>46</xdr:col>
      <xdr:colOff>38100</xdr:colOff>
      <xdr:row>40</xdr:row>
      <xdr:rowOff>37320</xdr:rowOff>
    </xdr:to>
    <xdr:sp macro="" textlink="">
      <xdr:nvSpPr>
        <xdr:cNvPr id="132" name="楕円 131"/>
        <xdr:cNvSpPr/>
      </xdr:nvSpPr>
      <xdr:spPr>
        <a:xfrm>
          <a:off x="8699500" y="6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155364</xdr:rowOff>
    </xdr:from>
    <xdr:to>
      <xdr:col>50</xdr:col>
      <xdr:colOff>114300</xdr:colOff>
      <xdr:row>39</xdr:row>
      <xdr:rowOff>157970</xdr:rowOff>
    </xdr:to>
    <xdr:cxnSp macro="">
      <xdr:nvCxnSpPr>
        <xdr:cNvPr id="133" name="直線コネクタ 132"/>
        <xdr:cNvCxnSpPr/>
      </xdr:nvCxnSpPr>
      <xdr:spPr>
        <a:xfrm flipV="1">
          <a:off x="8750300" y="684191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107650</xdr:rowOff>
    </xdr:from>
    <xdr:to>
      <xdr:col>41</xdr:col>
      <xdr:colOff>101600</xdr:colOff>
      <xdr:row>40</xdr:row>
      <xdr:rowOff>37800</xdr:rowOff>
    </xdr:to>
    <xdr:sp macro="" textlink="">
      <xdr:nvSpPr>
        <xdr:cNvPr id="134" name="楕円 133"/>
        <xdr:cNvSpPr/>
      </xdr:nvSpPr>
      <xdr:spPr>
        <a:xfrm>
          <a:off x="7810500" y="67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157970</xdr:rowOff>
    </xdr:from>
    <xdr:to>
      <xdr:col>45</xdr:col>
      <xdr:colOff>177800</xdr:colOff>
      <xdr:row>39</xdr:row>
      <xdr:rowOff>158450</xdr:rowOff>
    </xdr:to>
    <xdr:cxnSp macro="">
      <xdr:nvCxnSpPr>
        <xdr:cNvPr id="135" name="直線コネクタ 134"/>
        <xdr:cNvCxnSpPr/>
      </xdr:nvCxnSpPr>
      <xdr:spPr>
        <a:xfrm flipV="1">
          <a:off x="7861300" y="6844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109296</xdr:rowOff>
    </xdr:from>
    <xdr:to>
      <xdr:col>36</xdr:col>
      <xdr:colOff>165100</xdr:colOff>
      <xdr:row>40</xdr:row>
      <xdr:rowOff>39446</xdr:rowOff>
    </xdr:to>
    <xdr:sp macro="" textlink="">
      <xdr:nvSpPr>
        <xdr:cNvPr id="136" name="楕円 135"/>
        <xdr:cNvSpPr/>
      </xdr:nvSpPr>
      <xdr:spPr>
        <a:xfrm>
          <a:off x="6921500" y="67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158450</xdr:rowOff>
    </xdr:from>
    <xdr:to>
      <xdr:col>41</xdr:col>
      <xdr:colOff>50800</xdr:colOff>
      <xdr:row>39</xdr:row>
      <xdr:rowOff>160096</xdr:rowOff>
    </xdr:to>
    <xdr:cxnSp macro="">
      <xdr:nvCxnSpPr>
        <xdr:cNvPr id="137" name="直線コネクタ 136"/>
        <xdr:cNvCxnSpPr/>
      </xdr:nvCxnSpPr>
      <xdr:spPr>
        <a:xfrm flipV="1">
          <a:off x="6972300" y="684500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25841</xdr:rowOff>
    </xdr:from>
    <xdr:ext cx="534377" cy="259045"/>
    <xdr:sp macro="" textlink="">
      <xdr:nvSpPr>
        <xdr:cNvPr id="142" name="n_1mainValue【道路】&#10;一人当たり延長"/>
        <xdr:cNvSpPr txBox="1"/>
      </xdr:nvSpPr>
      <xdr:spPr>
        <a:xfrm>
          <a:off x="9359411" y="688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28447</xdr:rowOff>
    </xdr:from>
    <xdr:ext cx="534377" cy="259045"/>
    <xdr:sp macro="" textlink="">
      <xdr:nvSpPr>
        <xdr:cNvPr id="143" name="n_2mainValue【道路】&#10;一人当たり延長"/>
        <xdr:cNvSpPr txBox="1"/>
      </xdr:nvSpPr>
      <xdr:spPr>
        <a:xfrm>
          <a:off x="8483111" y="68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28927</xdr:rowOff>
    </xdr:from>
    <xdr:ext cx="534377" cy="259045"/>
    <xdr:sp macro="" textlink="">
      <xdr:nvSpPr>
        <xdr:cNvPr id="144" name="n_3mainValue【道路】&#10;一人当たり延長"/>
        <xdr:cNvSpPr txBox="1"/>
      </xdr:nvSpPr>
      <xdr:spPr>
        <a:xfrm>
          <a:off x="7594111" y="68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30573</xdr:rowOff>
    </xdr:from>
    <xdr:ext cx="534377" cy="259045"/>
    <xdr:sp macro="" textlink="">
      <xdr:nvSpPr>
        <xdr:cNvPr id="145" name="n_4mainValue【道路】&#10;一人当たり延長"/>
        <xdr:cNvSpPr txBox="1"/>
      </xdr:nvSpPr>
      <xdr:spPr>
        <a:xfrm>
          <a:off x="6705111" y="68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7" name="楕円 186"/>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88" name="【橋りょう・トンネル】&#10;有形固定資産減価償却率該当値テキスト"/>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92891</xdr:rowOff>
    </xdr:from>
    <xdr:to>
      <xdr:col>20</xdr:col>
      <xdr:colOff>38100</xdr:colOff>
      <xdr:row>63</xdr:row>
      <xdr:rowOff>23041</xdr:rowOff>
    </xdr:to>
    <xdr:sp macro="" textlink="">
      <xdr:nvSpPr>
        <xdr:cNvPr id="189" name="楕円 188"/>
        <xdr:cNvSpPr/>
      </xdr:nvSpPr>
      <xdr:spPr>
        <a:xfrm>
          <a:off x="3746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143691</xdr:rowOff>
    </xdr:from>
    <xdr:to>
      <xdr:col>24</xdr:col>
      <xdr:colOff>63500</xdr:colOff>
      <xdr:row>62</xdr:row>
      <xdr:rowOff>148590</xdr:rowOff>
    </xdr:to>
    <xdr:cxnSp macro="">
      <xdr:nvCxnSpPr>
        <xdr:cNvPr id="190" name="直線コネクタ 189"/>
        <xdr:cNvCxnSpPr/>
      </xdr:nvCxnSpPr>
      <xdr:spPr>
        <a:xfrm>
          <a:off x="3797300" y="1077359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91" name="楕円 190"/>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62</xdr:row>
      <xdr:rowOff>143691</xdr:rowOff>
    </xdr:to>
    <xdr:cxnSp macro="">
      <xdr:nvCxnSpPr>
        <xdr:cNvPr id="192" name="直線コネクタ 191"/>
        <xdr:cNvCxnSpPr/>
      </xdr:nvCxnSpPr>
      <xdr:spPr>
        <a:xfrm>
          <a:off x="2908300" y="107703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79828</xdr:rowOff>
    </xdr:from>
    <xdr:to>
      <xdr:col>10</xdr:col>
      <xdr:colOff>165100</xdr:colOff>
      <xdr:row>63</xdr:row>
      <xdr:rowOff>9978</xdr:rowOff>
    </xdr:to>
    <xdr:sp macro="" textlink="">
      <xdr:nvSpPr>
        <xdr:cNvPr id="193" name="楕円 192"/>
        <xdr:cNvSpPr/>
      </xdr:nvSpPr>
      <xdr:spPr>
        <a:xfrm>
          <a:off x="196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130628</xdr:rowOff>
    </xdr:from>
    <xdr:to>
      <xdr:col>15</xdr:col>
      <xdr:colOff>50800</xdr:colOff>
      <xdr:row>62</xdr:row>
      <xdr:rowOff>140426</xdr:rowOff>
    </xdr:to>
    <xdr:cxnSp macro="">
      <xdr:nvCxnSpPr>
        <xdr:cNvPr id="194" name="直線コネクタ 193"/>
        <xdr:cNvCxnSpPr/>
      </xdr:nvCxnSpPr>
      <xdr:spPr>
        <a:xfrm>
          <a:off x="2019300" y="107605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73297</xdr:rowOff>
    </xdr:from>
    <xdr:to>
      <xdr:col>6</xdr:col>
      <xdr:colOff>38100</xdr:colOff>
      <xdr:row>63</xdr:row>
      <xdr:rowOff>3447</xdr:rowOff>
    </xdr:to>
    <xdr:sp macro="" textlink="">
      <xdr:nvSpPr>
        <xdr:cNvPr id="195" name="楕円 194"/>
        <xdr:cNvSpPr/>
      </xdr:nvSpPr>
      <xdr:spPr>
        <a:xfrm>
          <a:off x="1079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124097</xdr:rowOff>
    </xdr:from>
    <xdr:to>
      <xdr:col>10</xdr:col>
      <xdr:colOff>114300</xdr:colOff>
      <xdr:row>62</xdr:row>
      <xdr:rowOff>130628</xdr:rowOff>
    </xdr:to>
    <xdr:cxnSp macro="">
      <xdr:nvCxnSpPr>
        <xdr:cNvPr id="196" name="直線コネクタ 195"/>
        <xdr:cNvCxnSpPr/>
      </xdr:nvCxnSpPr>
      <xdr:spPr>
        <a:xfrm>
          <a:off x="1130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14168</xdr:rowOff>
    </xdr:from>
    <xdr:ext cx="405111" cy="259045"/>
    <xdr:sp macro="" textlink="">
      <xdr:nvSpPr>
        <xdr:cNvPr id="201" name="n_1mainValue【橋りょう・トンネル】&#10;有形固定資産減価償却率"/>
        <xdr:cNvSpPr txBox="1"/>
      </xdr:nvSpPr>
      <xdr:spPr>
        <a:xfrm>
          <a:off x="3582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202" name="n_2mainValue【橋りょう・トンネル】&#10;有形固定資産減価償却率"/>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xdr:rowOff>
    </xdr:from>
    <xdr:ext cx="405111" cy="259045"/>
    <xdr:sp macro="" textlink="">
      <xdr:nvSpPr>
        <xdr:cNvPr id="203" name="n_3mainValue【橋りょう・トンネル】&#10;有形固定資産減価償却率"/>
        <xdr:cNvSpPr txBox="1"/>
      </xdr:nvSpPr>
      <xdr:spPr>
        <a:xfrm>
          <a:off x="1816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166024</xdr:rowOff>
    </xdr:from>
    <xdr:ext cx="405111" cy="259045"/>
    <xdr:sp macro="" textlink="">
      <xdr:nvSpPr>
        <xdr:cNvPr id="204" name="n_4mainValue【橋りょう・トンネル】&#10;有形固定資産減価償却率"/>
        <xdr:cNvSpPr txBox="1"/>
      </xdr:nvSpPr>
      <xdr:spPr>
        <a:xfrm>
          <a:off x="927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69958</xdr:rowOff>
    </xdr:from>
    <xdr:to>
      <xdr:col>55</xdr:col>
      <xdr:colOff>50800</xdr:colOff>
      <xdr:row>62</xdr:row>
      <xdr:rowOff>108</xdr:rowOff>
    </xdr:to>
    <xdr:sp macro="" textlink="">
      <xdr:nvSpPr>
        <xdr:cNvPr id="244" name="楕円 243"/>
        <xdr:cNvSpPr/>
      </xdr:nvSpPr>
      <xdr:spPr>
        <a:xfrm>
          <a:off x="10426700" y="10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48385</xdr:rowOff>
    </xdr:from>
    <xdr:ext cx="599010" cy="259045"/>
    <xdr:sp macro="" textlink="">
      <xdr:nvSpPr>
        <xdr:cNvPr id="245" name="【橋りょう・トンネル】&#10;一人当たり有形固定資産（償却資産）額該当値テキスト"/>
        <xdr:cNvSpPr txBox="1"/>
      </xdr:nvSpPr>
      <xdr:spPr>
        <a:xfrm>
          <a:off x="10515600" y="1050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73547</xdr:rowOff>
    </xdr:from>
    <xdr:to>
      <xdr:col>50</xdr:col>
      <xdr:colOff>165100</xdr:colOff>
      <xdr:row>62</xdr:row>
      <xdr:rowOff>3697</xdr:rowOff>
    </xdr:to>
    <xdr:sp macro="" textlink="">
      <xdr:nvSpPr>
        <xdr:cNvPr id="246" name="楕円 245"/>
        <xdr:cNvSpPr/>
      </xdr:nvSpPr>
      <xdr:spPr>
        <a:xfrm>
          <a:off x="9588500" y="10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120758</xdr:rowOff>
    </xdr:from>
    <xdr:to>
      <xdr:col>55</xdr:col>
      <xdr:colOff>0</xdr:colOff>
      <xdr:row>61</xdr:row>
      <xdr:rowOff>124347</xdr:rowOff>
    </xdr:to>
    <xdr:cxnSp macro="">
      <xdr:nvCxnSpPr>
        <xdr:cNvPr id="247" name="直線コネクタ 246"/>
        <xdr:cNvCxnSpPr/>
      </xdr:nvCxnSpPr>
      <xdr:spPr>
        <a:xfrm flipV="1">
          <a:off x="9639300" y="10579208"/>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79412</xdr:rowOff>
    </xdr:from>
    <xdr:to>
      <xdr:col>46</xdr:col>
      <xdr:colOff>38100</xdr:colOff>
      <xdr:row>62</xdr:row>
      <xdr:rowOff>9562</xdr:rowOff>
    </xdr:to>
    <xdr:sp macro="" textlink="">
      <xdr:nvSpPr>
        <xdr:cNvPr id="248" name="楕円 247"/>
        <xdr:cNvSpPr/>
      </xdr:nvSpPr>
      <xdr:spPr>
        <a:xfrm>
          <a:off x="8699500" y="105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124347</xdr:rowOff>
    </xdr:from>
    <xdr:to>
      <xdr:col>50</xdr:col>
      <xdr:colOff>114300</xdr:colOff>
      <xdr:row>61</xdr:row>
      <xdr:rowOff>130212</xdr:rowOff>
    </xdr:to>
    <xdr:cxnSp macro="">
      <xdr:nvCxnSpPr>
        <xdr:cNvPr id="249" name="直線コネクタ 248"/>
        <xdr:cNvCxnSpPr/>
      </xdr:nvCxnSpPr>
      <xdr:spPr>
        <a:xfrm flipV="1">
          <a:off x="8750300" y="10582797"/>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80127</xdr:rowOff>
    </xdr:from>
    <xdr:to>
      <xdr:col>41</xdr:col>
      <xdr:colOff>101600</xdr:colOff>
      <xdr:row>62</xdr:row>
      <xdr:rowOff>10277</xdr:rowOff>
    </xdr:to>
    <xdr:sp macro="" textlink="">
      <xdr:nvSpPr>
        <xdr:cNvPr id="250" name="楕円 249"/>
        <xdr:cNvSpPr/>
      </xdr:nvSpPr>
      <xdr:spPr>
        <a:xfrm>
          <a:off x="7810500" y="105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130212</xdr:rowOff>
    </xdr:from>
    <xdr:to>
      <xdr:col>45</xdr:col>
      <xdr:colOff>177800</xdr:colOff>
      <xdr:row>61</xdr:row>
      <xdr:rowOff>130927</xdr:rowOff>
    </xdr:to>
    <xdr:cxnSp macro="">
      <xdr:nvCxnSpPr>
        <xdr:cNvPr id="251" name="直線コネクタ 250"/>
        <xdr:cNvCxnSpPr/>
      </xdr:nvCxnSpPr>
      <xdr:spPr>
        <a:xfrm flipV="1">
          <a:off x="7861300" y="10588662"/>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83223</xdr:rowOff>
    </xdr:from>
    <xdr:to>
      <xdr:col>36</xdr:col>
      <xdr:colOff>165100</xdr:colOff>
      <xdr:row>62</xdr:row>
      <xdr:rowOff>13373</xdr:rowOff>
    </xdr:to>
    <xdr:sp macro="" textlink="">
      <xdr:nvSpPr>
        <xdr:cNvPr id="252" name="楕円 251"/>
        <xdr:cNvSpPr/>
      </xdr:nvSpPr>
      <xdr:spPr>
        <a:xfrm>
          <a:off x="6921500" y="105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130927</xdr:rowOff>
    </xdr:from>
    <xdr:to>
      <xdr:col>41</xdr:col>
      <xdr:colOff>50800</xdr:colOff>
      <xdr:row>61</xdr:row>
      <xdr:rowOff>134023</xdr:rowOff>
    </xdr:to>
    <xdr:cxnSp macro="">
      <xdr:nvCxnSpPr>
        <xdr:cNvPr id="253" name="直線コネクタ 252"/>
        <xdr:cNvCxnSpPr/>
      </xdr:nvCxnSpPr>
      <xdr:spPr>
        <a:xfrm flipV="1">
          <a:off x="6972300" y="10589377"/>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166274</xdr:rowOff>
    </xdr:from>
    <xdr:ext cx="599010" cy="259045"/>
    <xdr:sp macro="" textlink="">
      <xdr:nvSpPr>
        <xdr:cNvPr id="258" name="n_1mainValue【橋りょう・トンネル】&#10;一人当たり有形固定資産（償却資産）額"/>
        <xdr:cNvSpPr txBox="1"/>
      </xdr:nvSpPr>
      <xdr:spPr>
        <a:xfrm>
          <a:off x="9327095" y="1062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689</xdr:rowOff>
    </xdr:from>
    <xdr:ext cx="599010" cy="259045"/>
    <xdr:sp macro="" textlink="">
      <xdr:nvSpPr>
        <xdr:cNvPr id="259" name="n_2mainValue【橋りょう・トンネル】&#10;一人当たり有形固定資産（償却資産）額"/>
        <xdr:cNvSpPr txBox="1"/>
      </xdr:nvSpPr>
      <xdr:spPr>
        <a:xfrm>
          <a:off x="8450795" y="1063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1404</xdr:rowOff>
    </xdr:from>
    <xdr:ext cx="599010" cy="259045"/>
    <xdr:sp macro="" textlink="">
      <xdr:nvSpPr>
        <xdr:cNvPr id="260" name="n_3mainValue【橋りょう・トンネル】&#10;一人当たり有形固定資産（償却資産）額"/>
        <xdr:cNvSpPr txBox="1"/>
      </xdr:nvSpPr>
      <xdr:spPr>
        <a:xfrm>
          <a:off x="7561795" y="106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4500</xdr:rowOff>
    </xdr:from>
    <xdr:ext cx="599010" cy="259045"/>
    <xdr:sp macro="" textlink="">
      <xdr:nvSpPr>
        <xdr:cNvPr id="261" name="n_4mainValue【橋りょう・トンネル】&#10;一人当たり有形固定資産（償却資産）額"/>
        <xdr:cNvSpPr txBox="1"/>
      </xdr:nvSpPr>
      <xdr:spPr>
        <a:xfrm>
          <a:off x="6672795" y="1063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2" name="楕円 301"/>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103522</xdr:rowOff>
    </xdr:from>
    <xdr:ext cx="405111" cy="259045"/>
    <xdr:sp macro="" textlink="">
      <xdr:nvSpPr>
        <xdr:cNvPr id="303" name="【公営住宅】&#10;有形固定資産減価償却率該当値テキスト"/>
        <xdr:cNvSpPr txBox="1"/>
      </xdr:nvSpPr>
      <xdr:spPr>
        <a:xfrm>
          <a:off x="4673600"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4" name="楕円 303"/>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131445</xdr:rowOff>
    </xdr:to>
    <xdr:cxnSp macro="">
      <xdr:nvCxnSpPr>
        <xdr:cNvPr id="305" name="直線コネクタ 304"/>
        <xdr:cNvCxnSpPr/>
      </xdr:nvCxnSpPr>
      <xdr:spPr>
        <a:xfrm>
          <a:off x="3797300" y="141503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6" name="楕円 305"/>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91439</xdr:rowOff>
    </xdr:to>
    <xdr:cxnSp macro="">
      <xdr:nvCxnSpPr>
        <xdr:cNvPr id="307" name="直線コネクタ 306"/>
        <xdr:cNvCxnSpPr/>
      </xdr:nvCxnSpPr>
      <xdr:spPr>
        <a:xfrm>
          <a:off x="2908300" y="14119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152400</xdr:rowOff>
    </xdr:to>
    <xdr:cxnSp macro="">
      <xdr:nvCxnSpPr>
        <xdr:cNvPr id="309" name="直線コネクタ 308"/>
        <xdr:cNvCxnSpPr/>
      </xdr:nvCxnSpPr>
      <xdr:spPr>
        <a:xfrm flipV="1">
          <a:off x="2019300" y="14119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0" name="楕円 309"/>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82</xdr:row>
      <xdr:rowOff>152400</xdr:rowOff>
    </xdr:to>
    <xdr:cxnSp macro="">
      <xdr:nvCxnSpPr>
        <xdr:cNvPr id="311" name="直線コネクタ 310"/>
        <xdr:cNvCxnSpPr/>
      </xdr:nvCxnSpPr>
      <xdr:spPr>
        <a:xfrm>
          <a:off x="1130300" y="1418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158766</xdr:rowOff>
    </xdr:from>
    <xdr:ext cx="405111" cy="259045"/>
    <xdr:sp macro="" textlink="">
      <xdr:nvSpPr>
        <xdr:cNvPr id="316" name="n_1mainValue【公営住宅】&#10;有形固定資産減価償却率"/>
        <xdr:cNvSpPr txBox="1"/>
      </xdr:nvSpPr>
      <xdr:spPr>
        <a:xfrm>
          <a:off x="3582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7" name="n_2main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8" name="n_3main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17797</xdr:rowOff>
    </xdr:from>
    <xdr:ext cx="405111" cy="259045"/>
    <xdr:sp macro="" textlink="">
      <xdr:nvSpPr>
        <xdr:cNvPr id="319" name="n_4mainValue【公営住宅】&#10;有形固定資産減価償却率"/>
        <xdr:cNvSpPr txBox="1"/>
      </xdr:nvSpPr>
      <xdr:spPr>
        <a:xfrm>
          <a:off x="927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xdr:cNvSpPr txBox="1"/>
      </xdr:nvSpPr>
      <xdr:spPr>
        <a:xfrm>
          <a:off x="10515600" y="1461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75997</xdr:rowOff>
    </xdr:from>
    <xdr:to>
      <xdr:col>55</xdr:col>
      <xdr:colOff>50800</xdr:colOff>
      <xdr:row>87</xdr:row>
      <xdr:rowOff>6147</xdr:rowOff>
    </xdr:to>
    <xdr:sp macro="" textlink="">
      <xdr:nvSpPr>
        <xdr:cNvPr id="361" name="楕円 360"/>
        <xdr:cNvSpPr/>
      </xdr:nvSpPr>
      <xdr:spPr>
        <a:xfrm>
          <a:off x="10426700" y="148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xdr:cNvSpPr txBox="1"/>
      </xdr:nvSpPr>
      <xdr:spPr>
        <a:xfrm>
          <a:off x="10515600" y="147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76127</xdr:rowOff>
    </xdr:from>
    <xdr:to>
      <xdr:col>50</xdr:col>
      <xdr:colOff>165100</xdr:colOff>
      <xdr:row>87</xdr:row>
      <xdr:rowOff>6277</xdr:rowOff>
    </xdr:to>
    <xdr:sp macro="" textlink="">
      <xdr:nvSpPr>
        <xdr:cNvPr id="363" name="楕円 362"/>
        <xdr:cNvSpPr/>
      </xdr:nvSpPr>
      <xdr:spPr>
        <a:xfrm>
          <a:off x="9588500" y="148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126797</xdr:rowOff>
    </xdr:from>
    <xdr:to>
      <xdr:col>55</xdr:col>
      <xdr:colOff>0</xdr:colOff>
      <xdr:row>86</xdr:row>
      <xdr:rowOff>126927</xdr:rowOff>
    </xdr:to>
    <xdr:cxnSp macro="">
      <xdr:nvCxnSpPr>
        <xdr:cNvPr id="364" name="直線コネクタ 363"/>
        <xdr:cNvCxnSpPr/>
      </xdr:nvCxnSpPr>
      <xdr:spPr>
        <a:xfrm flipV="1">
          <a:off x="9639300" y="1487149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76487</xdr:rowOff>
    </xdr:from>
    <xdr:to>
      <xdr:col>46</xdr:col>
      <xdr:colOff>38100</xdr:colOff>
      <xdr:row>87</xdr:row>
      <xdr:rowOff>6637</xdr:rowOff>
    </xdr:to>
    <xdr:sp macro="" textlink="">
      <xdr:nvSpPr>
        <xdr:cNvPr id="365" name="楕円 364"/>
        <xdr:cNvSpPr/>
      </xdr:nvSpPr>
      <xdr:spPr>
        <a:xfrm>
          <a:off x="8699500" y="148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126927</xdr:rowOff>
    </xdr:from>
    <xdr:to>
      <xdr:col>50</xdr:col>
      <xdr:colOff>114300</xdr:colOff>
      <xdr:row>86</xdr:row>
      <xdr:rowOff>127287</xdr:rowOff>
    </xdr:to>
    <xdr:cxnSp macro="">
      <xdr:nvCxnSpPr>
        <xdr:cNvPr id="366" name="直線コネクタ 365"/>
        <xdr:cNvCxnSpPr/>
      </xdr:nvCxnSpPr>
      <xdr:spPr>
        <a:xfrm flipV="1">
          <a:off x="8750300" y="14871627"/>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78544</xdr:rowOff>
    </xdr:from>
    <xdr:to>
      <xdr:col>41</xdr:col>
      <xdr:colOff>101600</xdr:colOff>
      <xdr:row>87</xdr:row>
      <xdr:rowOff>8694</xdr:rowOff>
    </xdr:to>
    <xdr:sp macro="" textlink="">
      <xdr:nvSpPr>
        <xdr:cNvPr id="367" name="楕円 366"/>
        <xdr:cNvSpPr/>
      </xdr:nvSpPr>
      <xdr:spPr>
        <a:xfrm>
          <a:off x="7810500" y="148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127287</xdr:rowOff>
    </xdr:from>
    <xdr:to>
      <xdr:col>45</xdr:col>
      <xdr:colOff>177800</xdr:colOff>
      <xdr:row>86</xdr:row>
      <xdr:rowOff>129344</xdr:rowOff>
    </xdr:to>
    <xdr:cxnSp macro="">
      <xdr:nvCxnSpPr>
        <xdr:cNvPr id="368" name="直線コネクタ 367"/>
        <xdr:cNvCxnSpPr/>
      </xdr:nvCxnSpPr>
      <xdr:spPr>
        <a:xfrm flipV="1">
          <a:off x="7861300" y="1487198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78739</xdr:rowOff>
    </xdr:from>
    <xdr:to>
      <xdr:col>36</xdr:col>
      <xdr:colOff>165100</xdr:colOff>
      <xdr:row>87</xdr:row>
      <xdr:rowOff>8889</xdr:rowOff>
    </xdr:to>
    <xdr:sp macro="" textlink="">
      <xdr:nvSpPr>
        <xdr:cNvPr id="369" name="楕円 368"/>
        <xdr:cNvSpPr/>
      </xdr:nvSpPr>
      <xdr:spPr>
        <a:xfrm>
          <a:off x="692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129344</xdr:rowOff>
    </xdr:from>
    <xdr:to>
      <xdr:col>41</xdr:col>
      <xdr:colOff>50800</xdr:colOff>
      <xdr:row>86</xdr:row>
      <xdr:rowOff>129539</xdr:rowOff>
    </xdr:to>
    <xdr:cxnSp macro="">
      <xdr:nvCxnSpPr>
        <xdr:cNvPr id="370" name="直線コネクタ 369"/>
        <xdr:cNvCxnSpPr/>
      </xdr:nvCxnSpPr>
      <xdr:spPr>
        <a:xfrm flipV="1">
          <a:off x="6972300" y="1487404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168854</xdr:rowOff>
    </xdr:from>
    <xdr:ext cx="469744" cy="259045"/>
    <xdr:sp macro="" textlink="">
      <xdr:nvSpPr>
        <xdr:cNvPr id="375" name="n_1mainValue【公営住宅】&#10;一人当たり面積"/>
        <xdr:cNvSpPr txBox="1"/>
      </xdr:nvSpPr>
      <xdr:spPr>
        <a:xfrm>
          <a:off x="9391727" y="149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169214</xdr:rowOff>
    </xdr:from>
    <xdr:ext cx="469744" cy="259045"/>
    <xdr:sp macro="" textlink="">
      <xdr:nvSpPr>
        <xdr:cNvPr id="376" name="n_2mainValue【公営住宅】&#10;一人当たり面積"/>
        <xdr:cNvSpPr txBox="1"/>
      </xdr:nvSpPr>
      <xdr:spPr>
        <a:xfrm>
          <a:off x="8515427" y="1491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171271</xdr:rowOff>
    </xdr:from>
    <xdr:ext cx="469744" cy="259045"/>
    <xdr:sp macro="" textlink="">
      <xdr:nvSpPr>
        <xdr:cNvPr id="377" name="n_3mainValue【公営住宅】&#10;一人当たり面積"/>
        <xdr:cNvSpPr txBox="1"/>
      </xdr:nvSpPr>
      <xdr:spPr>
        <a:xfrm>
          <a:off x="7626427" y="1491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xdr:rowOff>
    </xdr:from>
    <xdr:ext cx="469744" cy="259045"/>
    <xdr:sp macro="" textlink="">
      <xdr:nvSpPr>
        <xdr:cNvPr id="378" name="n_4mainValue【公営住宅】&#10;一人当たり面積"/>
        <xdr:cNvSpPr txBox="1"/>
      </xdr:nvSpPr>
      <xdr:spPr>
        <a:xfrm>
          <a:off x="6737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106</xdr:row>
      <xdr:rowOff>120650</xdr:rowOff>
    </xdr:to>
    <xdr:cxnSp macro="">
      <xdr:nvCxnSpPr>
        <xdr:cNvPr id="402" name="直線コネクタ 401"/>
        <xdr:cNvCxnSpPr/>
      </xdr:nvCxnSpPr>
      <xdr:spPr>
        <a:xfrm flipV="1">
          <a:off x="4634865" y="17145000"/>
          <a:ext cx="0" cy="11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124477</xdr:rowOff>
    </xdr:from>
    <xdr:ext cx="405111" cy="259045"/>
    <xdr:sp macro="" textlink="">
      <xdr:nvSpPr>
        <xdr:cNvPr id="403" name="【港湾・漁港】&#10;有形固定資産減価償却率最小値テキスト"/>
        <xdr:cNvSpPr txBox="1"/>
      </xdr:nvSpPr>
      <xdr:spPr>
        <a:xfrm>
          <a:off x="4673600" y="182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120650</xdr:rowOff>
    </xdr:from>
    <xdr:to>
      <xdr:col>24</xdr:col>
      <xdr:colOff>152400</xdr:colOff>
      <xdr:row>106</xdr:row>
      <xdr:rowOff>120650</xdr:rowOff>
    </xdr:to>
    <xdr:cxnSp macro="">
      <xdr:nvCxnSpPr>
        <xdr:cNvPr id="404" name="直線コネクタ 403"/>
        <xdr:cNvCxnSpPr/>
      </xdr:nvCxnSpPr>
      <xdr:spPr>
        <a:xfrm>
          <a:off x="4546600" y="182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407" name="【港湾・漁港】&#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99061</xdr:rowOff>
    </xdr:from>
    <xdr:to>
      <xdr:col>24</xdr:col>
      <xdr:colOff>114300</xdr:colOff>
      <xdr:row>105</xdr:row>
      <xdr:rowOff>29211</xdr:rowOff>
    </xdr:to>
    <xdr:sp macro="" textlink="">
      <xdr:nvSpPr>
        <xdr:cNvPr id="408" name="フローチャート: 判断 407"/>
        <xdr:cNvSpPr/>
      </xdr:nvSpPr>
      <xdr:spPr>
        <a:xfrm>
          <a:off x="4584700" y="179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55880</xdr:rowOff>
    </xdr:from>
    <xdr:to>
      <xdr:col>20</xdr:col>
      <xdr:colOff>38100</xdr:colOff>
      <xdr:row>104</xdr:row>
      <xdr:rowOff>157480</xdr:rowOff>
    </xdr:to>
    <xdr:sp macro="" textlink="">
      <xdr:nvSpPr>
        <xdr:cNvPr id="409" name="フローチャート: 判断 408"/>
        <xdr:cNvSpPr/>
      </xdr:nvSpPr>
      <xdr:spPr>
        <a:xfrm>
          <a:off x="3746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34289</xdr:rowOff>
    </xdr:from>
    <xdr:to>
      <xdr:col>15</xdr:col>
      <xdr:colOff>101600</xdr:colOff>
      <xdr:row>104</xdr:row>
      <xdr:rowOff>135889</xdr:rowOff>
    </xdr:to>
    <xdr:sp macro="" textlink="">
      <xdr:nvSpPr>
        <xdr:cNvPr id="410" name="フローチャート: 判断 409"/>
        <xdr:cNvSpPr/>
      </xdr:nvSpPr>
      <xdr:spPr>
        <a:xfrm>
          <a:off x="2857500" y="178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38100</xdr:rowOff>
    </xdr:from>
    <xdr:to>
      <xdr:col>10</xdr:col>
      <xdr:colOff>165100</xdr:colOff>
      <xdr:row>104</xdr:row>
      <xdr:rowOff>139700</xdr:rowOff>
    </xdr:to>
    <xdr:sp macro="" textlink="">
      <xdr:nvSpPr>
        <xdr:cNvPr id="411" name="フローチャート: 判断 410"/>
        <xdr:cNvSpPr/>
      </xdr:nvSpPr>
      <xdr:spPr>
        <a:xfrm>
          <a:off x="1968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20320</xdr:rowOff>
    </xdr:from>
    <xdr:to>
      <xdr:col>6</xdr:col>
      <xdr:colOff>38100</xdr:colOff>
      <xdr:row>104</xdr:row>
      <xdr:rowOff>121920</xdr:rowOff>
    </xdr:to>
    <xdr:sp macro="" textlink="">
      <xdr:nvSpPr>
        <xdr:cNvPr id="412" name="フローチャート: 判断 411"/>
        <xdr:cNvSpPr/>
      </xdr:nvSpPr>
      <xdr:spPr>
        <a:xfrm>
          <a:off x="1079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69850</xdr:rowOff>
    </xdr:from>
    <xdr:to>
      <xdr:col>24</xdr:col>
      <xdr:colOff>114300</xdr:colOff>
      <xdr:row>107</xdr:row>
      <xdr:rowOff>0</xdr:rowOff>
    </xdr:to>
    <xdr:sp macro="" textlink="">
      <xdr:nvSpPr>
        <xdr:cNvPr id="418" name="楕円 417"/>
        <xdr:cNvSpPr/>
      </xdr:nvSpPr>
      <xdr:spPr>
        <a:xfrm>
          <a:off x="45847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9" name="【港湾・漁港】&#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130811</xdr:rowOff>
    </xdr:from>
    <xdr:to>
      <xdr:col>20</xdr:col>
      <xdr:colOff>38100</xdr:colOff>
      <xdr:row>107</xdr:row>
      <xdr:rowOff>60961</xdr:rowOff>
    </xdr:to>
    <xdr:sp macro="" textlink="">
      <xdr:nvSpPr>
        <xdr:cNvPr id="420" name="楕円 419"/>
        <xdr:cNvSpPr/>
      </xdr:nvSpPr>
      <xdr:spPr>
        <a:xfrm>
          <a:off x="3746500" y="183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120650</xdr:rowOff>
    </xdr:from>
    <xdr:to>
      <xdr:col>24</xdr:col>
      <xdr:colOff>63500</xdr:colOff>
      <xdr:row>107</xdr:row>
      <xdr:rowOff>10161</xdr:rowOff>
    </xdr:to>
    <xdr:cxnSp macro="">
      <xdr:nvCxnSpPr>
        <xdr:cNvPr id="421" name="直線コネクタ 420"/>
        <xdr:cNvCxnSpPr/>
      </xdr:nvCxnSpPr>
      <xdr:spPr>
        <a:xfrm flipV="1">
          <a:off x="3797300" y="182943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11430</xdr:rowOff>
    </xdr:from>
    <xdr:to>
      <xdr:col>15</xdr:col>
      <xdr:colOff>101600</xdr:colOff>
      <xdr:row>107</xdr:row>
      <xdr:rowOff>113030</xdr:rowOff>
    </xdr:to>
    <xdr:sp macro="" textlink="">
      <xdr:nvSpPr>
        <xdr:cNvPr id="422" name="楕円 421"/>
        <xdr:cNvSpPr/>
      </xdr:nvSpPr>
      <xdr:spPr>
        <a:xfrm>
          <a:off x="2857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10161</xdr:rowOff>
    </xdr:from>
    <xdr:to>
      <xdr:col>19</xdr:col>
      <xdr:colOff>177800</xdr:colOff>
      <xdr:row>107</xdr:row>
      <xdr:rowOff>62230</xdr:rowOff>
    </xdr:to>
    <xdr:cxnSp macro="">
      <xdr:nvCxnSpPr>
        <xdr:cNvPr id="423" name="直線コネクタ 422"/>
        <xdr:cNvCxnSpPr/>
      </xdr:nvCxnSpPr>
      <xdr:spPr>
        <a:xfrm flipV="1">
          <a:off x="2908300" y="18355311"/>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4" name="楕円 423"/>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62230</xdr:rowOff>
    </xdr:from>
    <xdr:to>
      <xdr:col>15</xdr:col>
      <xdr:colOff>50800</xdr:colOff>
      <xdr:row>107</xdr:row>
      <xdr:rowOff>69850</xdr:rowOff>
    </xdr:to>
    <xdr:cxnSp macro="">
      <xdr:nvCxnSpPr>
        <xdr:cNvPr id="425" name="直線コネクタ 424"/>
        <xdr:cNvCxnSpPr/>
      </xdr:nvCxnSpPr>
      <xdr:spPr>
        <a:xfrm flipV="1">
          <a:off x="2019300" y="18407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6" name="楕円 425"/>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7" name="直線コネクタ 426"/>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2557</xdr:rowOff>
    </xdr:from>
    <xdr:ext cx="405111" cy="259045"/>
    <xdr:sp macro="" textlink="">
      <xdr:nvSpPr>
        <xdr:cNvPr id="428" name="n_1aveValue【港湾・漁港】&#10;有形固定資産減価償却率"/>
        <xdr:cNvSpPr txBox="1"/>
      </xdr:nvSpPr>
      <xdr:spPr>
        <a:xfrm>
          <a:off x="3582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152416</xdr:rowOff>
    </xdr:from>
    <xdr:ext cx="405111" cy="259045"/>
    <xdr:sp macro="" textlink="">
      <xdr:nvSpPr>
        <xdr:cNvPr id="429" name="n_2aveValue【港湾・漁港】&#10;有形固定資産減価償却率"/>
        <xdr:cNvSpPr txBox="1"/>
      </xdr:nvSpPr>
      <xdr:spPr>
        <a:xfrm>
          <a:off x="2705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156227</xdr:rowOff>
    </xdr:from>
    <xdr:ext cx="405111" cy="259045"/>
    <xdr:sp macro="" textlink="">
      <xdr:nvSpPr>
        <xdr:cNvPr id="430" name="n_3aveValue【港湾・漁港】&#10;有形固定資産減価償却率"/>
        <xdr:cNvSpPr txBox="1"/>
      </xdr:nvSpPr>
      <xdr:spPr>
        <a:xfrm>
          <a:off x="1816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138447</xdr:rowOff>
    </xdr:from>
    <xdr:ext cx="405111" cy="259045"/>
    <xdr:sp macro="" textlink="">
      <xdr:nvSpPr>
        <xdr:cNvPr id="431" name="n_4aveValue【港湾・漁港】&#10;有形固定資産減価償却率"/>
        <xdr:cNvSpPr txBox="1"/>
      </xdr:nvSpPr>
      <xdr:spPr>
        <a:xfrm>
          <a:off x="9277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52088</xdr:rowOff>
    </xdr:from>
    <xdr:ext cx="405111" cy="259045"/>
    <xdr:sp macro="" textlink="">
      <xdr:nvSpPr>
        <xdr:cNvPr id="432" name="n_1mainValue【港湾・漁港】&#10;有形固定資産減価償却率"/>
        <xdr:cNvSpPr txBox="1"/>
      </xdr:nvSpPr>
      <xdr:spPr>
        <a:xfrm>
          <a:off x="3582044" y="1839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104157</xdr:rowOff>
    </xdr:from>
    <xdr:ext cx="405111" cy="259045"/>
    <xdr:sp macro="" textlink="">
      <xdr:nvSpPr>
        <xdr:cNvPr id="433" name="n_2mainValue【港湾・漁港】&#10;有形固定資産減価償却率"/>
        <xdr:cNvSpPr txBox="1"/>
      </xdr:nvSpPr>
      <xdr:spPr>
        <a:xfrm>
          <a:off x="2705744"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4" name="n_3mainValue【港湾・漁港】&#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5" name="n_4mainValue【港湾・漁港】&#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457" name="直線コネクタ 456"/>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458"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459" name="直線コネクタ 458"/>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460"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461" name="直線コネクタ 460"/>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61977</xdr:rowOff>
    </xdr:from>
    <xdr:ext cx="599010" cy="259045"/>
    <xdr:sp macro="" textlink="">
      <xdr:nvSpPr>
        <xdr:cNvPr id="462" name="【港湾・漁港】&#10;一人当たり有形固定資産（償却資産）額平均値テキスト"/>
        <xdr:cNvSpPr txBox="1"/>
      </xdr:nvSpPr>
      <xdr:spPr>
        <a:xfrm>
          <a:off x="10515600" y="18064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463" name="フローチャート: 判断 462"/>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464" name="フローチャート: 判断 463"/>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465" name="フローチャート: 判断 464"/>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466" name="フローチャート: 判断 465"/>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467" name="フローチャート: 判断 466"/>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91863</xdr:rowOff>
    </xdr:from>
    <xdr:to>
      <xdr:col>55</xdr:col>
      <xdr:colOff>50800</xdr:colOff>
      <xdr:row>108</xdr:row>
      <xdr:rowOff>22013</xdr:rowOff>
    </xdr:to>
    <xdr:sp macro="" textlink="">
      <xdr:nvSpPr>
        <xdr:cNvPr id="473" name="楕円 472"/>
        <xdr:cNvSpPr/>
      </xdr:nvSpPr>
      <xdr:spPr>
        <a:xfrm>
          <a:off x="10426700" y="18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6790</xdr:rowOff>
    </xdr:from>
    <xdr:ext cx="534377" cy="259045"/>
    <xdr:sp macro="" textlink="">
      <xdr:nvSpPr>
        <xdr:cNvPr id="474" name="【港湾・漁港】&#10;一人当たり有形固定資産（償却資産）額該当値テキスト"/>
        <xdr:cNvSpPr txBox="1"/>
      </xdr:nvSpPr>
      <xdr:spPr>
        <a:xfrm>
          <a:off x="10515600" y="183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97557</xdr:rowOff>
    </xdr:from>
    <xdr:to>
      <xdr:col>50</xdr:col>
      <xdr:colOff>165100</xdr:colOff>
      <xdr:row>108</xdr:row>
      <xdr:rowOff>27707</xdr:rowOff>
    </xdr:to>
    <xdr:sp macro="" textlink="">
      <xdr:nvSpPr>
        <xdr:cNvPr id="475" name="楕円 474"/>
        <xdr:cNvSpPr/>
      </xdr:nvSpPr>
      <xdr:spPr>
        <a:xfrm>
          <a:off x="9588500" y="18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142663</xdr:rowOff>
    </xdr:from>
    <xdr:to>
      <xdr:col>55</xdr:col>
      <xdr:colOff>0</xdr:colOff>
      <xdr:row>107</xdr:row>
      <xdr:rowOff>148357</xdr:rowOff>
    </xdr:to>
    <xdr:cxnSp macro="">
      <xdr:nvCxnSpPr>
        <xdr:cNvPr id="476" name="直線コネクタ 475"/>
        <xdr:cNvCxnSpPr/>
      </xdr:nvCxnSpPr>
      <xdr:spPr>
        <a:xfrm flipV="1">
          <a:off x="9639300" y="18487813"/>
          <a:ext cx="8382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102395</xdr:rowOff>
    </xdr:from>
    <xdr:to>
      <xdr:col>46</xdr:col>
      <xdr:colOff>38100</xdr:colOff>
      <xdr:row>108</xdr:row>
      <xdr:rowOff>32545</xdr:rowOff>
    </xdr:to>
    <xdr:sp macro="" textlink="">
      <xdr:nvSpPr>
        <xdr:cNvPr id="477" name="楕円 476"/>
        <xdr:cNvSpPr/>
      </xdr:nvSpPr>
      <xdr:spPr>
        <a:xfrm>
          <a:off x="8699500" y="184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148357</xdr:rowOff>
    </xdr:from>
    <xdr:to>
      <xdr:col>50</xdr:col>
      <xdr:colOff>114300</xdr:colOff>
      <xdr:row>107</xdr:row>
      <xdr:rowOff>153195</xdr:rowOff>
    </xdr:to>
    <xdr:cxnSp macro="">
      <xdr:nvCxnSpPr>
        <xdr:cNvPr id="478" name="直線コネクタ 477"/>
        <xdr:cNvCxnSpPr/>
      </xdr:nvCxnSpPr>
      <xdr:spPr>
        <a:xfrm flipV="1">
          <a:off x="8750300" y="18493507"/>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103298</xdr:rowOff>
    </xdr:from>
    <xdr:to>
      <xdr:col>41</xdr:col>
      <xdr:colOff>101600</xdr:colOff>
      <xdr:row>108</xdr:row>
      <xdr:rowOff>33448</xdr:rowOff>
    </xdr:to>
    <xdr:sp macro="" textlink="">
      <xdr:nvSpPr>
        <xdr:cNvPr id="479" name="楕円 478"/>
        <xdr:cNvSpPr/>
      </xdr:nvSpPr>
      <xdr:spPr>
        <a:xfrm>
          <a:off x="7810500" y="184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153195</xdr:rowOff>
    </xdr:from>
    <xdr:to>
      <xdr:col>45</xdr:col>
      <xdr:colOff>177800</xdr:colOff>
      <xdr:row>107</xdr:row>
      <xdr:rowOff>154098</xdr:rowOff>
    </xdr:to>
    <xdr:cxnSp macro="">
      <xdr:nvCxnSpPr>
        <xdr:cNvPr id="480" name="直線コネクタ 479"/>
        <xdr:cNvCxnSpPr/>
      </xdr:nvCxnSpPr>
      <xdr:spPr>
        <a:xfrm flipV="1">
          <a:off x="7861300" y="18498345"/>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103784</xdr:rowOff>
    </xdr:from>
    <xdr:to>
      <xdr:col>36</xdr:col>
      <xdr:colOff>165100</xdr:colOff>
      <xdr:row>108</xdr:row>
      <xdr:rowOff>33934</xdr:rowOff>
    </xdr:to>
    <xdr:sp macro="" textlink="">
      <xdr:nvSpPr>
        <xdr:cNvPr id="481" name="楕円 480"/>
        <xdr:cNvSpPr/>
      </xdr:nvSpPr>
      <xdr:spPr>
        <a:xfrm>
          <a:off x="6921500" y="184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154098</xdr:rowOff>
    </xdr:from>
    <xdr:to>
      <xdr:col>41</xdr:col>
      <xdr:colOff>50800</xdr:colOff>
      <xdr:row>107</xdr:row>
      <xdr:rowOff>154584</xdr:rowOff>
    </xdr:to>
    <xdr:cxnSp macro="">
      <xdr:nvCxnSpPr>
        <xdr:cNvPr id="482" name="直線コネクタ 481"/>
        <xdr:cNvCxnSpPr/>
      </xdr:nvCxnSpPr>
      <xdr:spPr>
        <a:xfrm flipV="1">
          <a:off x="6972300" y="18499248"/>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38949</xdr:rowOff>
    </xdr:from>
    <xdr:ext cx="599010" cy="259045"/>
    <xdr:sp macro="" textlink="">
      <xdr:nvSpPr>
        <xdr:cNvPr id="483"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84"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85"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86"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18834</xdr:rowOff>
    </xdr:from>
    <xdr:ext cx="534377" cy="259045"/>
    <xdr:sp macro="" textlink="">
      <xdr:nvSpPr>
        <xdr:cNvPr id="487" name="n_1mainValue【港湾・漁港】&#10;一人当たり有形固定資産（償却資産）額"/>
        <xdr:cNvSpPr txBox="1"/>
      </xdr:nvSpPr>
      <xdr:spPr>
        <a:xfrm>
          <a:off x="9359411" y="185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23672</xdr:rowOff>
    </xdr:from>
    <xdr:ext cx="534377" cy="259045"/>
    <xdr:sp macro="" textlink="">
      <xdr:nvSpPr>
        <xdr:cNvPr id="488" name="n_2mainValue【港湾・漁港】&#10;一人当たり有形固定資産（償却資産）額"/>
        <xdr:cNvSpPr txBox="1"/>
      </xdr:nvSpPr>
      <xdr:spPr>
        <a:xfrm>
          <a:off x="8483111" y="185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24575</xdr:rowOff>
    </xdr:from>
    <xdr:ext cx="534377" cy="259045"/>
    <xdr:sp macro="" textlink="">
      <xdr:nvSpPr>
        <xdr:cNvPr id="489" name="n_3mainValue【港湾・漁港】&#10;一人当たり有形固定資産（償却資産）額"/>
        <xdr:cNvSpPr txBox="1"/>
      </xdr:nvSpPr>
      <xdr:spPr>
        <a:xfrm>
          <a:off x="7594111" y="185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25061</xdr:rowOff>
    </xdr:from>
    <xdr:ext cx="534377" cy="259045"/>
    <xdr:sp macro="" textlink="">
      <xdr:nvSpPr>
        <xdr:cNvPr id="490" name="n_4mainValue【港湾・漁港】&#10;一人当たり有形固定資産（償却資産）額"/>
        <xdr:cNvSpPr txBox="1"/>
      </xdr:nvSpPr>
      <xdr:spPr>
        <a:xfrm>
          <a:off x="6705111" y="185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516" name="直線コネクタ 515"/>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517"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518" name="直線コネクタ 517"/>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519"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520" name="直線コネクタ 519"/>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521"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2" name="フローチャート: 判断 521"/>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3" name="フローチャート: 判断 522"/>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24" name="フローチャート: 判断 523"/>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25" name="フローチャート: 判断 524"/>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526" name="フローチャート: 判断 525"/>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97246</xdr:rowOff>
    </xdr:from>
    <xdr:to>
      <xdr:col>85</xdr:col>
      <xdr:colOff>177800</xdr:colOff>
      <xdr:row>35</xdr:row>
      <xdr:rowOff>27396</xdr:rowOff>
    </xdr:to>
    <xdr:sp macro="" textlink="">
      <xdr:nvSpPr>
        <xdr:cNvPr id="532" name="楕円 531"/>
        <xdr:cNvSpPr/>
      </xdr:nvSpPr>
      <xdr:spPr>
        <a:xfrm>
          <a:off x="162687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120123</xdr:rowOff>
    </xdr:from>
    <xdr:ext cx="405111" cy="259045"/>
    <xdr:sp macro="" textlink="">
      <xdr:nvSpPr>
        <xdr:cNvPr id="533" name="【認定こども園・幼稚園・保育所】&#10;有形固定資産減価償却率該当値テキスト"/>
        <xdr:cNvSpPr txBox="1"/>
      </xdr:nvSpPr>
      <xdr:spPr>
        <a:xfrm>
          <a:off x="16357600"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534" name="楕円 533"/>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82731</xdr:rowOff>
    </xdr:from>
    <xdr:to>
      <xdr:col>85</xdr:col>
      <xdr:colOff>127000</xdr:colOff>
      <xdr:row>34</xdr:row>
      <xdr:rowOff>148046</xdr:rowOff>
    </xdr:to>
    <xdr:cxnSp macro="">
      <xdr:nvCxnSpPr>
        <xdr:cNvPr id="535" name="直線コネクタ 534"/>
        <xdr:cNvCxnSpPr/>
      </xdr:nvCxnSpPr>
      <xdr:spPr>
        <a:xfrm>
          <a:off x="15481300" y="59120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36" name="楕円 535"/>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82731</xdr:rowOff>
    </xdr:from>
    <xdr:to>
      <xdr:col>81</xdr:col>
      <xdr:colOff>50800</xdr:colOff>
      <xdr:row>38</xdr:row>
      <xdr:rowOff>27215</xdr:rowOff>
    </xdr:to>
    <xdr:cxnSp macro="">
      <xdr:nvCxnSpPr>
        <xdr:cNvPr id="537" name="直線コネクタ 536"/>
        <xdr:cNvCxnSpPr/>
      </xdr:nvCxnSpPr>
      <xdr:spPr>
        <a:xfrm flipV="1">
          <a:off x="14592300" y="5912031"/>
          <a:ext cx="889000" cy="6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120106</xdr:rowOff>
    </xdr:from>
    <xdr:to>
      <xdr:col>72</xdr:col>
      <xdr:colOff>38100</xdr:colOff>
      <xdr:row>38</xdr:row>
      <xdr:rowOff>50256</xdr:rowOff>
    </xdr:to>
    <xdr:sp macro="" textlink="">
      <xdr:nvSpPr>
        <xdr:cNvPr id="538" name="楕円 537"/>
        <xdr:cNvSpPr/>
      </xdr:nvSpPr>
      <xdr:spPr>
        <a:xfrm>
          <a:off x="13652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27215</xdr:rowOff>
    </xdr:to>
    <xdr:cxnSp macro="">
      <xdr:nvCxnSpPr>
        <xdr:cNvPr id="539" name="直線コネクタ 538"/>
        <xdr:cNvCxnSpPr/>
      </xdr:nvCxnSpPr>
      <xdr:spPr>
        <a:xfrm>
          <a:off x="13703300" y="651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540" name="楕円 539"/>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143147</xdr:rowOff>
    </xdr:from>
    <xdr:to>
      <xdr:col>71</xdr:col>
      <xdr:colOff>177800</xdr:colOff>
      <xdr:row>37</xdr:row>
      <xdr:rowOff>170906</xdr:rowOff>
    </xdr:to>
    <xdr:cxnSp macro="">
      <xdr:nvCxnSpPr>
        <xdr:cNvPr id="541" name="直線コネクタ 540"/>
        <xdr:cNvCxnSpPr/>
      </xdr:nvCxnSpPr>
      <xdr:spPr>
        <a:xfrm>
          <a:off x="12814300" y="64867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542" name="n_1aveValue【認定こども園・幼稚園・保育所】&#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43"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544"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545"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150058</xdr:rowOff>
    </xdr:from>
    <xdr:ext cx="405111" cy="259045"/>
    <xdr:sp macro="" textlink="">
      <xdr:nvSpPr>
        <xdr:cNvPr id="546" name="n_1mainValue【認定こども園・幼稚園・保育所】&#10;有形固定資産減価償却率"/>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547" name="n_2mainValue【認定こども園・幼稚園・保育所】&#10;有形固定資産減価償却率"/>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66783</xdr:rowOff>
    </xdr:from>
    <xdr:ext cx="405111" cy="259045"/>
    <xdr:sp macro="" textlink="">
      <xdr:nvSpPr>
        <xdr:cNvPr id="548" name="n_3mainValue【認定こども園・幼稚園・保育所】&#10;有形固定資産減価償却率"/>
        <xdr:cNvSpPr txBox="1"/>
      </xdr:nvSpPr>
      <xdr:spPr>
        <a:xfrm>
          <a:off x="13500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549" name="n_4mainValue【認定こども園・幼稚園・保育所】&#10;有形固定資産減価償却率"/>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575" name="直線コネクタ 574"/>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7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77" name="直線コネクタ 57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578"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579" name="直線コネクタ 578"/>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2" name="フローチャート: 判断 581"/>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583" name="フローチャート: 判断 582"/>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584" name="フローチャート: 判断 583"/>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585" name="フローチャート: 判断 584"/>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43362</xdr:rowOff>
    </xdr:from>
    <xdr:to>
      <xdr:col>116</xdr:col>
      <xdr:colOff>114300</xdr:colOff>
      <xdr:row>41</xdr:row>
      <xdr:rowOff>144962</xdr:rowOff>
    </xdr:to>
    <xdr:sp macro="" textlink="">
      <xdr:nvSpPr>
        <xdr:cNvPr id="591" name="楕円 590"/>
        <xdr:cNvSpPr/>
      </xdr:nvSpPr>
      <xdr:spPr>
        <a:xfrm>
          <a:off x="22110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129739</xdr:rowOff>
    </xdr:from>
    <xdr:ext cx="469744" cy="259045"/>
    <xdr:sp macro="" textlink="">
      <xdr:nvSpPr>
        <xdr:cNvPr id="592" name="【認定こども園・幼稚園・保育所】&#10;一人当たり面積該当値テキスト"/>
        <xdr:cNvSpPr txBox="1"/>
      </xdr:nvSpPr>
      <xdr:spPr>
        <a:xfrm>
          <a:off x="22199600" y="6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593" name="楕円 592"/>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94162</xdr:rowOff>
    </xdr:from>
    <xdr:to>
      <xdr:col>116</xdr:col>
      <xdr:colOff>63500</xdr:colOff>
      <xdr:row>41</xdr:row>
      <xdr:rowOff>94162</xdr:rowOff>
    </xdr:to>
    <xdr:cxnSp macro="">
      <xdr:nvCxnSpPr>
        <xdr:cNvPr id="594" name="直線コネクタ 593"/>
        <xdr:cNvCxnSpPr/>
      </xdr:nvCxnSpPr>
      <xdr:spPr>
        <a:xfrm>
          <a:off x="21323300" y="712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66222</xdr:rowOff>
    </xdr:from>
    <xdr:to>
      <xdr:col>107</xdr:col>
      <xdr:colOff>101600</xdr:colOff>
      <xdr:row>41</xdr:row>
      <xdr:rowOff>167822</xdr:rowOff>
    </xdr:to>
    <xdr:sp macro="" textlink="">
      <xdr:nvSpPr>
        <xdr:cNvPr id="595" name="楕円 594"/>
        <xdr:cNvSpPr/>
      </xdr:nvSpPr>
      <xdr:spPr>
        <a:xfrm>
          <a:off x="20383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94162</xdr:rowOff>
    </xdr:from>
    <xdr:to>
      <xdr:col>111</xdr:col>
      <xdr:colOff>177800</xdr:colOff>
      <xdr:row>41</xdr:row>
      <xdr:rowOff>117022</xdr:rowOff>
    </xdr:to>
    <xdr:cxnSp macro="">
      <xdr:nvCxnSpPr>
        <xdr:cNvPr id="596" name="直線コネクタ 595"/>
        <xdr:cNvCxnSpPr/>
      </xdr:nvCxnSpPr>
      <xdr:spPr>
        <a:xfrm flipV="1">
          <a:off x="20434300" y="7123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66222</xdr:rowOff>
    </xdr:from>
    <xdr:to>
      <xdr:col>102</xdr:col>
      <xdr:colOff>165100</xdr:colOff>
      <xdr:row>41</xdr:row>
      <xdr:rowOff>167822</xdr:rowOff>
    </xdr:to>
    <xdr:sp macro="" textlink="">
      <xdr:nvSpPr>
        <xdr:cNvPr id="597" name="楕円 596"/>
        <xdr:cNvSpPr/>
      </xdr:nvSpPr>
      <xdr:spPr>
        <a:xfrm>
          <a:off x="19494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117022</xdr:rowOff>
    </xdr:from>
    <xdr:to>
      <xdr:col>107</xdr:col>
      <xdr:colOff>50800</xdr:colOff>
      <xdr:row>41</xdr:row>
      <xdr:rowOff>117022</xdr:rowOff>
    </xdr:to>
    <xdr:cxnSp macro="">
      <xdr:nvCxnSpPr>
        <xdr:cNvPr id="598" name="直線コネクタ 597"/>
        <xdr:cNvCxnSpPr/>
      </xdr:nvCxnSpPr>
      <xdr:spPr>
        <a:xfrm>
          <a:off x="19545300" y="714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69487</xdr:rowOff>
    </xdr:from>
    <xdr:to>
      <xdr:col>98</xdr:col>
      <xdr:colOff>38100</xdr:colOff>
      <xdr:row>41</xdr:row>
      <xdr:rowOff>171087</xdr:rowOff>
    </xdr:to>
    <xdr:sp macro="" textlink="">
      <xdr:nvSpPr>
        <xdr:cNvPr id="599" name="楕円 598"/>
        <xdr:cNvSpPr/>
      </xdr:nvSpPr>
      <xdr:spPr>
        <a:xfrm>
          <a:off x="18605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117022</xdr:rowOff>
    </xdr:from>
    <xdr:to>
      <xdr:col>102</xdr:col>
      <xdr:colOff>114300</xdr:colOff>
      <xdr:row>41</xdr:row>
      <xdr:rowOff>120287</xdr:rowOff>
    </xdr:to>
    <xdr:cxnSp macro="">
      <xdr:nvCxnSpPr>
        <xdr:cNvPr id="600" name="直線コネクタ 599"/>
        <xdr:cNvCxnSpPr/>
      </xdr:nvCxnSpPr>
      <xdr:spPr>
        <a:xfrm flipV="1">
          <a:off x="18656300" y="714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601"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602"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603"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604"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605" name="n_1mainValue【認定こども園・幼稚園・保育所】&#10;一人当たり面積"/>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158949</xdr:rowOff>
    </xdr:from>
    <xdr:ext cx="469744" cy="259045"/>
    <xdr:sp macro="" textlink="">
      <xdr:nvSpPr>
        <xdr:cNvPr id="606" name="n_2mainValue【認定こども園・幼稚園・保育所】&#10;一人当たり面積"/>
        <xdr:cNvSpPr txBox="1"/>
      </xdr:nvSpPr>
      <xdr:spPr>
        <a:xfrm>
          <a:off x="20199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158949</xdr:rowOff>
    </xdr:from>
    <xdr:ext cx="469744" cy="259045"/>
    <xdr:sp macro="" textlink="">
      <xdr:nvSpPr>
        <xdr:cNvPr id="607" name="n_3mainValue【認定こども園・幼稚園・保育所】&#10;一人当たり面積"/>
        <xdr:cNvSpPr txBox="1"/>
      </xdr:nvSpPr>
      <xdr:spPr>
        <a:xfrm>
          <a:off x="193104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162214</xdr:rowOff>
    </xdr:from>
    <xdr:ext cx="469744" cy="259045"/>
    <xdr:sp macro="" textlink="">
      <xdr:nvSpPr>
        <xdr:cNvPr id="608" name="n_4mainValue【認定こども園・幼稚園・保育所】&#10;一人当たり面積"/>
        <xdr:cNvSpPr txBox="1"/>
      </xdr:nvSpPr>
      <xdr:spPr>
        <a:xfrm>
          <a:off x="18421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635" name="直線コネクタ 634"/>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7" name="直線コネクタ 63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638"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9" name="直線コネクタ 63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40"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1" name="フローチャート: 判断 640"/>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42" name="フローチャート: 判断 64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43" name="フローチャート: 判断 642"/>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44" name="フローチャート: 判断 643"/>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645" name="フローチャート: 判断 644"/>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159838</xdr:rowOff>
    </xdr:from>
    <xdr:to>
      <xdr:col>85</xdr:col>
      <xdr:colOff>177800</xdr:colOff>
      <xdr:row>58</xdr:row>
      <xdr:rowOff>89988</xdr:rowOff>
    </xdr:to>
    <xdr:sp macro="" textlink="">
      <xdr:nvSpPr>
        <xdr:cNvPr id="651" name="楕円 650"/>
        <xdr:cNvSpPr/>
      </xdr:nvSpPr>
      <xdr:spPr>
        <a:xfrm>
          <a:off x="16268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11265</xdr:rowOff>
    </xdr:from>
    <xdr:ext cx="405111" cy="259045"/>
    <xdr:sp macro="" textlink="">
      <xdr:nvSpPr>
        <xdr:cNvPr id="652" name="【学校施設】&#10;有形固定資産減価償却率該当値テキスト"/>
        <xdr:cNvSpPr txBox="1"/>
      </xdr:nvSpPr>
      <xdr:spPr>
        <a:xfrm>
          <a:off x="16357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653" name="楕円 652"/>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39188</xdr:rowOff>
    </xdr:from>
    <xdr:to>
      <xdr:col>85</xdr:col>
      <xdr:colOff>127000</xdr:colOff>
      <xdr:row>58</xdr:row>
      <xdr:rowOff>55517</xdr:rowOff>
    </xdr:to>
    <xdr:cxnSp macro="">
      <xdr:nvCxnSpPr>
        <xdr:cNvPr id="654" name="直線コネクタ 653"/>
        <xdr:cNvCxnSpPr/>
      </xdr:nvCxnSpPr>
      <xdr:spPr>
        <a:xfrm flipV="1">
          <a:off x="15481300" y="998328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114119</xdr:rowOff>
    </xdr:from>
    <xdr:to>
      <xdr:col>76</xdr:col>
      <xdr:colOff>165100</xdr:colOff>
      <xdr:row>58</xdr:row>
      <xdr:rowOff>44269</xdr:rowOff>
    </xdr:to>
    <xdr:sp macro="" textlink="">
      <xdr:nvSpPr>
        <xdr:cNvPr id="655" name="楕円 654"/>
        <xdr:cNvSpPr/>
      </xdr:nvSpPr>
      <xdr:spPr>
        <a:xfrm>
          <a:off x="14541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55517</xdr:rowOff>
    </xdr:to>
    <xdr:cxnSp macro="">
      <xdr:nvCxnSpPr>
        <xdr:cNvPr id="656" name="直線コネクタ 655"/>
        <xdr:cNvCxnSpPr/>
      </xdr:nvCxnSpPr>
      <xdr:spPr>
        <a:xfrm>
          <a:off x="14592300" y="99375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84727</xdr:rowOff>
    </xdr:from>
    <xdr:to>
      <xdr:col>72</xdr:col>
      <xdr:colOff>38100</xdr:colOff>
      <xdr:row>58</xdr:row>
      <xdr:rowOff>14877</xdr:rowOff>
    </xdr:to>
    <xdr:sp macro="" textlink="">
      <xdr:nvSpPr>
        <xdr:cNvPr id="657" name="楕円 656"/>
        <xdr:cNvSpPr/>
      </xdr:nvSpPr>
      <xdr:spPr>
        <a:xfrm>
          <a:off x="13652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57</xdr:row>
      <xdr:rowOff>164919</xdr:rowOff>
    </xdr:to>
    <xdr:cxnSp macro="">
      <xdr:nvCxnSpPr>
        <xdr:cNvPr id="658" name="直線コネクタ 657"/>
        <xdr:cNvCxnSpPr/>
      </xdr:nvCxnSpPr>
      <xdr:spPr>
        <a:xfrm>
          <a:off x="13703300" y="99081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84727</xdr:rowOff>
    </xdr:from>
    <xdr:to>
      <xdr:col>67</xdr:col>
      <xdr:colOff>101600</xdr:colOff>
      <xdr:row>58</xdr:row>
      <xdr:rowOff>14877</xdr:rowOff>
    </xdr:to>
    <xdr:sp macro="" textlink="">
      <xdr:nvSpPr>
        <xdr:cNvPr id="659" name="楕円 658"/>
        <xdr:cNvSpPr/>
      </xdr:nvSpPr>
      <xdr:spPr>
        <a:xfrm>
          <a:off x="12763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135527</xdr:rowOff>
    </xdr:from>
    <xdr:to>
      <xdr:col>71</xdr:col>
      <xdr:colOff>177800</xdr:colOff>
      <xdr:row>57</xdr:row>
      <xdr:rowOff>135527</xdr:rowOff>
    </xdr:to>
    <xdr:cxnSp macro="">
      <xdr:nvCxnSpPr>
        <xdr:cNvPr id="660" name="直線コネクタ 659"/>
        <xdr:cNvCxnSpPr/>
      </xdr:nvCxnSpPr>
      <xdr:spPr>
        <a:xfrm>
          <a:off x="12814300" y="9908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661" name="n_1aveValue【学校施設】&#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108874</xdr:rowOff>
    </xdr:from>
    <xdr:ext cx="405111" cy="259045"/>
    <xdr:sp macro="" textlink="">
      <xdr:nvSpPr>
        <xdr:cNvPr id="662" name="n_2aveValue【学校施設】&#10;有形固定資産減価償却率"/>
        <xdr:cNvSpPr txBox="1"/>
      </xdr:nvSpPr>
      <xdr:spPr>
        <a:xfrm>
          <a:off x="14389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663" name="n_3aveValue【学校施設】&#10;有形固定資産減価償却率"/>
        <xdr:cNvSpPr txBox="1"/>
      </xdr:nvSpPr>
      <xdr:spPr>
        <a:xfrm>
          <a:off x="13500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664" name="n_4aveValue【学校施設】&#10;有形固定資産減価償却率"/>
        <xdr:cNvSpPr txBox="1"/>
      </xdr:nvSpPr>
      <xdr:spPr>
        <a:xfrm>
          <a:off x="12611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665" name="n_1mainValue【学校施設】&#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60796</xdr:rowOff>
    </xdr:from>
    <xdr:ext cx="405111" cy="259045"/>
    <xdr:sp macro="" textlink="">
      <xdr:nvSpPr>
        <xdr:cNvPr id="666" name="n_2mainValue【学校施設】&#10;有形固定資産減価償却率"/>
        <xdr:cNvSpPr txBox="1"/>
      </xdr:nvSpPr>
      <xdr:spPr>
        <a:xfrm>
          <a:off x="14389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31404</xdr:rowOff>
    </xdr:from>
    <xdr:ext cx="405111" cy="259045"/>
    <xdr:sp macro="" textlink="">
      <xdr:nvSpPr>
        <xdr:cNvPr id="667" name="n_3mainValue【学校施設】&#10;有形固定資産減価償却率"/>
        <xdr:cNvSpPr txBox="1"/>
      </xdr:nvSpPr>
      <xdr:spPr>
        <a:xfrm>
          <a:off x="13500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31404</xdr:rowOff>
    </xdr:from>
    <xdr:ext cx="405111" cy="259045"/>
    <xdr:sp macro="" textlink="">
      <xdr:nvSpPr>
        <xdr:cNvPr id="668" name="n_4mainValue【学校施設】&#10;有形固定資産減価償却率"/>
        <xdr:cNvSpPr txBox="1"/>
      </xdr:nvSpPr>
      <xdr:spPr>
        <a:xfrm>
          <a:off x="12611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9" name="直線コネクタ 6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0" name="テキスト ボックス 6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1" name="直線コネクタ 6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2" name="テキスト ボックス 6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3" name="直線コネクタ 6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4" name="テキスト ボックス 6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5" name="直線コネクタ 6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6" name="テキスト ボックス 6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690" name="直線コネクタ 689"/>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691"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692" name="直線コネクタ 691"/>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693"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694" name="直線コネクタ 693"/>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695" name="【学校施設】&#10;一人当たり面積平均値テキスト"/>
        <xdr:cNvSpPr txBox="1"/>
      </xdr:nvSpPr>
      <xdr:spPr>
        <a:xfrm>
          <a:off x="22199600" y="1032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96" name="フローチャート: 判断 695"/>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97" name="フローチャート: 判断 696"/>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98" name="フローチャート: 判断 697"/>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99" name="フローチャート: 判断 698"/>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700" name="フローチャート: 判断 699"/>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151511</xdr:rowOff>
    </xdr:from>
    <xdr:to>
      <xdr:col>116</xdr:col>
      <xdr:colOff>114300</xdr:colOff>
      <xdr:row>62</xdr:row>
      <xdr:rowOff>81661</xdr:rowOff>
    </xdr:to>
    <xdr:sp macro="" textlink="">
      <xdr:nvSpPr>
        <xdr:cNvPr id="706" name="楕円 705"/>
        <xdr:cNvSpPr/>
      </xdr:nvSpPr>
      <xdr:spPr>
        <a:xfrm>
          <a:off x="221107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129938</xdr:rowOff>
    </xdr:from>
    <xdr:ext cx="469744" cy="259045"/>
    <xdr:sp macro="" textlink="">
      <xdr:nvSpPr>
        <xdr:cNvPr id="707" name="【学校施設】&#10;一人当たり面積該当値テキスト"/>
        <xdr:cNvSpPr txBox="1"/>
      </xdr:nvSpPr>
      <xdr:spPr>
        <a:xfrm>
          <a:off x="22199600" y="1058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708" name="楕円 707"/>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30861</xdr:rowOff>
    </xdr:from>
    <xdr:to>
      <xdr:col>116</xdr:col>
      <xdr:colOff>63500</xdr:colOff>
      <xdr:row>62</xdr:row>
      <xdr:rowOff>32004</xdr:rowOff>
    </xdr:to>
    <xdr:cxnSp macro="">
      <xdr:nvCxnSpPr>
        <xdr:cNvPr id="709" name="直線コネクタ 708"/>
        <xdr:cNvCxnSpPr/>
      </xdr:nvCxnSpPr>
      <xdr:spPr>
        <a:xfrm flipV="1">
          <a:off x="21323300" y="1066076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155169</xdr:rowOff>
    </xdr:from>
    <xdr:to>
      <xdr:col>107</xdr:col>
      <xdr:colOff>101600</xdr:colOff>
      <xdr:row>62</xdr:row>
      <xdr:rowOff>85319</xdr:rowOff>
    </xdr:to>
    <xdr:sp macro="" textlink="">
      <xdr:nvSpPr>
        <xdr:cNvPr id="710" name="楕円 709"/>
        <xdr:cNvSpPr/>
      </xdr:nvSpPr>
      <xdr:spPr>
        <a:xfrm>
          <a:off x="20383500" y="106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34519</xdr:rowOff>
    </xdr:to>
    <xdr:cxnSp macro="">
      <xdr:nvCxnSpPr>
        <xdr:cNvPr id="711" name="直線コネクタ 710"/>
        <xdr:cNvCxnSpPr/>
      </xdr:nvCxnSpPr>
      <xdr:spPr>
        <a:xfrm flipV="1">
          <a:off x="20434300" y="10661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123165</xdr:rowOff>
    </xdr:from>
    <xdr:to>
      <xdr:col>102</xdr:col>
      <xdr:colOff>165100</xdr:colOff>
      <xdr:row>62</xdr:row>
      <xdr:rowOff>53315</xdr:rowOff>
    </xdr:to>
    <xdr:sp macro="" textlink="">
      <xdr:nvSpPr>
        <xdr:cNvPr id="712" name="楕円 711"/>
        <xdr:cNvSpPr/>
      </xdr:nvSpPr>
      <xdr:spPr>
        <a:xfrm>
          <a:off x="19494500" y="105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2515</xdr:rowOff>
    </xdr:from>
    <xdr:to>
      <xdr:col>107</xdr:col>
      <xdr:colOff>50800</xdr:colOff>
      <xdr:row>62</xdr:row>
      <xdr:rowOff>34519</xdr:rowOff>
    </xdr:to>
    <xdr:cxnSp macro="">
      <xdr:nvCxnSpPr>
        <xdr:cNvPr id="713" name="直線コネクタ 712"/>
        <xdr:cNvCxnSpPr/>
      </xdr:nvCxnSpPr>
      <xdr:spPr>
        <a:xfrm>
          <a:off x="19545300" y="106324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124993</xdr:rowOff>
    </xdr:from>
    <xdr:to>
      <xdr:col>98</xdr:col>
      <xdr:colOff>38100</xdr:colOff>
      <xdr:row>62</xdr:row>
      <xdr:rowOff>55143</xdr:rowOff>
    </xdr:to>
    <xdr:sp macro="" textlink="">
      <xdr:nvSpPr>
        <xdr:cNvPr id="714" name="楕円 713"/>
        <xdr:cNvSpPr/>
      </xdr:nvSpPr>
      <xdr:spPr>
        <a:xfrm>
          <a:off x="18605500" y="105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2515</xdr:rowOff>
    </xdr:from>
    <xdr:to>
      <xdr:col>102</xdr:col>
      <xdr:colOff>114300</xdr:colOff>
      <xdr:row>62</xdr:row>
      <xdr:rowOff>4343</xdr:rowOff>
    </xdr:to>
    <xdr:cxnSp macro="">
      <xdr:nvCxnSpPr>
        <xdr:cNvPr id="715" name="直線コネクタ 714"/>
        <xdr:cNvCxnSpPr/>
      </xdr:nvCxnSpPr>
      <xdr:spPr>
        <a:xfrm flipV="1">
          <a:off x="18656300" y="106324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716"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717"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718"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719"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720" name="n_1mainValue【学校施設】&#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76446</xdr:rowOff>
    </xdr:from>
    <xdr:ext cx="469744" cy="259045"/>
    <xdr:sp macro="" textlink="">
      <xdr:nvSpPr>
        <xdr:cNvPr id="721" name="n_2mainValue【学校施設】&#10;一人当たり面積"/>
        <xdr:cNvSpPr txBox="1"/>
      </xdr:nvSpPr>
      <xdr:spPr>
        <a:xfrm>
          <a:off x="20199427" y="1070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44442</xdr:rowOff>
    </xdr:from>
    <xdr:ext cx="469744" cy="259045"/>
    <xdr:sp macro="" textlink="">
      <xdr:nvSpPr>
        <xdr:cNvPr id="722" name="n_3mainValue【学校施設】&#10;一人当たり面積"/>
        <xdr:cNvSpPr txBox="1"/>
      </xdr:nvSpPr>
      <xdr:spPr>
        <a:xfrm>
          <a:off x="19310427" y="1067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46270</xdr:rowOff>
    </xdr:from>
    <xdr:ext cx="469744" cy="259045"/>
    <xdr:sp macro="" textlink="">
      <xdr:nvSpPr>
        <xdr:cNvPr id="723" name="n_4mainValue【学校施設】&#10;一人当たり面積"/>
        <xdr:cNvSpPr txBox="1"/>
      </xdr:nvSpPr>
      <xdr:spPr>
        <a:xfrm>
          <a:off x="18421427" y="1067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749" name="直線コネクタ 748"/>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750" name="【児童館】&#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751" name="直線コネクタ 750"/>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2" name="【児童館】&#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3" name="直線コネクタ 7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754" name="【児童館】&#10;有形固定資産減価償却率平均値テキスト"/>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755" name="フローチャート: 判断 754"/>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756" name="フローチャート: 判断 755"/>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757" name="フローチャート: 判断 756"/>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58" name="フローチャート: 判断 757"/>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759" name="フローチャート: 判断 758"/>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765" name="楕円 764"/>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142076</xdr:rowOff>
    </xdr:from>
    <xdr:ext cx="405111" cy="259045"/>
    <xdr:sp macro="" textlink="">
      <xdr:nvSpPr>
        <xdr:cNvPr id="766" name="【児童館】&#10;有形固定資産減価償却率該当値テキスト"/>
        <xdr:cNvSpPr txBox="1"/>
      </xdr:nvSpPr>
      <xdr:spPr>
        <a:xfrm>
          <a:off x="16357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767" name="楕円 766"/>
        <xdr:cNvSpPr/>
      </xdr:nvSpPr>
      <xdr:spPr>
        <a:xfrm>
          <a:off x="1543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10342</xdr:rowOff>
    </xdr:from>
    <xdr:to>
      <xdr:col>85</xdr:col>
      <xdr:colOff>127000</xdr:colOff>
      <xdr:row>85</xdr:row>
      <xdr:rowOff>42999</xdr:rowOff>
    </xdr:to>
    <xdr:cxnSp macro="">
      <xdr:nvCxnSpPr>
        <xdr:cNvPr id="768" name="直線コネクタ 767"/>
        <xdr:cNvCxnSpPr/>
      </xdr:nvCxnSpPr>
      <xdr:spPr>
        <a:xfrm>
          <a:off x="15481300" y="145835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96701</xdr:rowOff>
    </xdr:from>
    <xdr:to>
      <xdr:col>76</xdr:col>
      <xdr:colOff>165100</xdr:colOff>
      <xdr:row>85</xdr:row>
      <xdr:rowOff>26851</xdr:rowOff>
    </xdr:to>
    <xdr:sp macro="" textlink="">
      <xdr:nvSpPr>
        <xdr:cNvPr id="769" name="楕円 768"/>
        <xdr:cNvSpPr/>
      </xdr:nvSpPr>
      <xdr:spPr>
        <a:xfrm>
          <a:off x="14541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147501</xdr:rowOff>
    </xdr:from>
    <xdr:to>
      <xdr:col>81</xdr:col>
      <xdr:colOff>50800</xdr:colOff>
      <xdr:row>85</xdr:row>
      <xdr:rowOff>10342</xdr:rowOff>
    </xdr:to>
    <xdr:cxnSp macro="">
      <xdr:nvCxnSpPr>
        <xdr:cNvPr id="770" name="直線コネクタ 769"/>
        <xdr:cNvCxnSpPr/>
      </xdr:nvCxnSpPr>
      <xdr:spPr>
        <a:xfrm>
          <a:off x="14592300" y="145493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64044</xdr:rowOff>
    </xdr:from>
    <xdr:to>
      <xdr:col>72</xdr:col>
      <xdr:colOff>38100</xdr:colOff>
      <xdr:row>84</xdr:row>
      <xdr:rowOff>165644</xdr:rowOff>
    </xdr:to>
    <xdr:sp macro="" textlink="">
      <xdr:nvSpPr>
        <xdr:cNvPr id="771" name="楕円 770"/>
        <xdr:cNvSpPr/>
      </xdr:nvSpPr>
      <xdr:spPr>
        <a:xfrm>
          <a:off x="13652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114844</xdr:rowOff>
    </xdr:from>
    <xdr:to>
      <xdr:col>76</xdr:col>
      <xdr:colOff>114300</xdr:colOff>
      <xdr:row>84</xdr:row>
      <xdr:rowOff>147501</xdr:rowOff>
    </xdr:to>
    <xdr:cxnSp macro="">
      <xdr:nvCxnSpPr>
        <xdr:cNvPr id="772" name="直線コネクタ 771"/>
        <xdr:cNvCxnSpPr/>
      </xdr:nvCxnSpPr>
      <xdr:spPr>
        <a:xfrm>
          <a:off x="13703300" y="1451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29755</xdr:rowOff>
    </xdr:from>
    <xdr:to>
      <xdr:col>67</xdr:col>
      <xdr:colOff>101600</xdr:colOff>
      <xdr:row>84</xdr:row>
      <xdr:rowOff>131355</xdr:rowOff>
    </xdr:to>
    <xdr:sp macro="" textlink="">
      <xdr:nvSpPr>
        <xdr:cNvPr id="773" name="楕円 772"/>
        <xdr:cNvSpPr/>
      </xdr:nvSpPr>
      <xdr:spPr>
        <a:xfrm>
          <a:off x="1276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80555</xdr:rowOff>
    </xdr:from>
    <xdr:to>
      <xdr:col>71</xdr:col>
      <xdr:colOff>177800</xdr:colOff>
      <xdr:row>84</xdr:row>
      <xdr:rowOff>114844</xdr:rowOff>
    </xdr:to>
    <xdr:cxnSp macro="">
      <xdr:nvCxnSpPr>
        <xdr:cNvPr id="774" name="直線コネクタ 773"/>
        <xdr:cNvCxnSpPr/>
      </xdr:nvCxnSpPr>
      <xdr:spPr>
        <a:xfrm>
          <a:off x="12814300" y="14482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775" name="n_1aveValue【児童館】&#10;有形固定資産減価償却率"/>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776" name="n_2aveValue【児童館】&#10;有形固定資産減価償却率"/>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777" name="n_3aveValue【児童館】&#10;有形固定資産減価償却率"/>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778" name="n_4aveValue【児童館】&#10;有形固定資産減価償却率"/>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779" name="n_1mainValue【児童館】&#10;有形固定資産減価償却率"/>
        <xdr:cNvSpPr txBox="1"/>
      </xdr:nvSpPr>
      <xdr:spPr>
        <a:xfrm>
          <a:off x="15266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17978</xdr:rowOff>
    </xdr:from>
    <xdr:ext cx="405111" cy="259045"/>
    <xdr:sp macro="" textlink="">
      <xdr:nvSpPr>
        <xdr:cNvPr id="780" name="n_2mainValue【児童館】&#10;有形固定資産減価償却率"/>
        <xdr:cNvSpPr txBox="1"/>
      </xdr:nvSpPr>
      <xdr:spPr>
        <a:xfrm>
          <a:off x="14389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156771</xdr:rowOff>
    </xdr:from>
    <xdr:ext cx="405111" cy="259045"/>
    <xdr:sp macro="" textlink="">
      <xdr:nvSpPr>
        <xdr:cNvPr id="781" name="n_3mainValue【児童館】&#10;有形固定資産減価償却率"/>
        <xdr:cNvSpPr txBox="1"/>
      </xdr:nvSpPr>
      <xdr:spPr>
        <a:xfrm>
          <a:off x="13500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122482</xdr:rowOff>
    </xdr:from>
    <xdr:ext cx="405111" cy="259045"/>
    <xdr:sp macro="" textlink="">
      <xdr:nvSpPr>
        <xdr:cNvPr id="782" name="n_4mainValue【児童館】&#10;有形固定資産減価償却率"/>
        <xdr:cNvSpPr txBox="1"/>
      </xdr:nvSpPr>
      <xdr:spPr>
        <a:xfrm>
          <a:off x="12611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806" name="直線コネクタ 805"/>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07"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08" name="直線コネクタ 8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09"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0" name="直線コネクタ 809"/>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811" name="【児童館】&#10;一人当たり面積平均値テキスト"/>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812" name="フローチャート: 判断 811"/>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13" name="フローチャート: 判断 812"/>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814" name="フローチャート: 判断 813"/>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5" name="フローチャート: 判断 8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6" name="フローチャート: 判断 815"/>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822" name="楕円 821"/>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823" name="【児童館】&#10;一人当たり面積該当値テキスト"/>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824" name="楕円 823"/>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825" name="直線コネクタ 824"/>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6" name="楕円 825"/>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38100</xdr:rowOff>
    </xdr:to>
    <xdr:cxnSp macro="">
      <xdr:nvCxnSpPr>
        <xdr:cNvPr id="827" name="直線コネクタ 826"/>
        <xdr:cNvCxnSpPr/>
      </xdr:nvCxnSpPr>
      <xdr:spPr>
        <a:xfrm flipV="1">
          <a:off x="20434300" y="14775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8" name="楕円 827"/>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9" name="直線コネクタ 828"/>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30" name="楕円 829"/>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31" name="直線コネクタ 830"/>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32" name="n_1aveValue【児童館】&#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833"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35" name="n_4ave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836"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7"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8"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9"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2" name="テキスト ボックス 8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862" name="直線コネクタ 861"/>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863"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864" name="直線コネクタ 863"/>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865"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866" name="直線コネクタ 865"/>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867"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68" name="フローチャート: 判断 867"/>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69" name="フローチャート: 判断 868"/>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870" name="フローチャート: 判断 869"/>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871" name="フローチャート: 判断 870"/>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72" name="フローチャート: 判断 871"/>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878" name="楕円 877"/>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879" name="【公民館】&#10;有形固定資産減価償却率該当値テキスト"/>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880" name="楕円 879"/>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105</xdr:row>
      <xdr:rowOff>110489</xdr:rowOff>
    </xdr:to>
    <xdr:cxnSp macro="">
      <xdr:nvCxnSpPr>
        <xdr:cNvPr id="881" name="直線コネクタ 880"/>
        <xdr:cNvCxnSpPr/>
      </xdr:nvCxnSpPr>
      <xdr:spPr>
        <a:xfrm flipV="1">
          <a:off x="15481300" y="17392650"/>
          <a:ext cx="83820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882" name="楕円 881"/>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92202</xdr:rowOff>
    </xdr:from>
    <xdr:to>
      <xdr:col>81</xdr:col>
      <xdr:colOff>50800</xdr:colOff>
      <xdr:row>105</xdr:row>
      <xdr:rowOff>110489</xdr:rowOff>
    </xdr:to>
    <xdr:cxnSp macro="">
      <xdr:nvCxnSpPr>
        <xdr:cNvPr id="883" name="直線コネクタ 882"/>
        <xdr:cNvCxnSpPr/>
      </xdr:nvCxnSpPr>
      <xdr:spPr>
        <a:xfrm>
          <a:off x="14592300" y="180944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109982</xdr:rowOff>
    </xdr:from>
    <xdr:to>
      <xdr:col>72</xdr:col>
      <xdr:colOff>38100</xdr:colOff>
      <xdr:row>107</xdr:row>
      <xdr:rowOff>40132</xdr:rowOff>
    </xdr:to>
    <xdr:sp macro="" textlink="">
      <xdr:nvSpPr>
        <xdr:cNvPr id="884" name="楕円 883"/>
        <xdr:cNvSpPr/>
      </xdr:nvSpPr>
      <xdr:spPr>
        <a:xfrm>
          <a:off x="1365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92202</xdr:rowOff>
    </xdr:from>
    <xdr:to>
      <xdr:col>76</xdr:col>
      <xdr:colOff>114300</xdr:colOff>
      <xdr:row>106</xdr:row>
      <xdr:rowOff>160782</xdr:rowOff>
    </xdr:to>
    <xdr:cxnSp macro="">
      <xdr:nvCxnSpPr>
        <xdr:cNvPr id="885" name="直線コネクタ 884"/>
        <xdr:cNvCxnSpPr/>
      </xdr:nvCxnSpPr>
      <xdr:spPr>
        <a:xfrm flipV="1">
          <a:off x="13703300" y="18094452"/>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157987</xdr:rowOff>
    </xdr:from>
    <xdr:to>
      <xdr:col>67</xdr:col>
      <xdr:colOff>101600</xdr:colOff>
      <xdr:row>107</xdr:row>
      <xdr:rowOff>88137</xdr:rowOff>
    </xdr:to>
    <xdr:sp macro="" textlink="">
      <xdr:nvSpPr>
        <xdr:cNvPr id="886" name="楕円 885"/>
        <xdr:cNvSpPr/>
      </xdr:nvSpPr>
      <xdr:spPr>
        <a:xfrm>
          <a:off x="1276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160782</xdr:rowOff>
    </xdr:from>
    <xdr:to>
      <xdr:col>71</xdr:col>
      <xdr:colOff>177800</xdr:colOff>
      <xdr:row>107</xdr:row>
      <xdr:rowOff>37337</xdr:rowOff>
    </xdr:to>
    <xdr:cxnSp macro="">
      <xdr:nvCxnSpPr>
        <xdr:cNvPr id="887" name="直線コネクタ 886"/>
        <xdr:cNvCxnSpPr/>
      </xdr:nvCxnSpPr>
      <xdr:spPr>
        <a:xfrm flipV="1">
          <a:off x="12814300" y="183344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88"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889"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890"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91"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892" name="n_1mainValue【公民館】&#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893" name="n_2mainValue【公民館】&#10;有形固定資産減価償却率"/>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31259</xdr:rowOff>
    </xdr:from>
    <xdr:ext cx="405111" cy="259045"/>
    <xdr:sp macro="" textlink="">
      <xdr:nvSpPr>
        <xdr:cNvPr id="894" name="n_3mainValue【公民館】&#10;有形固定資産減価償却率"/>
        <xdr:cNvSpPr txBox="1"/>
      </xdr:nvSpPr>
      <xdr:spPr>
        <a:xfrm>
          <a:off x="13500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79264</xdr:rowOff>
    </xdr:from>
    <xdr:ext cx="405111" cy="259045"/>
    <xdr:sp macro="" textlink="">
      <xdr:nvSpPr>
        <xdr:cNvPr id="895" name="n_4mainValue【公民館】&#10;有形固定資産減価償却率"/>
        <xdr:cNvSpPr txBox="1"/>
      </xdr:nvSpPr>
      <xdr:spPr>
        <a:xfrm>
          <a:off x="12611744"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921" name="直線コネクタ 920"/>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92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923" name="直線コネクタ 92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924"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925" name="直線コネクタ 924"/>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7" name="フローチャート: 判断 9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28" name="フローチャート: 判断 927"/>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929" name="フローチャート: 判断 928"/>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30" name="フローチャート: 判断 929"/>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31" name="フローチャート: 判断 930"/>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937" name="楕円 936"/>
        <xdr:cNvSpPr/>
      </xdr:nvSpPr>
      <xdr:spPr>
        <a:xfrm>
          <a:off x="22110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62791</xdr:rowOff>
    </xdr:from>
    <xdr:ext cx="469744" cy="259045"/>
    <xdr:sp macro="" textlink="">
      <xdr:nvSpPr>
        <xdr:cNvPr id="938" name="【公民館】&#10;一人当たり面積該当値テキスト"/>
        <xdr:cNvSpPr txBox="1"/>
      </xdr:nvSpPr>
      <xdr:spPr>
        <a:xfrm>
          <a:off x="22199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939" name="楕円 938"/>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59871</xdr:rowOff>
    </xdr:to>
    <xdr:cxnSp macro="">
      <xdr:nvCxnSpPr>
        <xdr:cNvPr id="940" name="直線コネクタ 939"/>
        <xdr:cNvCxnSpPr/>
      </xdr:nvCxnSpPr>
      <xdr:spPr>
        <a:xfrm flipV="1">
          <a:off x="21323300" y="18543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941" name="楕円 940"/>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63137</xdr:rowOff>
    </xdr:to>
    <xdr:cxnSp macro="">
      <xdr:nvCxnSpPr>
        <xdr:cNvPr id="942" name="直線コネクタ 941"/>
        <xdr:cNvCxnSpPr/>
      </xdr:nvCxnSpPr>
      <xdr:spPr>
        <a:xfrm flipV="1">
          <a:off x="20434300" y="185764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943" name="楕円 942"/>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63137</xdr:rowOff>
    </xdr:to>
    <xdr:cxnSp macro="">
      <xdr:nvCxnSpPr>
        <xdr:cNvPr id="944" name="直線コネクタ 943"/>
        <xdr:cNvCxnSpPr/>
      </xdr:nvCxnSpPr>
      <xdr:spPr>
        <a:xfrm>
          <a:off x="19545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945" name="楕円 944"/>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63137</xdr:rowOff>
    </xdr:from>
    <xdr:to>
      <xdr:col>102</xdr:col>
      <xdr:colOff>114300</xdr:colOff>
      <xdr:row>108</xdr:row>
      <xdr:rowOff>63137</xdr:rowOff>
    </xdr:to>
    <xdr:cxnSp macro="">
      <xdr:nvCxnSpPr>
        <xdr:cNvPr id="946" name="直線コネクタ 945"/>
        <xdr:cNvCxnSpPr/>
      </xdr:nvCxnSpPr>
      <xdr:spPr>
        <a:xfrm>
          <a:off x="18656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47"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948"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49"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50"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951" name="n_1mainValue【公民館】&#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952" name="n_2mainValue【公民館】&#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953" name="n_3mainValue【公民館】&#10;一人当たり面積"/>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954" name="n_4mainValue【公民館】&#10;一人当たり面積"/>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各施設の有形固定資産減価償却率からみると，橋りょう・トンネルや港湾・漁港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において類似団体より大幅に高い数値となっており，老朽化が進んでいると推察されます。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幼稚園と公民館については，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年の熊本地震で被災した花園幼稚園（市内２園のうちの１園）の建替えが令和元年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，同じく被災した中央公民館の建替えが令和２年度に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完了したため，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有形固定資産減価償却率は大幅に減少しています。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また，一人当たりの面積等は，いずれも類似団体の平均を下回っており，低い水準となっています。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今後は，宇土市公共施設等総合理計画の「施設類ごとの基本方針」及び個別施設計画に基づき，公共施設の維持管理・更新・長寿命化を計画的に行っていきます。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71" name="楕円 70"/>
        <xdr:cNvSpPr/>
      </xdr:nvSpPr>
      <xdr:spPr>
        <a:xfrm>
          <a:off x="4584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6113</xdr:rowOff>
    </xdr:from>
    <xdr:ext cx="405111" cy="259045"/>
    <xdr:sp macro="" textlink="">
      <xdr:nvSpPr>
        <xdr:cNvPr id="72" name="【図書館】&#10;有形固定資産減価償却率該当値テキスト"/>
        <xdr:cNvSpPr txBox="1"/>
      </xdr:nvSpPr>
      <xdr:spPr>
        <a:xfrm>
          <a:off x="4673600"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3" name="楕円 72"/>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28194</xdr:rowOff>
    </xdr:from>
    <xdr:to>
      <xdr:col>24</xdr:col>
      <xdr:colOff>63500</xdr:colOff>
      <xdr:row>38</xdr:row>
      <xdr:rowOff>78486</xdr:rowOff>
    </xdr:to>
    <xdr:cxnSp macro="">
      <xdr:nvCxnSpPr>
        <xdr:cNvPr id="74" name="直線コネクタ 73"/>
        <xdr:cNvCxnSpPr/>
      </xdr:nvCxnSpPr>
      <xdr:spPr>
        <a:xfrm>
          <a:off x="3797300" y="654329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160274</xdr:rowOff>
    </xdr:from>
    <xdr:to>
      <xdr:col>15</xdr:col>
      <xdr:colOff>101600</xdr:colOff>
      <xdr:row>39</xdr:row>
      <xdr:rowOff>90424</xdr:rowOff>
    </xdr:to>
    <xdr:sp macro="" textlink="">
      <xdr:nvSpPr>
        <xdr:cNvPr id="75" name="楕円 74"/>
        <xdr:cNvSpPr/>
      </xdr:nvSpPr>
      <xdr:spPr>
        <a:xfrm>
          <a:off x="2857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28194</xdr:rowOff>
    </xdr:from>
    <xdr:to>
      <xdr:col>19</xdr:col>
      <xdr:colOff>177800</xdr:colOff>
      <xdr:row>39</xdr:row>
      <xdr:rowOff>39624</xdr:rowOff>
    </xdr:to>
    <xdr:cxnSp macro="">
      <xdr:nvCxnSpPr>
        <xdr:cNvPr id="76" name="直線コネクタ 75"/>
        <xdr:cNvCxnSpPr/>
      </xdr:nvCxnSpPr>
      <xdr:spPr>
        <a:xfrm flipV="1">
          <a:off x="2908300" y="654329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91694</xdr:rowOff>
    </xdr:from>
    <xdr:to>
      <xdr:col>10</xdr:col>
      <xdr:colOff>165100</xdr:colOff>
      <xdr:row>39</xdr:row>
      <xdr:rowOff>21844</xdr:rowOff>
    </xdr:to>
    <xdr:sp macro="" textlink="">
      <xdr:nvSpPr>
        <xdr:cNvPr id="77" name="楕円 76"/>
        <xdr:cNvSpPr/>
      </xdr:nvSpPr>
      <xdr:spPr>
        <a:xfrm>
          <a:off x="1968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142494</xdr:rowOff>
    </xdr:from>
    <xdr:to>
      <xdr:col>15</xdr:col>
      <xdr:colOff>50800</xdr:colOff>
      <xdr:row>39</xdr:row>
      <xdr:rowOff>39624</xdr:rowOff>
    </xdr:to>
    <xdr:cxnSp macro="">
      <xdr:nvCxnSpPr>
        <xdr:cNvPr id="78" name="直線コネクタ 77"/>
        <xdr:cNvCxnSpPr/>
      </xdr:nvCxnSpPr>
      <xdr:spPr>
        <a:xfrm>
          <a:off x="2019300" y="66575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29972</xdr:rowOff>
    </xdr:from>
    <xdr:to>
      <xdr:col>6</xdr:col>
      <xdr:colOff>38100</xdr:colOff>
      <xdr:row>40</xdr:row>
      <xdr:rowOff>131572</xdr:rowOff>
    </xdr:to>
    <xdr:sp macro="" textlink="">
      <xdr:nvSpPr>
        <xdr:cNvPr id="79" name="楕円 78"/>
        <xdr:cNvSpPr/>
      </xdr:nvSpPr>
      <xdr:spPr>
        <a:xfrm>
          <a:off x="107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142494</xdr:rowOff>
    </xdr:from>
    <xdr:to>
      <xdr:col>10</xdr:col>
      <xdr:colOff>114300</xdr:colOff>
      <xdr:row>40</xdr:row>
      <xdr:rowOff>80772</xdr:rowOff>
    </xdr:to>
    <xdr:cxnSp macro="">
      <xdr:nvCxnSpPr>
        <xdr:cNvPr id="80" name="直線コネクタ 79"/>
        <xdr:cNvCxnSpPr/>
      </xdr:nvCxnSpPr>
      <xdr:spPr>
        <a:xfrm flipV="1">
          <a:off x="1130300" y="6657594"/>
          <a:ext cx="8890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70121</xdr:rowOff>
    </xdr:from>
    <xdr:ext cx="405111" cy="259045"/>
    <xdr:sp macro="" textlink="">
      <xdr:nvSpPr>
        <xdr:cNvPr id="85" name="n_1mainValue【図書館】&#10;有形固定資産減価償却率"/>
        <xdr:cNvSpPr txBox="1"/>
      </xdr:nvSpPr>
      <xdr:spPr>
        <a:xfrm>
          <a:off x="35820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81551</xdr:rowOff>
    </xdr:from>
    <xdr:ext cx="405111" cy="259045"/>
    <xdr:sp macro="" textlink="">
      <xdr:nvSpPr>
        <xdr:cNvPr id="86" name="n_2mainValue【図書館】&#10;有形固定資産減価償却率"/>
        <xdr:cNvSpPr txBox="1"/>
      </xdr:nvSpPr>
      <xdr:spPr>
        <a:xfrm>
          <a:off x="2705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12971</xdr:rowOff>
    </xdr:from>
    <xdr:ext cx="405111" cy="259045"/>
    <xdr:sp macro="" textlink="">
      <xdr:nvSpPr>
        <xdr:cNvPr id="87" name="n_3mainValue【図書館】&#10;有形固定資産減価償却率"/>
        <xdr:cNvSpPr txBox="1"/>
      </xdr:nvSpPr>
      <xdr:spPr>
        <a:xfrm>
          <a:off x="1816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122699</xdr:rowOff>
    </xdr:from>
    <xdr:ext cx="405111" cy="259045"/>
    <xdr:sp macro="" textlink="">
      <xdr:nvSpPr>
        <xdr:cNvPr id="88" name="n_4mainValue【図書館】&#10;有形固定資産減価償却率"/>
        <xdr:cNvSpPr txBox="1"/>
      </xdr:nvSpPr>
      <xdr:spPr>
        <a:xfrm>
          <a:off x="927744"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9"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3" name="直線コネクタ 132"/>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6" name="楕円 135"/>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7" name="直線コネクタ 136"/>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2"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3"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4"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5"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157226</xdr:rowOff>
    </xdr:from>
    <xdr:to>
      <xdr:col>24</xdr:col>
      <xdr:colOff>114300</xdr:colOff>
      <xdr:row>62</xdr:row>
      <xdr:rowOff>87376</xdr:rowOff>
    </xdr:to>
    <xdr:sp macro="" textlink="">
      <xdr:nvSpPr>
        <xdr:cNvPr id="184" name="楕円 183"/>
        <xdr:cNvSpPr/>
      </xdr:nvSpPr>
      <xdr:spPr>
        <a:xfrm>
          <a:off x="4584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135653</xdr:rowOff>
    </xdr:from>
    <xdr:ext cx="405111" cy="259045"/>
    <xdr:sp macro="" textlink="">
      <xdr:nvSpPr>
        <xdr:cNvPr id="185" name="【体育館・プール】&#10;有形固定資産減価償却率該当値テキスト"/>
        <xdr:cNvSpPr txBox="1"/>
      </xdr:nvSpPr>
      <xdr:spPr>
        <a:xfrm>
          <a:off x="4673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86" name="楕円 185"/>
        <xdr:cNvSpPr/>
      </xdr:nvSpPr>
      <xdr:spPr>
        <a:xfrm>
          <a:off x="3746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20574</xdr:rowOff>
    </xdr:from>
    <xdr:to>
      <xdr:col>24</xdr:col>
      <xdr:colOff>63500</xdr:colOff>
      <xdr:row>62</xdr:row>
      <xdr:rowOff>36576</xdr:rowOff>
    </xdr:to>
    <xdr:cxnSp macro="">
      <xdr:nvCxnSpPr>
        <xdr:cNvPr id="187" name="直線コネクタ 186"/>
        <xdr:cNvCxnSpPr/>
      </xdr:nvCxnSpPr>
      <xdr:spPr>
        <a:xfrm>
          <a:off x="3797300" y="1065047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xdr:rowOff>
    </xdr:from>
    <xdr:to>
      <xdr:col>15</xdr:col>
      <xdr:colOff>101600</xdr:colOff>
      <xdr:row>62</xdr:row>
      <xdr:rowOff>117094</xdr:rowOff>
    </xdr:to>
    <xdr:sp macro="" textlink="">
      <xdr:nvSpPr>
        <xdr:cNvPr id="188" name="楕円 187"/>
        <xdr:cNvSpPr/>
      </xdr:nvSpPr>
      <xdr:spPr>
        <a:xfrm>
          <a:off x="2857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20574</xdr:rowOff>
    </xdr:from>
    <xdr:to>
      <xdr:col>19</xdr:col>
      <xdr:colOff>177800</xdr:colOff>
      <xdr:row>62</xdr:row>
      <xdr:rowOff>66294</xdr:rowOff>
    </xdr:to>
    <xdr:cxnSp macro="">
      <xdr:nvCxnSpPr>
        <xdr:cNvPr id="189" name="直線コネクタ 188"/>
        <xdr:cNvCxnSpPr/>
      </xdr:nvCxnSpPr>
      <xdr:spPr>
        <a:xfrm flipV="1">
          <a:off x="2908300" y="10650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0" name="楕円 189"/>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62</xdr:row>
      <xdr:rowOff>66294</xdr:rowOff>
    </xdr:to>
    <xdr:cxnSp macro="">
      <xdr:nvCxnSpPr>
        <xdr:cNvPr id="191" name="直線コネクタ 190"/>
        <xdr:cNvCxnSpPr/>
      </xdr:nvCxnSpPr>
      <xdr:spPr>
        <a:xfrm>
          <a:off x="2019300" y="1061847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134366</xdr:rowOff>
    </xdr:from>
    <xdr:to>
      <xdr:col>6</xdr:col>
      <xdr:colOff>38100</xdr:colOff>
      <xdr:row>63</xdr:row>
      <xdr:rowOff>64516</xdr:rowOff>
    </xdr:to>
    <xdr:sp macro="" textlink="">
      <xdr:nvSpPr>
        <xdr:cNvPr id="192" name="楕円 191"/>
        <xdr:cNvSpPr/>
      </xdr:nvSpPr>
      <xdr:spPr>
        <a:xfrm>
          <a:off x="1079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63</xdr:row>
      <xdr:rowOff>13716</xdr:rowOff>
    </xdr:to>
    <xdr:cxnSp macro="">
      <xdr:nvCxnSpPr>
        <xdr:cNvPr id="193" name="直線コネクタ 192"/>
        <xdr:cNvCxnSpPr/>
      </xdr:nvCxnSpPr>
      <xdr:spPr>
        <a:xfrm flipV="1">
          <a:off x="1130300" y="1061847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198" name="n_1mainValue【体育館・プール】&#10;有形固定資産減価償却率"/>
        <xdr:cNvSpPr txBox="1"/>
      </xdr:nvSpPr>
      <xdr:spPr>
        <a:xfrm>
          <a:off x="35820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108221</xdr:rowOff>
    </xdr:from>
    <xdr:ext cx="405111" cy="259045"/>
    <xdr:sp macro="" textlink="">
      <xdr:nvSpPr>
        <xdr:cNvPr id="199" name="n_2mainValue【体育館・プール】&#10;有形固定資産減価償却率"/>
        <xdr:cNvSpPr txBox="1"/>
      </xdr:nvSpPr>
      <xdr:spPr>
        <a:xfrm>
          <a:off x="2705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0" name="n_3mainValue【体育館・プー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55643</xdr:rowOff>
    </xdr:from>
    <xdr:ext cx="405111" cy="259045"/>
    <xdr:sp macro="" textlink="">
      <xdr:nvSpPr>
        <xdr:cNvPr id="201" name="n_4mainValue【体育館・プール】&#10;有形固定資産減価償却率"/>
        <xdr:cNvSpPr txBox="1"/>
      </xdr:nvSpPr>
      <xdr:spPr>
        <a:xfrm>
          <a:off x="927744" y="1085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3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49213</xdr:rowOff>
    </xdr:from>
    <xdr:to>
      <xdr:col>55</xdr:col>
      <xdr:colOff>50800</xdr:colOff>
      <xdr:row>61</xdr:row>
      <xdr:rowOff>150813</xdr:rowOff>
    </xdr:to>
    <xdr:sp macro="" textlink="">
      <xdr:nvSpPr>
        <xdr:cNvPr id="245" name="楕円 244"/>
        <xdr:cNvSpPr/>
      </xdr:nvSpPr>
      <xdr:spPr>
        <a:xfrm>
          <a:off x="10426700" y="105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72090</xdr:rowOff>
    </xdr:from>
    <xdr:ext cx="469744" cy="259045"/>
    <xdr:sp macro="" textlink="">
      <xdr:nvSpPr>
        <xdr:cNvPr id="246" name="【体育館・プール】&#10;一人当たり面積該当値テキスト"/>
        <xdr:cNvSpPr txBox="1"/>
      </xdr:nvSpPr>
      <xdr:spPr>
        <a:xfrm>
          <a:off x="10515600" y="103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50641</xdr:rowOff>
    </xdr:from>
    <xdr:to>
      <xdr:col>50</xdr:col>
      <xdr:colOff>165100</xdr:colOff>
      <xdr:row>61</xdr:row>
      <xdr:rowOff>152241</xdr:rowOff>
    </xdr:to>
    <xdr:sp macro="" textlink="">
      <xdr:nvSpPr>
        <xdr:cNvPr id="247" name="楕円 246"/>
        <xdr:cNvSpPr/>
      </xdr:nvSpPr>
      <xdr:spPr>
        <a:xfrm>
          <a:off x="9588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100013</xdr:rowOff>
    </xdr:from>
    <xdr:to>
      <xdr:col>55</xdr:col>
      <xdr:colOff>0</xdr:colOff>
      <xdr:row>61</xdr:row>
      <xdr:rowOff>101441</xdr:rowOff>
    </xdr:to>
    <xdr:cxnSp macro="">
      <xdr:nvCxnSpPr>
        <xdr:cNvPr id="248" name="直線コネクタ 247"/>
        <xdr:cNvCxnSpPr/>
      </xdr:nvCxnSpPr>
      <xdr:spPr>
        <a:xfrm flipV="1">
          <a:off x="9639300" y="10558463"/>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56356</xdr:rowOff>
    </xdr:from>
    <xdr:to>
      <xdr:col>46</xdr:col>
      <xdr:colOff>38100</xdr:colOff>
      <xdr:row>61</xdr:row>
      <xdr:rowOff>157956</xdr:rowOff>
    </xdr:to>
    <xdr:sp macro="" textlink="">
      <xdr:nvSpPr>
        <xdr:cNvPr id="249" name="楕円 248"/>
        <xdr:cNvSpPr/>
      </xdr:nvSpPr>
      <xdr:spPr>
        <a:xfrm>
          <a:off x="8699500" y="10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101441</xdr:rowOff>
    </xdr:from>
    <xdr:to>
      <xdr:col>50</xdr:col>
      <xdr:colOff>114300</xdr:colOff>
      <xdr:row>61</xdr:row>
      <xdr:rowOff>107156</xdr:rowOff>
    </xdr:to>
    <xdr:cxnSp macro="">
      <xdr:nvCxnSpPr>
        <xdr:cNvPr id="250" name="直線コネクタ 249"/>
        <xdr:cNvCxnSpPr/>
      </xdr:nvCxnSpPr>
      <xdr:spPr>
        <a:xfrm flipV="1">
          <a:off x="8750300" y="105598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152082</xdr:rowOff>
    </xdr:from>
    <xdr:to>
      <xdr:col>41</xdr:col>
      <xdr:colOff>101600</xdr:colOff>
      <xdr:row>62</xdr:row>
      <xdr:rowOff>82232</xdr:rowOff>
    </xdr:to>
    <xdr:sp macro="" textlink="">
      <xdr:nvSpPr>
        <xdr:cNvPr id="251" name="楕円 250"/>
        <xdr:cNvSpPr/>
      </xdr:nvSpPr>
      <xdr:spPr>
        <a:xfrm>
          <a:off x="7810500" y="106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107156</xdr:rowOff>
    </xdr:from>
    <xdr:to>
      <xdr:col>45</xdr:col>
      <xdr:colOff>177800</xdr:colOff>
      <xdr:row>62</xdr:row>
      <xdr:rowOff>31432</xdr:rowOff>
    </xdr:to>
    <xdr:cxnSp macro="">
      <xdr:nvCxnSpPr>
        <xdr:cNvPr id="252" name="直線コネクタ 251"/>
        <xdr:cNvCxnSpPr/>
      </xdr:nvCxnSpPr>
      <xdr:spPr>
        <a:xfrm flipV="1">
          <a:off x="7861300" y="10565606"/>
          <a:ext cx="889000" cy="9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153512</xdr:rowOff>
    </xdr:from>
    <xdr:to>
      <xdr:col>36</xdr:col>
      <xdr:colOff>165100</xdr:colOff>
      <xdr:row>62</xdr:row>
      <xdr:rowOff>83662</xdr:rowOff>
    </xdr:to>
    <xdr:sp macro="" textlink="">
      <xdr:nvSpPr>
        <xdr:cNvPr id="253" name="楕円 252"/>
        <xdr:cNvSpPr/>
      </xdr:nvSpPr>
      <xdr:spPr>
        <a:xfrm>
          <a:off x="6921500" y="106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31432</xdr:rowOff>
    </xdr:from>
    <xdr:to>
      <xdr:col>41</xdr:col>
      <xdr:colOff>50800</xdr:colOff>
      <xdr:row>62</xdr:row>
      <xdr:rowOff>32862</xdr:rowOff>
    </xdr:to>
    <xdr:cxnSp macro="">
      <xdr:nvCxnSpPr>
        <xdr:cNvPr id="254" name="直線コネクタ 253"/>
        <xdr:cNvCxnSpPr/>
      </xdr:nvCxnSpPr>
      <xdr:spPr>
        <a:xfrm flipV="1">
          <a:off x="6972300" y="10661332"/>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131939</xdr:rowOff>
    </xdr:from>
    <xdr:ext cx="469744" cy="259045"/>
    <xdr:sp macro="" textlink="">
      <xdr:nvSpPr>
        <xdr:cNvPr id="255" name="n_1aveValue【体育館・プール】&#10;一人当たり面積"/>
        <xdr:cNvSpPr txBox="1"/>
      </xdr:nvSpPr>
      <xdr:spPr>
        <a:xfrm>
          <a:off x="9391727" y="1076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141940</xdr:rowOff>
    </xdr:from>
    <xdr:ext cx="469744" cy="259045"/>
    <xdr:sp macro="" textlink="">
      <xdr:nvSpPr>
        <xdr:cNvPr id="256" name="n_2aveValue【体育館・プール】&#10;一人当たり面積"/>
        <xdr:cNvSpPr txBox="1"/>
      </xdr:nvSpPr>
      <xdr:spPr>
        <a:xfrm>
          <a:off x="85154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154798</xdr:rowOff>
    </xdr:from>
    <xdr:ext cx="469744" cy="259045"/>
    <xdr:sp macro="" textlink="">
      <xdr:nvSpPr>
        <xdr:cNvPr id="257" name="n_3aveValue【体育館・プール】&#10;一人当たり面積"/>
        <xdr:cNvSpPr txBox="1"/>
      </xdr:nvSpPr>
      <xdr:spPr>
        <a:xfrm>
          <a:off x="7626427" y="107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136224</xdr:rowOff>
    </xdr:from>
    <xdr:ext cx="469744" cy="259045"/>
    <xdr:sp macro="" textlink="">
      <xdr:nvSpPr>
        <xdr:cNvPr id="258" name="n_4aveValue【体育館・プール】&#10;一人当たり面積"/>
        <xdr:cNvSpPr txBox="1"/>
      </xdr:nvSpPr>
      <xdr:spPr>
        <a:xfrm>
          <a:off x="67374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168768</xdr:rowOff>
    </xdr:from>
    <xdr:ext cx="469744" cy="259045"/>
    <xdr:sp macro="" textlink="">
      <xdr:nvSpPr>
        <xdr:cNvPr id="259" name="n_1mainValue【体育館・プール】&#10;一人当たり面積"/>
        <xdr:cNvSpPr txBox="1"/>
      </xdr:nvSpPr>
      <xdr:spPr>
        <a:xfrm>
          <a:off x="9391727" y="1028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3033</xdr:rowOff>
    </xdr:from>
    <xdr:ext cx="469744" cy="259045"/>
    <xdr:sp macro="" textlink="">
      <xdr:nvSpPr>
        <xdr:cNvPr id="260" name="n_2mainValue【体育館・プール】&#10;一人当たり面積"/>
        <xdr:cNvSpPr txBox="1"/>
      </xdr:nvSpPr>
      <xdr:spPr>
        <a:xfrm>
          <a:off x="8515427" y="102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1" name="n_3mainValue【体育館・プール】&#10;一人当たり面積"/>
        <xdr:cNvSpPr txBox="1"/>
      </xdr:nvSpPr>
      <xdr:spPr>
        <a:xfrm>
          <a:off x="7626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100189</xdr:rowOff>
    </xdr:from>
    <xdr:ext cx="469744" cy="259045"/>
    <xdr:sp macro="" textlink="">
      <xdr:nvSpPr>
        <xdr:cNvPr id="262" name="n_4mainValue【体育館・プール】&#10;一人当たり面積"/>
        <xdr:cNvSpPr txBox="1"/>
      </xdr:nvSpPr>
      <xdr:spPr>
        <a:xfrm>
          <a:off x="6737427" y="103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3" name="楕円 302"/>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4"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5" name="楕円 304"/>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121920</xdr:rowOff>
    </xdr:to>
    <xdr:cxnSp macro="">
      <xdr:nvCxnSpPr>
        <xdr:cNvPr id="306" name="直線コネクタ 305"/>
        <xdr:cNvCxnSpPr/>
      </xdr:nvCxnSpPr>
      <xdr:spPr>
        <a:xfrm>
          <a:off x="3797300" y="14135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7" name="楕円 306"/>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76200</xdr:rowOff>
    </xdr:to>
    <xdr:cxnSp macro="">
      <xdr:nvCxnSpPr>
        <xdr:cNvPr id="308" name="直線コネクタ 307"/>
        <xdr:cNvCxnSpPr/>
      </xdr:nvCxnSpPr>
      <xdr:spPr>
        <a:xfrm>
          <a:off x="2908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309" name="楕円 308"/>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82</xdr:row>
      <xdr:rowOff>38100</xdr:rowOff>
    </xdr:to>
    <xdr:cxnSp macro="">
      <xdr:nvCxnSpPr>
        <xdr:cNvPr id="310" name="直線コネクタ 309"/>
        <xdr:cNvCxnSpPr/>
      </xdr:nvCxnSpPr>
      <xdr:spPr>
        <a:xfrm>
          <a:off x="2019300" y="140531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145414</xdr:rowOff>
    </xdr:from>
    <xdr:to>
      <xdr:col>6</xdr:col>
      <xdr:colOff>38100</xdr:colOff>
      <xdr:row>85</xdr:row>
      <xdr:rowOff>75564</xdr:rowOff>
    </xdr:to>
    <xdr:sp macro="" textlink="">
      <xdr:nvSpPr>
        <xdr:cNvPr id="311" name="楕円 310"/>
        <xdr:cNvSpPr/>
      </xdr:nvSpPr>
      <xdr:spPr>
        <a:xfrm>
          <a:off x="1079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165736</xdr:rowOff>
    </xdr:from>
    <xdr:to>
      <xdr:col>10</xdr:col>
      <xdr:colOff>114300</xdr:colOff>
      <xdr:row>85</xdr:row>
      <xdr:rowOff>24764</xdr:rowOff>
    </xdr:to>
    <xdr:cxnSp macro="">
      <xdr:nvCxnSpPr>
        <xdr:cNvPr id="312" name="直線コネクタ 311"/>
        <xdr:cNvCxnSpPr/>
      </xdr:nvCxnSpPr>
      <xdr:spPr>
        <a:xfrm flipV="1">
          <a:off x="1130300" y="14053186"/>
          <a:ext cx="889000" cy="5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317" name="n_1main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318" name="n_2mainValue【福祉施設】&#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9" name="n_3mainValue【福祉施設】&#10;有形固定資産減価償却率"/>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66691</xdr:rowOff>
    </xdr:from>
    <xdr:ext cx="405111" cy="259045"/>
    <xdr:sp macro="" textlink="">
      <xdr:nvSpPr>
        <xdr:cNvPr id="320" name="n_4mainValue【福祉施設】&#10;有形固定資産減価償却率"/>
        <xdr:cNvSpPr txBox="1"/>
      </xdr:nvSpPr>
      <xdr:spPr>
        <a:xfrm>
          <a:off x="927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99061</xdr:rowOff>
    </xdr:from>
    <xdr:to>
      <xdr:col>55</xdr:col>
      <xdr:colOff>50800</xdr:colOff>
      <xdr:row>86</xdr:row>
      <xdr:rowOff>29211</xdr:rowOff>
    </xdr:to>
    <xdr:sp macro="" textlink="">
      <xdr:nvSpPr>
        <xdr:cNvPr id="360" name="楕円 359"/>
        <xdr:cNvSpPr/>
      </xdr:nvSpPr>
      <xdr:spPr>
        <a:xfrm>
          <a:off x="104267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69868</xdr:rowOff>
    </xdr:from>
    <xdr:ext cx="469744" cy="259045"/>
    <xdr:sp macro="" textlink="">
      <xdr:nvSpPr>
        <xdr:cNvPr id="361" name="【福祉施設】&#10;一人当たり面積該当値テキスト"/>
        <xdr:cNvSpPr txBox="1"/>
      </xdr:nvSpPr>
      <xdr:spPr>
        <a:xfrm>
          <a:off x="10515600" y="1464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100330</xdr:rowOff>
    </xdr:from>
    <xdr:to>
      <xdr:col>50</xdr:col>
      <xdr:colOff>165100</xdr:colOff>
      <xdr:row>86</xdr:row>
      <xdr:rowOff>30480</xdr:rowOff>
    </xdr:to>
    <xdr:sp macro="" textlink="">
      <xdr:nvSpPr>
        <xdr:cNvPr id="362" name="楕円 361"/>
        <xdr:cNvSpPr/>
      </xdr:nvSpPr>
      <xdr:spPr>
        <a:xfrm>
          <a:off x="9588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149861</xdr:rowOff>
    </xdr:from>
    <xdr:to>
      <xdr:col>55</xdr:col>
      <xdr:colOff>0</xdr:colOff>
      <xdr:row>85</xdr:row>
      <xdr:rowOff>151130</xdr:rowOff>
    </xdr:to>
    <xdr:cxnSp macro="">
      <xdr:nvCxnSpPr>
        <xdr:cNvPr id="363" name="直線コネクタ 362"/>
        <xdr:cNvCxnSpPr/>
      </xdr:nvCxnSpPr>
      <xdr:spPr>
        <a:xfrm flipV="1">
          <a:off x="9639300" y="147231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64" name="楕円 363"/>
        <xdr:cNvSpPr/>
      </xdr:nvSpPr>
      <xdr:spPr>
        <a:xfrm>
          <a:off x="8699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151130</xdr:rowOff>
    </xdr:from>
    <xdr:to>
      <xdr:col>50</xdr:col>
      <xdr:colOff>114300</xdr:colOff>
      <xdr:row>85</xdr:row>
      <xdr:rowOff>151130</xdr:rowOff>
    </xdr:to>
    <xdr:cxnSp macro="">
      <xdr:nvCxnSpPr>
        <xdr:cNvPr id="365" name="直線コネクタ 364"/>
        <xdr:cNvCxnSpPr/>
      </xdr:nvCxnSpPr>
      <xdr:spPr>
        <a:xfrm>
          <a:off x="8750300" y="1472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66" name="楕円 365"/>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151130</xdr:rowOff>
    </xdr:from>
    <xdr:to>
      <xdr:col>45</xdr:col>
      <xdr:colOff>177800</xdr:colOff>
      <xdr:row>85</xdr:row>
      <xdr:rowOff>152400</xdr:rowOff>
    </xdr:to>
    <xdr:cxnSp macro="">
      <xdr:nvCxnSpPr>
        <xdr:cNvPr id="367" name="直線コネクタ 366"/>
        <xdr:cNvCxnSpPr/>
      </xdr:nvCxnSpPr>
      <xdr:spPr>
        <a:xfrm flipV="1">
          <a:off x="7861300" y="1472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368" name="楕円 367"/>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86</xdr:row>
      <xdr:rowOff>1270</xdr:rowOff>
    </xdr:to>
    <xdr:cxnSp macro="">
      <xdr:nvCxnSpPr>
        <xdr:cNvPr id="369" name="直線コネクタ 368"/>
        <xdr:cNvCxnSpPr/>
      </xdr:nvCxnSpPr>
      <xdr:spPr>
        <a:xfrm flipV="1">
          <a:off x="6972300" y="147256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31766</xdr:rowOff>
    </xdr:from>
    <xdr:ext cx="469744" cy="259045"/>
    <xdr:sp macro="" textlink="">
      <xdr:nvSpPr>
        <xdr:cNvPr id="370" name="n_1aveValue【福祉施設】&#10;一人当たり面積"/>
        <xdr:cNvSpPr txBox="1"/>
      </xdr:nvSpPr>
      <xdr:spPr>
        <a:xfrm>
          <a:off x="9391727" y="147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47007</xdr:rowOff>
    </xdr:from>
    <xdr:ext cx="469744" cy="259045"/>
    <xdr:sp macro="" textlink="">
      <xdr:nvSpPr>
        <xdr:cNvPr id="374" name="n_1mainValue【福祉施設】&#10;一人当たり面積"/>
        <xdr:cNvSpPr txBox="1"/>
      </xdr:nvSpPr>
      <xdr:spPr>
        <a:xfrm>
          <a:off x="93917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375" name="n_2mainValue【福祉施設】&#10;一人当たり面積"/>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76" name="n_3mainValue【福祉施設】&#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43197</xdr:rowOff>
    </xdr:from>
    <xdr:ext cx="469744" cy="259045"/>
    <xdr:sp macro="" textlink="">
      <xdr:nvSpPr>
        <xdr:cNvPr id="377" name="n_4mainValue【福祉施設】&#10;一人当たり面積"/>
        <xdr:cNvSpPr txBox="1"/>
      </xdr:nvSpPr>
      <xdr:spPr>
        <a:xfrm>
          <a:off x="6737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418" name="楕円 417"/>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419" name="【市民会館】&#10;有形固定資産減価償却率該当値テキスト"/>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420" name="楕円 419"/>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421" name="直線コネクタ 420"/>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422" name="楕円 421"/>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423" name="直線コネクタ 422"/>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82550</xdr:rowOff>
    </xdr:from>
    <xdr:to>
      <xdr:col>10</xdr:col>
      <xdr:colOff>165100</xdr:colOff>
      <xdr:row>109</xdr:row>
      <xdr:rowOff>12700</xdr:rowOff>
    </xdr:to>
    <xdr:sp macro="" textlink="">
      <xdr:nvSpPr>
        <xdr:cNvPr id="424" name="楕円 423"/>
        <xdr:cNvSpPr/>
      </xdr:nvSpPr>
      <xdr:spPr>
        <a:xfrm>
          <a:off x="1968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133350</xdr:rowOff>
    </xdr:from>
    <xdr:to>
      <xdr:col>15</xdr:col>
      <xdr:colOff>50800</xdr:colOff>
      <xdr:row>108</xdr:row>
      <xdr:rowOff>152400</xdr:rowOff>
    </xdr:to>
    <xdr:cxnSp macro="">
      <xdr:nvCxnSpPr>
        <xdr:cNvPr id="425" name="直線コネクタ 424"/>
        <xdr:cNvCxnSpPr/>
      </xdr:nvCxnSpPr>
      <xdr:spPr>
        <a:xfrm>
          <a:off x="2019300" y="1864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40639</xdr:rowOff>
    </xdr:from>
    <xdr:to>
      <xdr:col>6</xdr:col>
      <xdr:colOff>38100</xdr:colOff>
      <xdr:row>108</xdr:row>
      <xdr:rowOff>142239</xdr:rowOff>
    </xdr:to>
    <xdr:sp macro="" textlink="">
      <xdr:nvSpPr>
        <xdr:cNvPr id="426" name="楕円 425"/>
        <xdr:cNvSpPr/>
      </xdr:nvSpPr>
      <xdr:spPr>
        <a:xfrm>
          <a:off x="1079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91439</xdr:rowOff>
    </xdr:from>
    <xdr:to>
      <xdr:col>10</xdr:col>
      <xdr:colOff>114300</xdr:colOff>
      <xdr:row>108</xdr:row>
      <xdr:rowOff>133350</xdr:rowOff>
    </xdr:to>
    <xdr:cxnSp macro="">
      <xdr:nvCxnSpPr>
        <xdr:cNvPr id="427" name="直線コネクタ 426"/>
        <xdr:cNvCxnSpPr/>
      </xdr:nvCxnSpPr>
      <xdr:spPr>
        <a:xfrm>
          <a:off x="1130300" y="18608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432"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33" name="n_2mainValue【市民会館】&#10;有形固定資産減価償却率"/>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3827</xdr:rowOff>
    </xdr:from>
    <xdr:ext cx="405111" cy="259045"/>
    <xdr:sp macro="" textlink="">
      <xdr:nvSpPr>
        <xdr:cNvPr id="434" name="n_3mainValue【市民会館】&#10;有形固定資産減価償却率"/>
        <xdr:cNvSpPr txBox="1"/>
      </xdr:nvSpPr>
      <xdr:spPr>
        <a:xfrm>
          <a:off x="1816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133366</xdr:rowOff>
    </xdr:from>
    <xdr:ext cx="405111" cy="259045"/>
    <xdr:sp macro="" textlink="">
      <xdr:nvSpPr>
        <xdr:cNvPr id="435" name="n_4mainValue【市民会館】&#10;有形固定資産減価償却率"/>
        <xdr:cNvSpPr txBox="1"/>
      </xdr:nvSpPr>
      <xdr:spPr>
        <a:xfrm>
          <a:off x="927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146231</xdr:rowOff>
    </xdr:from>
    <xdr:to>
      <xdr:col>55</xdr:col>
      <xdr:colOff>50800</xdr:colOff>
      <xdr:row>108</xdr:row>
      <xdr:rowOff>76381</xdr:rowOff>
    </xdr:to>
    <xdr:sp macro="" textlink="">
      <xdr:nvSpPr>
        <xdr:cNvPr id="477" name="楕円 476"/>
        <xdr:cNvSpPr/>
      </xdr:nvSpPr>
      <xdr:spPr>
        <a:xfrm>
          <a:off x="10426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124658</xdr:rowOff>
    </xdr:from>
    <xdr:ext cx="469744" cy="259045"/>
    <xdr:sp macro="" textlink="">
      <xdr:nvSpPr>
        <xdr:cNvPr id="478" name="【市民会館】&#10;一人当たり面積該当値テキスト"/>
        <xdr:cNvSpPr txBox="1"/>
      </xdr:nvSpPr>
      <xdr:spPr>
        <a:xfrm>
          <a:off x="10515600"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146231</xdr:rowOff>
    </xdr:from>
    <xdr:to>
      <xdr:col>50</xdr:col>
      <xdr:colOff>165100</xdr:colOff>
      <xdr:row>108</xdr:row>
      <xdr:rowOff>76381</xdr:rowOff>
    </xdr:to>
    <xdr:sp macro="" textlink="">
      <xdr:nvSpPr>
        <xdr:cNvPr id="479" name="楕円 478"/>
        <xdr:cNvSpPr/>
      </xdr:nvSpPr>
      <xdr:spPr>
        <a:xfrm>
          <a:off x="9588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25581</xdr:rowOff>
    </xdr:from>
    <xdr:to>
      <xdr:col>55</xdr:col>
      <xdr:colOff>0</xdr:colOff>
      <xdr:row>108</xdr:row>
      <xdr:rowOff>25581</xdr:rowOff>
    </xdr:to>
    <xdr:cxnSp macro="">
      <xdr:nvCxnSpPr>
        <xdr:cNvPr id="480" name="直線コネクタ 479"/>
        <xdr:cNvCxnSpPr/>
      </xdr:nvCxnSpPr>
      <xdr:spPr>
        <a:xfrm>
          <a:off x="9639300" y="185421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81" name="楕円 480"/>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25581</xdr:rowOff>
    </xdr:from>
    <xdr:to>
      <xdr:col>50</xdr:col>
      <xdr:colOff>114300</xdr:colOff>
      <xdr:row>108</xdr:row>
      <xdr:rowOff>27214</xdr:rowOff>
    </xdr:to>
    <xdr:cxnSp macro="">
      <xdr:nvCxnSpPr>
        <xdr:cNvPr id="482" name="直線コネクタ 481"/>
        <xdr:cNvCxnSpPr/>
      </xdr:nvCxnSpPr>
      <xdr:spPr>
        <a:xfrm flipV="1">
          <a:off x="8750300" y="185421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483" name="楕円 482"/>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27214</xdr:rowOff>
    </xdr:to>
    <xdr:cxnSp macro="">
      <xdr:nvCxnSpPr>
        <xdr:cNvPr id="484" name="直線コネクタ 483"/>
        <xdr:cNvCxnSpPr/>
      </xdr:nvCxnSpPr>
      <xdr:spPr>
        <a:xfrm>
          <a:off x="7861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149498</xdr:rowOff>
    </xdr:from>
    <xdr:to>
      <xdr:col>36</xdr:col>
      <xdr:colOff>165100</xdr:colOff>
      <xdr:row>108</xdr:row>
      <xdr:rowOff>79648</xdr:rowOff>
    </xdr:to>
    <xdr:sp macro="" textlink="">
      <xdr:nvSpPr>
        <xdr:cNvPr id="485" name="楕円 484"/>
        <xdr:cNvSpPr/>
      </xdr:nvSpPr>
      <xdr:spPr>
        <a:xfrm>
          <a:off x="6921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27214</xdr:rowOff>
    </xdr:from>
    <xdr:to>
      <xdr:col>41</xdr:col>
      <xdr:colOff>50800</xdr:colOff>
      <xdr:row>108</xdr:row>
      <xdr:rowOff>28848</xdr:rowOff>
    </xdr:to>
    <xdr:cxnSp macro="">
      <xdr:nvCxnSpPr>
        <xdr:cNvPr id="486" name="直線コネクタ 485"/>
        <xdr:cNvCxnSpPr/>
      </xdr:nvCxnSpPr>
      <xdr:spPr>
        <a:xfrm flipV="1">
          <a:off x="6972300" y="1854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487" name="n_1aveValue【市民会館】&#10;一人当たり面積"/>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88" name="n_2aveValue【市民会館】&#10;一人当たり面積"/>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89"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67508</xdr:rowOff>
    </xdr:from>
    <xdr:ext cx="469744" cy="259045"/>
    <xdr:sp macro="" textlink="">
      <xdr:nvSpPr>
        <xdr:cNvPr id="491" name="n_1mainValue【市民会館】&#10;一人当たり面積"/>
        <xdr:cNvSpPr txBox="1"/>
      </xdr:nvSpPr>
      <xdr:spPr>
        <a:xfrm>
          <a:off x="9391727" y="1858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92"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93" name="n_3mainValue【市民会館】&#10;一人当たり面積"/>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70775</xdr:rowOff>
    </xdr:from>
    <xdr:ext cx="469744" cy="259045"/>
    <xdr:sp macro="" textlink="">
      <xdr:nvSpPr>
        <xdr:cNvPr id="494" name="n_4mainValue【市民会館】&#10;一人当たり面積"/>
        <xdr:cNvSpPr txBox="1"/>
      </xdr:nvSpPr>
      <xdr:spPr>
        <a:xfrm>
          <a:off x="6737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114554</xdr:rowOff>
    </xdr:from>
    <xdr:to>
      <xdr:col>85</xdr:col>
      <xdr:colOff>177800</xdr:colOff>
      <xdr:row>40</xdr:row>
      <xdr:rowOff>44704</xdr:rowOff>
    </xdr:to>
    <xdr:sp macro="" textlink="">
      <xdr:nvSpPr>
        <xdr:cNvPr id="533" name="楕円 532"/>
        <xdr:cNvSpPr/>
      </xdr:nvSpPr>
      <xdr:spPr>
        <a:xfrm>
          <a:off x="16268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92981</xdr:rowOff>
    </xdr:from>
    <xdr:ext cx="405111" cy="259045"/>
    <xdr:sp macro="" textlink="">
      <xdr:nvSpPr>
        <xdr:cNvPr id="534" name="【一般廃棄物処理施設】&#10;有形固定資産減価償却率該当値テキスト"/>
        <xdr:cNvSpPr txBox="1"/>
      </xdr:nvSpPr>
      <xdr:spPr>
        <a:xfrm>
          <a:off x="16357600"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35" name="楕円 53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39</xdr:row>
      <xdr:rowOff>165354</xdr:rowOff>
    </xdr:to>
    <xdr:cxnSp macro="">
      <xdr:nvCxnSpPr>
        <xdr:cNvPr id="536" name="直線コネクタ 535"/>
        <xdr:cNvCxnSpPr/>
      </xdr:nvCxnSpPr>
      <xdr:spPr>
        <a:xfrm>
          <a:off x="15481300" y="6842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148844</xdr:rowOff>
    </xdr:from>
    <xdr:to>
      <xdr:col>76</xdr:col>
      <xdr:colOff>165100</xdr:colOff>
      <xdr:row>38</xdr:row>
      <xdr:rowOff>78994</xdr:rowOff>
    </xdr:to>
    <xdr:sp macro="" textlink="">
      <xdr:nvSpPr>
        <xdr:cNvPr id="537" name="楕円 536"/>
        <xdr:cNvSpPr/>
      </xdr:nvSpPr>
      <xdr:spPr>
        <a:xfrm>
          <a:off x="14541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28194</xdr:rowOff>
    </xdr:from>
    <xdr:to>
      <xdr:col>81</xdr:col>
      <xdr:colOff>50800</xdr:colOff>
      <xdr:row>39</xdr:row>
      <xdr:rowOff>156210</xdr:rowOff>
    </xdr:to>
    <xdr:cxnSp macro="">
      <xdr:nvCxnSpPr>
        <xdr:cNvPr id="538" name="直線コネクタ 537"/>
        <xdr:cNvCxnSpPr/>
      </xdr:nvCxnSpPr>
      <xdr:spPr>
        <a:xfrm>
          <a:off x="14592300" y="6543294"/>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109982</xdr:rowOff>
    </xdr:from>
    <xdr:to>
      <xdr:col>72</xdr:col>
      <xdr:colOff>38100</xdr:colOff>
      <xdr:row>38</xdr:row>
      <xdr:rowOff>40132</xdr:rowOff>
    </xdr:to>
    <xdr:sp macro="" textlink="">
      <xdr:nvSpPr>
        <xdr:cNvPr id="539" name="楕円 538"/>
        <xdr:cNvSpPr/>
      </xdr:nvSpPr>
      <xdr:spPr>
        <a:xfrm>
          <a:off x="1365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160782</xdr:rowOff>
    </xdr:from>
    <xdr:to>
      <xdr:col>76</xdr:col>
      <xdr:colOff>114300</xdr:colOff>
      <xdr:row>38</xdr:row>
      <xdr:rowOff>28194</xdr:rowOff>
    </xdr:to>
    <xdr:cxnSp macro="">
      <xdr:nvCxnSpPr>
        <xdr:cNvPr id="540" name="直線コネクタ 539"/>
        <xdr:cNvCxnSpPr/>
      </xdr:nvCxnSpPr>
      <xdr:spPr>
        <a:xfrm>
          <a:off x="13703300" y="65044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29972</xdr:rowOff>
    </xdr:from>
    <xdr:to>
      <xdr:col>67</xdr:col>
      <xdr:colOff>101600</xdr:colOff>
      <xdr:row>38</xdr:row>
      <xdr:rowOff>131572</xdr:rowOff>
    </xdr:to>
    <xdr:sp macro="" textlink="">
      <xdr:nvSpPr>
        <xdr:cNvPr id="541" name="楕円 540"/>
        <xdr:cNvSpPr/>
      </xdr:nvSpPr>
      <xdr:spPr>
        <a:xfrm>
          <a:off x="1276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160782</xdr:rowOff>
    </xdr:from>
    <xdr:to>
      <xdr:col>71</xdr:col>
      <xdr:colOff>177800</xdr:colOff>
      <xdr:row>38</xdr:row>
      <xdr:rowOff>80772</xdr:rowOff>
    </xdr:to>
    <xdr:cxnSp macro="">
      <xdr:nvCxnSpPr>
        <xdr:cNvPr id="542" name="直線コネクタ 541"/>
        <xdr:cNvCxnSpPr/>
      </xdr:nvCxnSpPr>
      <xdr:spPr>
        <a:xfrm flipV="1">
          <a:off x="12814300" y="65044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3"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4"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5"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6"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47" name="n_1mainValue【一般廃棄物処理施設】&#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70121</xdr:rowOff>
    </xdr:from>
    <xdr:ext cx="405111" cy="259045"/>
    <xdr:sp macro="" textlink="">
      <xdr:nvSpPr>
        <xdr:cNvPr id="548" name="n_2mainValue【一般廃棄物処理施設】&#10;有形固定資産減価償却率"/>
        <xdr:cNvSpPr txBox="1"/>
      </xdr:nvSpPr>
      <xdr:spPr>
        <a:xfrm>
          <a:off x="143897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31259</xdr:rowOff>
    </xdr:from>
    <xdr:ext cx="405111" cy="259045"/>
    <xdr:sp macro="" textlink="">
      <xdr:nvSpPr>
        <xdr:cNvPr id="549" name="n_3mainValue【一般廃棄物処理施設】&#10;有形固定資産減価償却率"/>
        <xdr:cNvSpPr txBox="1"/>
      </xdr:nvSpPr>
      <xdr:spPr>
        <a:xfrm>
          <a:off x="13500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122699</xdr:rowOff>
    </xdr:from>
    <xdr:ext cx="405111" cy="259045"/>
    <xdr:sp macro="" textlink="">
      <xdr:nvSpPr>
        <xdr:cNvPr id="550" name="n_4mainValue【一般廃棄物処理施設】&#10;有形固定資産減価償却率"/>
        <xdr:cNvSpPr txBox="1"/>
      </xdr:nvSpPr>
      <xdr:spPr>
        <a:xfrm>
          <a:off x="12611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577"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69922</xdr:rowOff>
    </xdr:from>
    <xdr:to>
      <xdr:col>116</xdr:col>
      <xdr:colOff>114300</xdr:colOff>
      <xdr:row>37</xdr:row>
      <xdr:rowOff>72</xdr:rowOff>
    </xdr:to>
    <xdr:sp macro="" textlink="">
      <xdr:nvSpPr>
        <xdr:cNvPr id="588" name="楕円 587"/>
        <xdr:cNvSpPr/>
      </xdr:nvSpPr>
      <xdr:spPr>
        <a:xfrm>
          <a:off x="22110700" y="62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92799</xdr:rowOff>
    </xdr:from>
    <xdr:ext cx="599010" cy="259045"/>
    <xdr:sp macro="" textlink="">
      <xdr:nvSpPr>
        <xdr:cNvPr id="589" name="【一般廃棄物処理施設】&#10;一人当たり有形固定資産（償却資産）額該当値テキスト"/>
        <xdr:cNvSpPr txBox="1"/>
      </xdr:nvSpPr>
      <xdr:spPr>
        <a:xfrm>
          <a:off x="22199600" y="609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73086</xdr:rowOff>
    </xdr:from>
    <xdr:to>
      <xdr:col>112</xdr:col>
      <xdr:colOff>38100</xdr:colOff>
      <xdr:row>37</xdr:row>
      <xdr:rowOff>3236</xdr:rowOff>
    </xdr:to>
    <xdr:sp macro="" textlink="">
      <xdr:nvSpPr>
        <xdr:cNvPr id="590" name="楕円 589"/>
        <xdr:cNvSpPr/>
      </xdr:nvSpPr>
      <xdr:spPr>
        <a:xfrm>
          <a:off x="21272500" y="62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120722</xdr:rowOff>
    </xdr:from>
    <xdr:to>
      <xdr:col>116</xdr:col>
      <xdr:colOff>63500</xdr:colOff>
      <xdr:row>36</xdr:row>
      <xdr:rowOff>123886</xdr:rowOff>
    </xdr:to>
    <xdr:cxnSp macro="">
      <xdr:nvCxnSpPr>
        <xdr:cNvPr id="591" name="直線コネクタ 590"/>
        <xdr:cNvCxnSpPr/>
      </xdr:nvCxnSpPr>
      <xdr:spPr>
        <a:xfrm flipV="1">
          <a:off x="21323300" y="6292922"/>
          <a:ext cx="8382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88398</xdr:rowOff>
    </xdr:from>
    <xdr:to>
      <xdr:col>107</xdr:col>
      <xdr:colOff>101600</xdr:colOff>
      <xdr:row>40</xdr:row>
      <xdr:rowOff>18548</xdr:rowOff>
    </xdr:to>
    <xdr:sp macro="" textlink="">
      <xdr:nvSpPr>
        <xdr:cNvPr id="592" name="楕円 591"/>
        <xdr:cNvSpPr/>
      </xdr:nvSpPr>
      <xdr:spPr>
        <a:xfrm>
          <a:off x="20383500" y="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123886</xdr:rowOff>
    </xdr:from>
    <xdr:to>
      <xdr:col>111</xdr:col>
      <xdr:colOff>177800</xdr:colOff>
      <xdr:row>39</xdr:row>
      <xdr:rowOff>139198</xdr:rowOff>
    </xdr:to>
    <xdr:cxnSp macro="">
      <xdr:nvCxnSpPr>
        <xdr:cNvPr id="593" name="直線コネクタ 592"/>
        <xdr:cNvCxnSpPr/>
      </xdr:nvCxnSpPr>
      <xdr:spPr>
        <a:xfrm flipV="1">
          <a:off x="20434300" y="6296086"/>
          <a:ext cx="889000" cy="5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88978</xdr:rowOff>
    </xdr:from>
    <xdr:to>
      <xdr:col>102</xdr:col>
      <xdr:colOff>165100</xdr:colOff>
      <xdr:row>40</xdr:row>
      <xdr:rowOff>19128</xdr:rowOff>
    </xdr:to>
    <xdr:sp macro="" textlink="">
      <xdr:nvSpPr>
        <xdr:cNvPr id="594" name="楕円 593"/>
        <xdr:cNvSpPr/>
      </xdr:nvSpPr>
      <xdr:spPr>
        <a:xfrm>
          <a:off x="19494500" y="6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139198</xdr:rowOff>
    </xdr:from>
    <xdr:to>
      <xdr:col>107</xdr:col>
      <xdr:colOff>50800</xdr:colOff>
      <xdr:row>39</xdr:row>
      <xdr:rowOff>139778</xdr:rowOff>
    </xdr:to>
    <xdr:cxnSp macro="">
      <xdr:nvCxnSpPr>
        <xdr:cNvPr id="595" name="直線コネクタ 594"/>
        <xdr:cNvCxnSpPr/>
      </xdr:nvCxnSpPr>
      <xdr:spPr>
        <a:xfrm flipV="1">
          <a:off x="19545300" y="6825748"/>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22986</xdr:rowOff>
    </xdr:from>
    <xdr:to>
      <xdr:col>98</xdr:col>
      <xdr:colOff>38100</xdr:colOff>
      <xdr:row>40</xdr:row>
      <xdr:rowOff>124586</xdr:rowOff>
    </xdr:to>
    <xdr:sp macro="" textlink="">
      <xdr:nvSpPr>
        <xdr:cNvPr id="596" name="楕円 595"/>
        <xdr:cNvSpPr/>
      </xdr:nvSpPr>
      <xdr:spPr>
        <a:xfrm>
          <a:off x="18605500" y="68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139778</xdr:rowOff>
    </xdr:from>
    <xdr:to>
      <xdr:col>102</xdr:col>
      <xdr:colOff>114300</xdr:colOff>
      <xdr:row>40</xdr:row>
      <xdr:rowOff>73786</xdr:rowOff>
    </xdr:to>
    <xdr:cxnSp macro="">
      <xdr:nvCxnSpPr>
        <xdr:cNvPr id="597" name="直線コネクタ 596"/>
        <xdr:cNvCxnSpPr/>
      </xdr:nvCxnSpPr>
      <xdr:spPr>
        <a:xfrm flipV="1">
          <a:off x="18656300" y="6826328"/>
          <a:ext cx="889000" cy="10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65672</xdr:rowOff>
    </xdr:from>
    <xdr:ext cx="534377" cy="259045"/>
    <xdr:sp macro="" textlink="">
      <xdr:nvSpPr>
        <xdr:cNvPr id="598" name="n_1aveValue【一般廃棄物処理施設】&#10;一人当たり有形固定資産（償却資産）額"/>
        <xdr:cNvSpPr txBox="1"/>
      </xdr:nvSpPr>
      <xdr:spPr>
        <a:xfrm>
          <a:off x="21043411" y="67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19763</xdr:rowOff>
    </xdr:from>
    <xdr:ext cx="599010" cy="259045"/>
    <xdr:sp macro="" textlink="">
      <xdr:nvSpPr>
        <xdr:cNvPr id="602" name="n_1mainValue【一般廃棄物処理施設】&#10;一人当たり有形固定資産（償却資産）額"/>
        <xdr:cNvSpPr txBox="1"/>
      </xdr:nvSpPr>
      <xdr:spPr>
        <a:xfrm>
          <a:off x="21011095" y="602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9675</xdr:rowOff>
    </xdr:from>
    <xdr:ext cx="534377" cy="259045"/>
    <xdr:sp macro="" textlink="">
      <xdr:nvSpPr>
        <xdr:cNvPr id="603" name="n_2mainValue【一般廃棄物処理施設】&#10;一人当たり有形固定資産（償却資産）額"/>
        <xdr:cNvSpPr txBox="1"/>
      </xdr:nvSpPr>
      <xdr:spPr>
        <a:xfrm>
          <a:off x="20167111" y="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10255</xdr:rowOff>
    </xdr:from>
    <xdr:ext cx="534377" cy="259045"/>
    <xdr:sp macro="" textlink="">
      <xdr:nvSpPr>
        <xdr:cNvPr id="604" name="n_3mainValue【一般廃棄物処理施設】&#10;一人当たり有形固定資産（償却資産）額"/>
        <xdr:cNvSpPr txBox="1"/>
      </xdr:nvSpPr>
      <xdr:spPr>
        <a:xfrm>
          <a:off x="19278111" y="6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115713</xdr:rowOff>
    </xdr:from>
    <xdr:ext cx="534377" cy="259045"/>
    <xdr:sp macro="" textlink="">
      <xdr:nvSpPr>
        <xdr:cNvPr id="605" name="n_4mainValue【一般廃棄物処理施設】&#10;一人当たり有形固定資産（償却資産）額"/>
        <xdr:cNvSpPr txBox="1"/>
      </xdr:nvSpPr>
      <xdr:spPr>
        <a:xfrm>
          <a:off x="18389111" y="697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8" name="直線コネクタ 627"/>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9"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0" name="直線コネクタ 62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31"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32" name="直線コネクタ 631"/>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633"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34" name="フローチャート: 判断 633"/>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35" name="フローチャート: 判断 634"/>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6" name="フローチャート: 判断 635"/>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7" name="フローチャート: 判断 636"/>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8" name="フローチャート: 判断 637"/>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116078</xdr:rowOff>
    </xdr:from>
    <xdr:to>
      <xdr:col>85</xdr:col>
      <xdr:colOff>177800</xdr:colOff>
      <xdr:row>57</xdr:row>
      <xdr:rowOff>46228</xdr:rowOff>
    </xdr:to>
    <xdr:sp macro="" textlink="">
      <xdr:nvSpPr>
        <xdr:cNvPr id="644" name="楕円 643"/>
        <xdr:cNvSpPr/>
      </xdr:nvSpPr>
      <xdr:spPr>
        <a:xfrm>
          <a:off x="162687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138955</xdr:rowOff>
    </xdr:from>
    <xdr:ext cx="405111" cy="259045"/>
    <xdr:sp macro="" textlink="">
      <xdr:nvSpPr>
        <xdr:cNvPr id="645" name="【保健センター・保健所】&#10;有形固定資産減価償却率該当値テキスト"/>
        <xdr:cNvSpPr txBox="1"/>
      </xdr:nvSpPr>
      <xdr:spPr>
        <a:xfrm>
          <a:off x="16357600" y="956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125222</xdr:rowOff>
    </xdr:from>
    <xdr:to>
      <xdr:col>81</xdr:col>
      <xdr:colOff>101600</xdr:colOff>
      <xdr:row>57</xdr:row>
      <xdr:rowOff>55372</xdr:rowOff>
    </xdr:to>
    <xdr:sp macro="" textlink="">
      <xdr:nvSpPr>
        <xdr:cNvPr id="646" name="楕円 645"/>
        <xdr:cNvSpPr/>
      </xdr:nvSpPr>
      <xdr:spPr>
        <a:xfrm>
          <a:off x="154305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166878</xdr:rowOff>
    </xdr:from>
    <xdr:to>
      <xdr:col>85</xdr:col>
      <xdr:colOff>127000</xdr:colOff>
      <xdr:row>57</xdr:row>
      <xdr:rowOff>4572</xdr:rowOff>
    </xdr:to>
    <xdr:cxnSp macro="">
      <xdr:nvCxnSpPr>
        <xdr:cNvPr id="647" name="直線コネクタ 646"/>
        <xdr:cNvCxnSpPr/>
      </xdr:nvCxnSpPr>
      <xdr:spPr>
        <a:xfrm flipV="1">
          <a:off x="15481300" y="97680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648" name="楕円 647"/>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4572</xdr:rowOff>
    </xdr:to>
    <xdr:cxnSp macro="">
      <xdr:nvCxnSpPr>
        <xdr:cNvPr id="649" name="直線コネクタ 648"/>
        <xdr:cNvCxnSpPr/>
      </xdr:nvCxnSpPr>
      <xdr:spPr>
        <a:xfrm>
          <a:off x="14592300" y="97383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650" name="楕円 649"/>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137160</xdr:rowOff>
    </xdr:to>
    <xdr:cxnSp macro="">
      <xdr:nvCxnSpPr>
        <xdr:cNvPr id="651" name="直線コネクタ 650"/>
        <xdr:cNvCxnSpPr/>
      </xdr:nvCxnSpPr>
      <xdr:spPr>
        <a:xfrm>
          <a:off x="13703300" y="969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652" name="楕円 651"/>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91440</xdr:rowOff>
    </xdr:to>
    <xdr:cxnSp macro="">
      <xdr:nvCxnSpPr>
        <xdr:cNvPr id="653" name="直線コネクタ 652"/>
        <xdr:cNvCxnSpPr/>
      </xdr:nvCxnSpPr>
      <xdr:spPr>
        <a:xfrm>
          <a:off x="12814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53357</xdr:rowOff>
    </xdr:from>
    <xdr:ext cx="405111" cy="259045"/>
    <xdr:sp macro="" textlink="">
      <xdr:nvSpPr>
        <xdr:cNvPr id="654" name="n_1aveValue【保健センター・保健所】&#10;有形固定資産減価償却率"/>
        <xdr:cNvSpPr txBox="1"/>
      </xdr:nvSpPr>
      <xdr:spPr>
        <a:xfrm>
          <a:off x="152660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655" name="n_2aveValue【保健センター・保健所】&#10;有形固定資産減価償却率"/>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163085</xdr:rowOff>
    </xdr:from>
    <xdr:ext cx="405111" cy="259045"/>
    <xdr:sp macro="" textlink="">
      <xdr:nvSpPr>
        <xdr:cNvPr id="656" name="n_3aveValue【保健センター・保健所】&#10;有形固定資産減価償却率"/>
        <xdr:cNvSpPr txBox="1"/>
      </xdr:nvSpPr>
      <xdr:spPr>
        <a:xfrm>
          <a:off x="13500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121937</xdr:rowOff>
    </xdr:from>
    <xdr:ext cx="405111" cy="259045"/>
    <xdr:sp macro="" textlink="">
      <xdr:nvSpPr>
        <xdr:cNvPr id="657" name="n_4aveValue【保健センター・保健所】&#10;有形固定資産減価償却率"/>
        <xdr:cNvSpPr txBox="1"/>
      </xdr:nvSpPr>
      <xdr:spPr>
        <a:xfrm>
          <a:off x="12611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71899</xdr:rowOff>
    </xdr:from>
    <xdr:ext cx="405111" cy="259045"/>
    <xdr:sp macro="" textlink="">
      <xdr:nvSpPr>
        <xdr:cNvPr id="658" name="n_1mainValue【保健センター・保健所】&#10;有形固定資産減価償却率"/>
        <xdr:cNvSpPr txBox="1"/>
      </xdr:nvSpPr>
      <xdr:spPr>
        <a:xfrm>
          <a:off x="152660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659" name="n_2mainValue【保健センター・保健所】&#10;有形固定資産減価償却率"/>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660" name="n_3mainValue【保健センター・保健所】&#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661" name="n_4mainValue【保健センター・保健所】&#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83" name="直線コネクタ 682"/>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5" name="直線コネクタ 68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7" name="直線コネクタ 68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8" name="【保健センター・保健所】&#10;一人当たり面積平均値テキスト"/>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9" name="フローチャート: 判断 68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0" name="フローチャート: 判断 68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1" name="フローチャート: 判断 690"/>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92" name="フローチャート: 判断 691"/>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93" name="フローチャート: 判断 692"/>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99" name="楕円 698"/>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0" name="【保健センター・保健所】&#10;一人当たり面積該当値テキスト"/>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701" name="楕円 700"/>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702" name="直線コネクタ 701"/>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3" name="楕円 702"/>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11430</xdr:rowOff>
    </xdr:to>
    <xdr:cxnSp macro="">
      <xdr:nvCxnSpPr>
        <xdr:cNvPr id="704" name="直線コネクタ 703"/>
        <xdr:cNvCxnSpPr/>
      </xdr:nvCxnSpPr>
      <xdr:spPr>
        <a:xfrm flipV="1">
          <a:off x="20434300" y="1080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05" name="楕円 704"/>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06" name="直線コネクタ 705"/>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7" name="楕円 706"/>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08" name="直線コネクタ 707"/>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0"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11"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12"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713" name="n_1main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4"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5"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6"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2" name="直線コネクタ 7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6" name="直線コネクタ 7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7" name="【消防施設】&#10;有形固定資産減価償却率平均値テキスト"/>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8" name="フローチャート: 判断 747"/>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9" name="フローチャート: 判断 748"/>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50" name="フローチャート: 判断 749"/>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51" name="フローチャート: 判断 750"/>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2" name="フローチャート: 判断 751"/>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758" name="楕円 757"/>
        <xdr:cNvSpPr/>
      </xdr:nvSpPr>
      <xdr:spPr>
        <a:xfrm>
          <a:off x="16268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759" name="【消防施設】&#10;有形固定資産減価償却率該当値テキスト"/>
        <xdr:cNvSpPr txBox="1"/>
      </xdr:nvSpPr>
      <xdr:spPr>
        <a:xfrm>
          <a:off x="16357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109764</xdr:rowOff>
    </xdr:from>
    <xdr:to>
      <xdr:col>81</xdr:col>
      <xdr:colOff>101600</xdr:colOff>
      <xdr:row>83</xdr:row>
      <xdr:rowOff>39914</xdr:rowOff>
    </xdr:to>
    <xdr:sp macro="" textlink="">
      <xdr:nvSpPr>
        <xdr:cNvPr id="760" name="楕円 759"/>
        <xdr:cNvSpPr/>
      </xdr:nvSpPr>
      <xdr:spPr>
        <a:xfrm>
          <a:off x="15430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160564</xdr:rowOff>
    </xdr:from>
    <xdr:to>
      <xdr:col>85</xdr:col>
      <xdr:colOff>127000</xdr:colOff>
      <xdr:row>84</xdr:row>
      <xdr:rowOff>52795</xdr:rowOff>
    </xdr:to>
    <xdr:cxnSp macro="">
      <xdr:nvCxnSpPr>
        <xdr:cNvPr id="761" name="直線コネクタ 760"/>
        <xdr:cNvCxnSpPr/>
      </xdr:nvCxnSpPr>
      <xdr:spPr>
        <a:xfrm>
          <a:off x="15481300" y="14219464"/>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762" name="楕円 761"/>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93618</xdr:rowOff>
    </xdr:from>
    <xdr:to>
      <xdr:col>81</xdr:col>
      <xdr:colOff>50800</xdr:colOff>
      <xdr:row>82</xdr:row>
      <xdr:rowOff>160564</xdr:rowOff>
    </xdr:to>
    <xdr:cxnSp macro="">
      <xdr:nvCxnSpPr>
        <xdr:cNvPr id="763" name="直線コネクタ 762"/>
        <xdr:cNvCxnSpPr/>
      </xdr:nvCxnSpPr>
      <xdr:spPr>
        <a:xfrm>
          <a:off x="14592300" y="1415251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91802</xdr:rowOff>
    </xdr:from>
    <xdr:to>
      <xdr:col>72</xdr:col>
      <xdr:colOff>38100</xdr:colOff>
      <xdr:row>80</xdr:row>
      <xdr:rowOff>21952</xdr:rowOff>
    </xdr:to>
    <xdr:sp macro="" textlink="">
      <xdr:nvSpPr>
        <xdr:cNvPr id="764" name="楕円 763"/>
        <xdr:cNvSpPr/>
      </xdr:nvSpPr>
      <xdr:spPr>
        <a:xfrm>
          <a:off x="13652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142602</xdr:rowOff>
    </xdr:from>
    <xdr:to>
      <xdr:col>76</xdr:col>
      <xdr:colOff>114300</xdr:colOff>
      <xdr:row>82</xdr:row>
      <xdr:rowOff>93618</xdr:rowOff>
    </xdr:to>
    <xdr:cxnSp macro="">
      <xdr:nvCxnSpPr>
        <xdr:cNvPr id="765" name="直線コネクタ 764"/>
        <xdr:cNvCxnSpPr/>
      </xdr:nvCxnSpPr>
      <xdr:spPr>
        <a:xfrm>
          <a:off x="13703300" y="13687152"/>
          <a:ext cx="889000" cy="4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121194</xdr:rowOff>
    </xdr:from>
    <xdr:to>
      <xdr:col>67</xdr:col>
      <xdr:colOff>101600</xdr:colOff>
      <xdr:row>80</xdr:row>
      <xdr:rowOff>51344</xdr:rowOff>
    </xdr:to>
    <xdr:sp macro="" textlink="">
      <xdr:nvSpPr>
        <xdr:cNvPr id="766" name="楕円 765"/>
        <xdr:cNvSpPr/>
      </xdr:nvSpPr>
      <xdr:spPr>
        <a:xfrm>
          <a:off x="12763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142602</xdr:rowOff>
    </xdr:from>
    <xdr:to>
      <xdr:col>71</xdr:col>
      <xdr:colOff>177800</xdr:colOff>
      <xdr:row>80</xdr:row>
      <xdr:rowOff>544</xdr:rowOff>
    </xdr:to>
    <xdr:cxnSp macro="">
      <xdr:nvCxnSpPr>
        <xdr:cNvPr id="767" name="直線コネクタ 766"/>
        <xdr:cNvCxnSpPr/>
      </xdr:nvCxnSpPr>
      <xdr:spPr>
        <a:xfrm flipV="1">
          <a:off x="12814300" y="136871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50635</xdr:rowOff>
    </xdr:from>
    <xdr:ext cx="405111" cy="259045"/>
    <xdr:sp macro="" textlink="">
      <xdr:nvSpPr>
        <xdr:cNvPr id="768"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69" name="n_2ave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770"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1"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56441</xdr:rowOff>
    </xdr:from>
    <xdr:ext cx="405111" cy="259045"/>
    <xdr:sp macro="" textlink="">
      <xdr:nvSpPr>
        <xdr:cNvPr id="772" name="n_1main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160945</xdr:rowOff>
    </xdr:from>
    <xdr:ext cx="405111" cy="259045"/>
    <xdr:sp macro="" textlink="">
      <xdr:nvSpPr>
        <xdr:cNvPr id="773" name="n_2mainValue【消防施設】&#10;有形固定資産減価償却率"/>
        <xdr:cNvSpPr txBox="1"/>
      </xdr:nvSpPr>
      <xdr:spPr>
        <a:xfrm>
          <a:off x="14389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38479</xdr:rowOff>
    </xdr:from>
    <xdr:ext cx="405111" cy="259045"/>
    <xdr:sp macro="" textlink="">
      <xdr:nvSpPr>
        <xdr:cNvPr id="774" name="n_3mainValue【消防施設】&#10;有形固定資産減価償却率"/>
        <xdr:cNvSpPr txBox="1"/>
      </xdr:nvSpPr>
      <xdr:spPr>
        <a:xfrm>
          <a:off x="13500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67871</xdr:rowOff>
    </xdr:from>
    <xdr:ext cx="405111" cy="259045"/>
    <xdr:sp macro="" textlink="">
      <xdr:nvSpPr>
        <xdr:cNvPr id="775" name="n_4mainValue【消防施設】&#10;有形固定資産減価償却率"/>
        <xdr:cNvSpPr txBox="1"/>
      </xdr:nvSpPr>
      <xdr:spPr>
        <a:xfrm>
          <a:off x="12611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7" name="直線コネクタ 796"/>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9" name="直線コネクタ 79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800"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801" name="直線コネクタ 800"/>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802" name="【消防施設】&#10;一人当たり面積平均値テキスト"/>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803" name="フローチャート: 判断 802"/>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804" name="フローチャート: 判断 803"/>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805" name="フローチャート: 判断 804"/>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6" name="フローチャート: 判断 8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7" name="フローチャート: 判断 806"/>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13" name="楕円 812"/>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814"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815" name="楕円 814"/>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113537</xdr:rowOff>
    </xdr:to>
    <xdr:cxnSp macro="">
      <xdr:nvCxnSpPr>
        <xdr:cNvPr id="816" name="直線コネクタ 815"/>
        <xdr:cNvCxnSpPr/>
      </xdr:nvCxnSpPr>
      <xdr:spPr>
        <a:xfrm flipV="1">
          <a:off x="21323300" y="146776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65024</xdr:rowOff>
    </xdr:from>
    <xdr:to>
      <xdr:col>107</xdr:col>
      <xdr:colOff>101600</xdr:colOff>
      <xdr:row>85</xdr:row>
      <xdr:rowOff>166624</xdr:rowOff>
    </xdr:to>
    <xdr:sp macro="" textlink="">
      <xdr:nvSpPr>
        <xdr:cNvPr id="817" name="楕円 816"/>
        <xdr:cNvSpPr/>
      </xdr:nvSpPr>
      <xdr:spPr>
        <a:xfrm>
          <a:off x="20383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115824</xdr:rowOff>
    </xdr:to>
    <xdr:cxnSp macro="">
      <xdr:nvCxnSpPr>
        <xdr:cNvPr id="818" name="直線コネクタ 817"/>
        <xdr:cNvCxnSpPr/>
      </xdr:nvCxnSpPr>
      <xdr:spPr>
        <a:xfrm flipV="1">
          <a:off x="20434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xdr:rowOff>
    </xdr:from>
    <xdr:to>
      <xdr:col>102</xdr:col>
      <xdr:colOff>165100</xdr:colOff>
      <xdr:row>85</xdr:row>
      <xdr:rowOff>116332</xdr:rowOff>
    </xdr:to>
    <xdr:sp macro="" textlink="">
      <xdr:nvSpPr>
        <xdr:cNvPr id="819" name="楕円 818"/>
        <xdr:cNvSpPr/>
      </xdr:nvSpPr>
      <xdr:spPr>
        <a:xfrm>
          <a:off x="19494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65532</xdr:rowOff>
    </xdr:from>
    <xdr:to>
      <xdr:col>107</xdr:col>
      <xdr:colOff>50800</xdr:colOff>
      <xdr:row>85</xdr:row>
      <xdr:rowOff>115824</xdr:rowOff>
    </xdr:to>
    <xdr:cxnSp macro="">
      <xdr:nvCxnSpPr>
        <xdr:cNvPr id="820" name="直線コネクタ 819"/>
        <xdr:cNvCxnSpPr/>
      </xdr:nvCxnSpPr>
      <xdr:spPr>
        <a:xfrm>
          <a:off x="19545300" y="146387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21" name="楕円 820"/>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65532</xdr:rowOff>
    </xdr:from>
    <xdr:to>
      <xdr:col>102</xdr:col>
      <xdr:colOff>114300</xdr:colOff>
      <xdr:row>85</xdr:row>
      <xdr:rowOff>99822</xdr:rowOff>
    </xdr:to>
    <xdr:cxnSp macro="">
      <xdr:nvCxnSpPr>
        <xdr:cNvPr id="822" name="直線コネクタ 821"/>
        <xdr:cNvCxnSpPr/>
      </xdr:nvCxnSpPr>
      <xdr:spPr>
        <a:xfrm flipV="1">
          <a:off x="18656300" y="146387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823"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24"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25"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6"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827" name="n_1mainValue【消防施設】&#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157751</xdr:rowOff>
    </xdr:from>
    <xdr:ext cx="469744" cy="259045"/>
    <xdr:sp macro="" textlink="">
      <xdr:nvSpPr>
        <xdr:cNvPr id="828" name="n_2mainValue【消防施設】&#10;一人当たり面積"/>
        <xdr:cNvSpPr txBox="1"/>
      </xdr:nvSpPr>
      <xdr:spPr>
        <a:xfrm>
          <a:off x="20199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107459</xdr:rowOff>
    </xdr:from>
    <xdr:ext cx="469744" cy="259045"/>
    <xdr:sp macro="" textlink="">
      <xdr:nvSpPr>
        <xdr:cNvPr id="829" name="n_3mainValue【消防施設】&#10;一人当たり面積"/>
        <xdr:cNvSpPr txBox="1"/>
      </xdr:nvSpPr>
      <xdr:spPr>
        <a:xfrm>
          <a:off x="19310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830" name="n_4mainValue【消防施設】&#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6" name="直線コネクタ 855"/>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7"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8" name="直線コネクタ 857"/>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9"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60" name="直線コネクタ 859"/>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62" name="フローチャート: 判断 86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3" name="フローチャート: 判断 862"/>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64" name="フローチャート: 判断 863"/>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65" name="フローチャート: 判断 864"/>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6" name="フローチャート: 判断 865"/>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72" name="楕円 871"/>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873" name="【庁舎】&#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874" name="楕円 873"/>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121920</xdr:rowOff>
    </xdr:to>
    <xdr:cxnSp macro="">
      <xdr:nvCxnSpPr>
        <xdr:cNvPr id="875" name="直線コネクタ 874"/>
        <xdr:cNvCxnSpPr/>
      </xdr:nvCxnSpPr>
      <xdr:spPr>
        <a:xfrm>
          <a:off x="15481300" y="18272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76" name="楕円 875"/>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99061</xdr:rowOff>
    </xdr:to>
    <xdr:cxnSp macro="">
      <xdr:nvCxnSpPr>
        <xdr:cNvPr id="877" name="直線コネクタ 876"/>
        <xdr:cNvCxnSpPr/>
      </xdr:nvCxnSpPr>
      <xdr:spPr>
        <a:xfrm>
          <a:off x="14592300" y="182482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xdr:rowOff>
    </xdr:from>
    <xdr:to>
      <xdr:col>72</xdr:col>
      <xdr:colOff>38100</xdr:colOff>
      <xdr:row>106</xdr:row>
      <xdr:rowOff>102507</xdr:rowOff>
    </xdr:to>
    <xdr:sp macro="" textlink="">
      <xdr:nvSpPr>
        <xdr:cNvPr id="878" name="楕円 877"/>
        <xdr:cNvSpPr/>
      </xdr:nvSpPr>
      <xdr:spPr>
        <a:xfrm>
          <a:off x="1365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51707</xdr:rowOff>
    </xdr:from>
    <xdr:to>
      <xdr:col>76</xdr:col>
      <xdr:colOff>114300</xdr:colOff>
      <xdr:row>106</xdr:row>
      <xdr:rowOff>74568</xdr:rowOff>
    </xdr:to>
    <xdr:cxnSp macro="">
      <xdr:nvCxnSpPr>
        <xdr:cNvPr id="879" name="直線コネクタ 878"/>
        <xdr:cNvCxnSpPr/>
      </xdr:nvCxnSpPr>
      <xdr:spPr>
        <a:xfrm>
          <a:off x="13703300" y="182254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880" name="楕円 879"/>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107</xdr:row>
      <xdr:rowOff>95794</xdr:rowOff>
    </xdr:to>
    <xdr:cxnSp macro="">
      <xdr:nvCxnSpPr>
        <xdr:cNvPr id="881" name="直線コネクタ 880"/>
        <xdr:cNvCxnSpPr/>
      </xdr:nvCxnSpPr>
      <xdr:spPr>
        <a:xfrm flipV="1">
          <a:off x="12814300" y="1822540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82"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83"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84"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5"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886" name="n_1mainValue【庁舎】&#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87" name="n_2mainValue【庁舎】&#10;有形固定資産減価償却率"/>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888" name="n_3mainValue【庁舎】&#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889" name="n_4mainValue【庁舎】&#10;有形固定資産減価償却率"/>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15" name="直線コネクタ 914"/>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7" name="直線コネクタ 91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8"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9" name="直線コネクタ 918"/>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0"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1" name="フローチャート: 判断 920"/>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2" name="フローチャート: 判断 921"/>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23" name="フローチャート: 判断 922"/>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24" name="フローチャート: 判断 92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25" name="フローチャート: 判断 92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27032</xdr:rowOff>
    </xdr:from>
    <xdr:to>
      <xdr:col>116</xdr:col>
      <xdr:colOff>114300</xdr:colOff>
      <xdr:row>108</xdr:row>
      <xdr:rowOff>128632</xdr:rowOff>
    </xdr:to>
    <xdr:sp macro="" textlink="">
      <xdr:nvSpPr>
        <xdr:cNvPr id="931" name="楕円 930"/>
        <xdr:cNvSpPr/>
      </xdr:nvSpPr>
      <xdr:spPr>
        <a:xfrm>
          <a:off x="22110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113409</xdr:rowOff>
    </xdr:from>
    <xdr:ext cx="469744" cy="259045"/>
    <xdr:sp macro="" textlink="">
      <xdr:nvSpPr>
        <xdr:cNvPr id="932" name="【庁舎】&#10;一人当たり面積該当値テキスト"/>
        <xdr:cNvSpPr txBox="1"/>
      </xdr:nvSpPr>
      <xdr:spPr>
        <a:xfrm>
          <a:off x="22199600" y="184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933" name="楕円 932"/>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77832</xdr:rowOff>
    </xdr:from>
    <xdr:to>
      <xdr:col>116</xdr:col>
      <xdr:colOff>63500</xdr:colOff>
      <xdr:row>108</xdr:row>
      <xdr:rowOff>79466</xdr:rowOff>
    </xdr:to>
    <xdr:cxnSp macro="">
      <xdr:nvCxnSpPr>
        <xdr:cNvPr id="934" name="直線コネクタ 933"/>
        <xdr:cNvCxnSpPr/>
      </xdr:nvCxnSpPr>
      <xdr:spPr>
        <a:xfrm flipV="1">
          <a:off x="21323300" y="1859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30299</xdr:rowOff>
    </xdr:from>
    <xdr:to>
      <xdr:col>107</xdr:col>
      <xdr:colOff>101600</xdr:colOff>
      <xdr:row>108</xdr:row>
      <xdr:rowOff>131899</xdr:rowOff>
    </xdr:to>
    <xdr:sp macro="" textlink="">
      <xdr:nvSpPr>
        <xdr:cNvPr id="935" name="楕円 934"/>
        <xdr:cNvSpPr/>
      </xdr:nvSpPr>
      <xdr:spPr>
        <a:xfrm>
          <a:off x="20383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81099</xdr:rowOff>
    </xdr:to>
    <xdr:cxnSp macro="">
      <xdr:nvCxnSpPr>
        <xdr:cNvPr id="936" name="直線コネクタ 935"/>
        <xdr:cNvCxnSpPr/>
      </xdr:nvCxnSpPr>
      <xdr:spPr>
        <a:xfrm flipV="1">
          <a:off x="20434300" y="185960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30299</xdr:rowOff>
    </xdr:from>
    <xdr:to>
      <xdr:col>102</xdr:col>
      <xdr:colOff>165100</xdr:colOff>
      <xdr:row>108</xdr:row>
      <xdr:rowOff>131899</xdr:rowOff>
    </xdr:to>
    <xdr:sp macro="" textlink="">
      <xdr:nvSpPr>
        <xdr:cNvPr id="937" name="楕円 936"/>
        <xdr:cNvSpPr/>
      </xdr:nvSpPr>
      <xdr:spPr>
        <a:xfrm>
          <a:off x="19494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81099</xdr:rowOff>
    </xdr:from>
    <xdr:to>
      <xdr:col>107</xdr:col>
      <xdr:colOff>50800</xdr:colOff>
      <xdr:row>108</xdr:row>
      <xdr:rowOff>81099</xdr:rowOff>
    </xdr:to>
    <xdr:cxnSp macro="">
      <xdr:nvCxnSpPr>
        <xdr:cNvPr id="938" name="直線コネクタ 937"/>
        <xdr:cNvCxnSpPr/>
      </xdr:nvCxnSpPr>
      <xdr:spPr>
        <a:xfrm>
          <a:off x="19545300" y="185976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939" name="楕円 938"/>
        <xdr:cNvSpPr/>
      </xdr:nvSpPr>
      <xdr:spPr>
        <a:xfrm>
          <a:off x="18605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81099</xdr:rowOff>
    </xdr:from>
    <xdr:to>
      <xdr:col>102</xdr:col>
      <xdr:colOff>114300</xdr:colOff>
      <xdr:row>108</xdr:row>
      <xdr:rowOff>87630</xdr:rowOff>
    </xdr:to>
    <xdr:cxnSp macro="">
      <xdr:nvCxnSpPr>
        <xdr:cNvPr id="940" name="直線コネクタ 939"/>
        <xdr:cNvCxnSpPr/>
      </xdr:nvCxnSpPr>
      <xdr:spPr>
        <a:xfrm flipV="1">
          <a:off x="18656300" y="185976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41"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42"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43"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44"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945" name="n_1mainValue【庁舎】&#10;一人当たり面積"/>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123026</xdr:rowOff>
    </xdr:from>
    <xdr:ext cx="469744" cy="259045"/>
    <xdr:sp macro="" textlink="">
      <xdr:nvSpPr>
        <xdr:cNvPr id="946" name="n_2mainValue【庁舎】&#10;一人当たり面積"/>
        <xdr:cNvSpPr txBox="1"/>
      </xdr:nvSpPr>
      <xdr:spPr>
        <a:xfrm>
          <a:off x="20199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123026</xdr:rowOff>
    </xdr:from>
    <xdr:ext cx="469744" cy="259045"/>
    <xdr:sp macro="" textlink="">
      <xdr:nvSpPr>
        <xdr:cNvPr id="947" name="n_3mainValue【庁舎】&#10;一人当たり面積"/>
        <xdr:cNvSpPr txBox="1"/>
      </xdr:nvSpPr>
      <xdr:spPr>
        <a:xfrm>
          <a:off x="19310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948" name="n_4mainValue【庁舎】&#10;一人当たり面積"/>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からみると，福祉施設や庁舎などについては，平成２８年以前は他の公共施設同様に老朽化の度合いが高く，改修や建替え等の必要性がありましたが，平成２８年４月の熊本地震により老朽化が進行していた建物の多くが倒壊等の被害を受け，建替え等の対応を進めることとな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平成２９年度に老人福祉センターや網津防災センター（網津支所含む）が完成したことから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福祉施設及び庁舎における有形固定資産減価償却率は大幅に減少し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の面積は，体育施設において類似団体平均並みであるものの，他の施設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おり，低い水準となっています。今後は，宇土市公共施設等総合管理計画の「施設類型ごとの基本方針」及び個別施設計画に基づき，公共施設の維持管理・更新・長寿命化を計画的に行っていき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年度の図書館・体育館・プールにおける有形固定資産減価償却率について，対象施設に一部誤りがあったため数値を変更しています。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平成２８～３０年度の一般廃棄物処理施設における有形固定資産減価償却率及び一人当たりの有形固定資産（償却資産）額について，一部事務組合のインフラ資産（工作物）が含まれていなかったため，次年度以降，修正予定です。</a:t>
          </a:r>
          <a:endParaRPr lang="en-US"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しかし，自主財源全体の割合は，前年度比で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％となっており，地方交付税等に依存した脆弱な財政基盤といえる。</a:t>
          </a:r>
        </a:p>
        <a:p>
          <a:r>
            <a:rPr kumimoji="1" lang="ja-JP" altLang="en-US" sz="1300">
              <a:latin typeface="ＭＳ Ｐゴシック" panose="020B0600070205080204" pitchFamily="50" charset="-128"/>
              <a:ea typeface="ＭＳ Ｐゴシック" panose="020B0600070205080204" pitchFamily="50" charset="-128"/>
            </a:rPr>
            <a:t>　今後も，引き続き，地方税等の収納率向上に努めるとともに，新たな収入源の確保に努め，財政基盤の強化に努める。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0" name="直線コネクタ 69"/>
        <xdr:cNvCxnSpPr/>
      </xdr:nvCxnSpPr>
      <xdr:spPr>
        <a:xfrm flipV="1">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79" name="直線コネクタ 78"/>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89" name="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5" name="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経常収支比率については，前年度比で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ポイント減少した。要因としては，定年退職者の減少による退職手当の減少や，法改正による児童扶養手当経費の減少等が挙げられる。前年度から改善したが，依然として高い水準である。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類似団体との比較では，類似団体平均値を上回る状態が続いており，全国平均値，熊本県平均値と比較しても高く，財政構造は硬直化している。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宇城広域連合に対する負担金の増加や，熊本地震に伴う災害復旧事業に係る起債の償還が始まるため，数値は上昇していくと見込まれる。現在の水準を維持できるよう，引き続き義務的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33867</xdr:rowOff>
    </xdr:to>
    <xdr:cxnSp macro="">
      <xdr:nvCxnSpPr>
        <xdr:cNvPr id="133" name="直線コネクタ 132"/>
        <xdr:cNvCxnSpPr/>
      </xdr:nvCxnSpPr>
      <xdr:spPr>
        <a:xfrm flipV="1">
          <a:off x="4114800" y="107789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33867</xdr:rowOff>
    </xdr:to>
    <xdr:cxnSp macro="">
      <xdr:nvCxnSpPr>
        <xdr:cNvPr id="136" name="直線コネクタ 135"/>
        <xdr:cNvCxnSpPr/>
      </xdr:nvCxnSpPr>
      <xdr:spPr>
        <a:xfrm>
          <a:off x="3225800" y="1077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154517</xdr:rowOff>
    </xdr:to>
    <xdr:cxnSp macro="">
      <xdr:nvCxnSpPr>
        <xdr:cNvPr id="139" name="直線コネクタ 138"/>
        <xdr:cNvCxnSpPr/>
      </xdr:nvCxnSpPr>
      <xdr:spPr>
        <a:xfrm flipV="1">
          <a:off x="2336800" y="1077891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154517</xdr:rowOff>
    </xdr:to>
    <xdr:cxnSp macro="">
      <xdr:nvCxnSpPr>
        <xdr:cNvPr id="142" name="直線コネクタ 141"/>
        <xdr:cNvCxnSpPr/>
      </xdr:nvCxnSpPr>
      <xdr:spPr>
        <a:xfrm>
          <a:off x="1447800" y="1077891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2" name="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3"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4" name="楕円 153"/>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5" name="テキスト ボックス 154"/>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6" name="楕円 155"/>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7" name="テキスト ボックス 156"/>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8" name="楕円 157"/>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9" name="テキスト ボックス 158"/>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0" name="楕円 159"/>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1" name="テキスト ボックス 160"/>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人件費・物件費等の状況については，前年度比で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円増加した。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人件費については，退職手当や嘱託員報酬の減少等が要因で減少したが，物件費等については，ふるさと宇土応援基金経費（返礼業務・業務管理）が増加したこと等が要因で増加した。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類似団体との比較では，平成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年度以降類似団体平均値を下回る状態が続いており，全国平均値，熊本県平均値も下回っている。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今後も，現在の水準を維持できるよう，引き続き職員数の適正化を推し進めるとともに，物件費等の歳出削減を徹底していく。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128205</xdr:rowOff>
    </xdr:from>
    <xdr:to>
      <xdr:col>23</xdr:col>
      <xdr:colOff>133350</xdr:colOff>
      <xdr:row>81</xdr:row>
      <xdr:rowOff>19655</xdr:rowOff>
    </xdr:to>
    <xdr:cxnSp macro="">
      <xdr:nvCxnSpPr>
        <xdr:cNvPr id="196" name="直線コネクタ 195"/>
        <xdr:cNvCxnSpPr/>
      </xdr:nvCxnSpPr>
      <xdr:spPr>
        <a:xfrm>
          <a:off x="4114800" y="13844205"/>
          <a:ext cx="838200" cy="6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107020</xdr:rowOff>
    </xdr:from>
    <xdr:to>
      <xdr:col>19</xdr:col>
      <xdr:colOff>133350</xdr:colOff>
      <xdr:row>80</xdr:row>
      <xdr:rowOff>128205</xdr:rowOff>
    </xdr:to>
    <xdr:cxnSp macro="">
      <xdr:nvCxnSpPr>
        <xdr:cNvPr id="199" name="直線コネクタ 198"/>
        <xdr:cNvCxnSpPr/>
      </xdr:nvCxnSpPr>
      <xdr:spPr>
        <a:xfrm>
          <a:off x="3225800" y="13823020"/>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107020</xdr:rowOff>
    </xdr:from>
    <xdr:to>
      <xdr:col>15</xdr:col>
      <xdr:colOff>82550</xdr:colOff>
      <xdr:row>81</xdr:row>
      <xdr:rowOff>167140</xdr:rowOff>
    </xdr:to>
    <xdr:cxnSp macro="">
      <xdr:nvCxnSpPr>
        <xdr:cNvPr id="202" name="直線コネクタ 201"/>
        <xdr:cNvCxnSpPr/>
      </xdr:nvCxnSpPr>
      <xdr:spPr>
        <a:xfrm flipV="1">
          <a:off x="2336800" y="13823020"/>
          <a:ext cx="889000" cy="2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71332</xdr:rowOff>
    </xdr:from>
    <xdr:to>
      <xdr:col>11</xdr:col>
      <xdr:colOff>31750</xdr:colOff>
      <xdr:row>81</xdr:row>
      <xdr:rowOff>167140</xdr:rowOff>
    </xdr:to>
    <xdr:cxnSp macro="">
      <xdr:nvCxnSpPr>
        <xdr:cNvPr id="205" name="直線コネクタ 204"/>
        <xdr:cNvCxnSpPr/>
      </xdr:nvCxnSpPr>
      <xdr:spPr>
        <a:xfrm>
          <a:off x="1447800" y="13958782"/>
          <a:ext cx="889000" cy="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22829</xdr:rowOff>
    </xdr:from>
    <xdr:ext cx="762000" cy="259045"/>
    <xdr:sp macro="" textlink="">
      <xdr:nvSpPr>
        <xdr:cNvPr id="207" name="テキスト ボックス 206"/>
        <xdr:cNvSpPr txBox="1"/>
      </xdr:nvSpPr>
      <xdr:spPr>
        <a:xfrm>
          <a:off x="1955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140305</xdr:rowOff>
    </xdr:from>
    <xdr:to>
      <xdr:col>23</xdr:col>
      <xdr:colOff>184150</xdr:colOff>
      <xdr:row>81</xdr:row>
      <xdr:rowOff>70455</xdr:rowOff>
    </xdr:to>
    <xdr:sp macro="" textlink="">
      <xdr:nvSpPr>
        <xdr:cNvPr id="215" name="楕円 214"/>
        <xdr:cNvSpPr/>
      </xdr:nvSpPr>
      <xdr:spPr>
        <a:xfrm>
          <a:off x="4902200" y="138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61582</xdr:rowOff>
    </xdr:from>
    <xdr:ext cx="762000" cy="259045"/>
    <xdr:sp macro="" textlink="">
      <xdr:nvSpPr>
        <xdr:cNvPr id="216" name="人件費・物件費等の状況該当値テキスト"/>
        <xdr:cNvSpPr txBox="1"/>
      </xdr:nvSpPr>
      <xdr:spPr>
        <a:xfrm>
          <a:off x="5041900" y="1377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77405</xdr:rowOff>
    </xdr:from>
    <xdr:to>
      <xdr:col>19</xdr:col>
      <xdr:colOff>184150</xdr:colOff>
      <xdr:row>81</xdr:row>
      <xdr:rowOff>7555</xdr:rowOff>
    </xdr:to>
    <xdr:sp macro="" textlink="">
      <xdr:nvSpPr>
        <xdr:cNvPr id="217" name="楕円 216"/>
        <xdr:cNvSpPr/>
      </xdr:nvSpPr>
      <xdr:spPr>
        <a:xfrm>
          <a:off x="4064000" y="13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17732</xdr:rowOff>
    </xdr:from>
    <xdr:ext cx="736600" cy="259045"/>
    <xdr:sp macro="" textlink="">
      <xdr:nvSpPr>
        <xdr:cNvPr id="218" name="テキスト ボックス 217"/>
        <xdr:cNvSpPr txBox="1"/>
      </xdr:nvSpPr>
      <xdr:spPr>
        <a:xfrm>
          <a:off x="3733800" y="1356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56220</xdr:rowOff>
    </xdr:from>
    <xdr:to>
      <xdr:col>15</xdr:col>
      <xdr:colOff>133350</xdr:colOff>
      <xdr:row>80</xdr:row>
      <xdr:rowOff>157820</xdr:rowOff>
    </xdr:to>
    <xdr:sp macro="" textlink="">
      <xdr:nvSpPr>
        <xdr:cNvPr id="219" name="楕円 218"/>
        <xdr:cNvSpPr/>
      </xdr:nvSpPr>
      <xdr:spPr>
        <a:xfrm>
          <a:off x="3175000" y="137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167997</xdr:rowOff>
    </xdr:from>
    <xdr:ext cx="762000" cy="259045"/>
    <xdr:sp macro="" textlink="">
      <xdr:nvSpPr>
        <xdr:cNvPr id="220" name="テキスト ボックス 219"/>
        <xdr:cNvSpPr txBox="1"/>
      </xdr:nvSpPr>
      <xdr:spPr>
        <a:xfrm>
          <a:off x="2844800" y="1354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116340</xdr:rowOff>
    </xdr:from>
    <xdr:to>
      <xdr:col>11</xdr:col>
      <xdr:colOff>82550</xdr:colOff>
      <xdr:row>82</xdr:row>
      <xdr:rowOff>46490</xdr:rowOff>
    </xdr:to>
    <xdr:sp macro="" textlink="">
      <xdr:nvSpPr>
        <xdr:cNvPr id="221" name="楕円 220"/>
        <xdr:cNvSpPr/>
      </xdr:nvSpPr>
      <xdr:spPr>
        <a:xfrm>
          <a:off x="2286000" y="14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31267</xdr:rowOff>
    </xdr:from>
    <xdr:ext cx="762000" cy="259045"/>
    <xdr:sp macro="" textlink="">
      <xdr:nvSpPr>
        <xdr:cNvPr id="222" name="テキスト ボックス 221"/>
        <xdr:cNvSpPr txBox="1"/>
      </xdr:nvSpPr>
      <xdr:spPr>
        <a:xfrm>
          <a:off x="1955800" y="1409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20532</xdr:rowOff>
    </xdr:from>
    <xdr:to>
      <xdr:col>7</xdr:col>
      <xdr:colOff>31750</xdr:colOff>
      <xdr:row>81</xdr:row>
      <xdr:rowOff>122132</xdr:rowOff>
    </xdr:to>
    <xdr:sp macro="" textlink="">
      <xdr:nvSpPr>
        <xdr:cNvPr id="223" name="楕円 222"/>
        <xdr:cNvSpPr/>
      </xdr:nvSpPr>
      <xdr:spPr>
        <a:xfrm>
          <a:off x="1397000" y="139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132309</xdr:rowOff>
    </xdr:from>
    <xdr:ext cx="762000" cy="259045"/>
    <xdr:sp macro="" textlink="">
      <xdr:nvSpPr>
        <xdr:cNvPr id="224" name="テキスト ボックス 223"/>
        <xdr:cNvSpPr txBox="1"/>
      </xdr:nvSpPr>
      <xdr:spPr>
        <a:xfrm>
          <a:off x="1066800" y="136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給与水準を示すラスパイレス指数は，前年度比で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ポイント減少となったものの，類似団体とほぼ同水準となった。</a:t>
          </a:r>
        </a:p>
        <a:p>
          <a:r>
            <a:rPr kumimoji="1" lang="ja-JP" altLang="en-US" sz="1300">
              <a:latin typeface="ＭＳ Ｐゴシック" panose="020B0600070205080204" pitchFamily="50" charset="-128"/>
              <a:ea typeface="ＭＳ Ｐゴシック" panose="020B0600070205080204" pitchFamily="50" charset="-128"/>
            </a:rPr>
            <a:t>　ラスパイレス指数の減少要因としては，査定昇給において，制度上「特に良好」「極めて良好」の対象者自体は国と比べ多くなっているものの，昇給号数自体は抑制をしていることが減少要因と考えられる。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60" name="直線コネクタ 259"/>
        <xdr:cNvCxnSpPr/>
      </xdr:nvCxnSpPr>
      <xdr:spPr>
        <a:xfrm flipV="1">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84</xdr:row>
      <xdr:rowOff>13607</xdr:rowOff>
    </xdr:to>
    <xdr:cxnSp macro="">
      <xdr:nvCxnSpPr>
        <xdr:cNvPr id="263" name="直線コネクタ 262"/>
        <xdr:cNvCxnSpPr/>
      </xdr:nvCxnSpPr>
      <xdr:spPr>
        <a:xfrm>
          <a:off x="15290800" y="143464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116114</xdr:rowOff>
    </xdr:to>
    <xdr:cxnSp macro="">
      <xdr:nvCxnSpPr>
        <xdr:cNvPr id="266" name="直線コネクタ 265"/>
        <xdr:cNvCxnSpPr/>
      </xdr:nvCxnSpPr>
      <xdr:spPr>
        <a:xfrm>
          <a:off x="14401800" y="141913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150586</xdr:rowOff>
    </xdr:to>
    <xdr:cxnSp macro="">
      <xdr:nvCxnSpPr>
        <xdr:cNvPr id="269" name="直線コネクタ 268"/>
        <xdr:cNvCxnSpPr/>
      </xdr:nvCxnSpPr>
      <xdr:spPr>
        <a:xfrm flipV="1">
          <a:off x="13512800" y="141913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9" name="楕円 278"/>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71863</xdr:rowOff>
    </xdr:from>
    <xdr:ext cx="762000" cy="259045"/>
    <xdr:sp macro="" textlink="">
      <xdr:nvSpPr>
        <xdr:cNvPr id="280" name="給与水準   （国との比較）該当値テキスト"/>
        <xdr:cNvSpPr txBox="1"/>
      </xdr:nvSpPr>
      <xdr:spPr>
        <a:xfrm>
          <a:off x="17106900" y="14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1" name="楕円 280"/>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82" name="テキスト ボックス 281"/>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3" name="楕円 282"/>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84" name="テキスト ボックス 283"/>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5" name="楕円 284"/>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6" name="テキスト ボックス 285"/>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7" name="楕円 286"/>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88" name="テキスト ボックス 287"/>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職員数については，これまで新規採用抑制，早期退職制度及び民間委託等による職員削減を進めてきた。平成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月に定員適正化計画を見直し，熊本地震からの復興のために必要な人員を見据え，職員数の増加を目標に掲げているが，採用辞退者や希望退職者の増加等から，人口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人当たりの職員数は，前年度比で変わらない数値であるものの，類似団体と比べると極めて少ない水準にある。</a:t>
          </a:r>
        </a:p>
        <a:p>
          <a:r>
            <a:rPr kumimoji="1" lang="ja-JP" altLang="en-US" sz="1200">
              <a:latin typeface="ＭＳ Ｐゴシック" panose="020B0600070205080204" pitchFamily="50" charset="-128"/>
              <a:ea typeface="ＭＳ Ｐゴシック" panose="020B0600070205080204" pitchFamily="50" charset="-128"/>
            </a:rPr>
            <a:t>　今後も職員の働き方改革を推進し，これまで以上に働きやすい職場づくりに努め，最小の経費で最大の効果が出せるよう適切な人員配置を行っていく。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123656</xdr:rowOff>
    </xdr:from>
    <xdr:to>
      <xdr:col>81</xdr:col>
      <xdr:colOff>44450</xdr:colOff>
      <xdr:row>59</xdr:row>
      <xdr:rowOff>123656</xdr:rowOff>
    </xdr:to>
    <xdr:cxnSp macro="">
      <xdr:nvCxnSpPr>
        <xdr:cNvPr id="322" name="直線コネクタ 321"/>
        <xdr:cNvCxnSpPr/>
      </xdr:nvCxnSpPr>
      <xdr:spPr>
        <a:xfrm>
          <a:off x="16179800" y="10239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123656</xdr:rowOff>
    </xdr:from>
    <xdr:to>
      <xdr:col>77</xdr:col>
      <xdr:colOff>44450</xdr:colOff>
      <xdr:row>59</xdr:row>
      <xdr:rowOff>127275</xdr:rowOff>
    </xdr:to>
    <xdr:cxnSp macro="">
      <xdr:nvCxnSpPr>
        <xdr:cNvPr id="325" name="直線コネクタ 324"/>
        <xdr:cNvCxnSpPr/>
      </xdr:nvCxnSpPr>
      <xdr:spPr>
        <a:xfrm flipV="1">
          <a:off x="15290800" y="1023920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118025</xdr:rowOff>
    </xdr:from>
    <xdr:to>
      <xdr:col>72</xdr:col>
      <xdr:colOff>203200</xdr:colOff>
      <xdr:row>59</xdr:row>
      <xdr:rowOff>127275</xdr:rowOff>
    </xdr:to>
    <xdr:cxnSp macro="">
      <xdr:nvCxnSpPr>
        <xdr:cNvPr id="328" name="直線コネクタ 327"/>
        <xdr:cNvCxnSpPr/>
      </xdr:nvCxnSpPr>
      <xdr:spPr>
        <a:xfrm>
          <a:off x="14401800" y="10233575"/>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112395</xdr:rowOff>
    </xdr:from>
    <xdr:to>
      <xdr:col>68</xdr:col>
      <xdr:colOff>152400</xdr:colOff>
      <xdr:row>59</xdr:row>
      <xdr:rowOff>118025</xdr:rowOff>
    </xdr:to>
    <xdr:cxnSp macro="">
      <xdr:nvCxnSpPr>
        <xdr:cNvPr id="331" name="直線コネクタ 330"/>
        <xdr:cNvCxnSpPr/>
      </xdr:nvCxnSpPr>
      <xdr:spPr>
        <a:xfrm>
          <a:off x="13512800" y="1022794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72856</xdr:rowOff>
    </xdr:from>
    <xdr:to>
      <xdr:col>81</xdr:col>
      <xdr:colOff>95250</xdr:colOff>
      <xdr:row>60</xdr:row>
      <xdr:rowOff>3006</xdr:rowOff>
    </xdr:to>
    <xdr:sp macro="" textlink="">
      <xdr:nvSpPr>
        <xdr:cNvPr id="341" name="楕円 340"/>
        <xdr:cNvSpPr/>
      </xdr:nvSpPr>
      <xdr:spPr>
        <a:xfrm>
          <a:off x="16967200" y="101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165583</xdr:rowOff>
    </xdr:from>
    <xdr:ext cx="762000" cy="259045"/>
    <xdr:sp macro="" textlink="">
      <xdr:nvSpPr>
        <xdr:cNvPr id="342" name="定員管理の状況該当値テキスト"/>
        <xdr:cNvSpPr txBox="1"/>
      </xdr:nvSpPr>
      <xdr:spPr>
        <a:xfrm>
          <a:off x="17106900" y="101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72856</xdr:rowOff>
    </xdr:from>
    <xdr:to>
      <xdr:col>77</xdr:col>
      <xdr:colOff>95250</xdr:colOff>
      <xdr:row>60</xdr:row>
      <xdr:rowOff>3006</xdr:rowOff>
    </xdr:to>
    <xdr:sp macro="" textlink="">
      <xdr:nvSpPr>
        <xdr:cNvPr id="343" name="楕円 342"/>
        <xdr:cNvSpPr/>
      </xdr:nvSpPr>
      <xdr:spPr>
        <a:xfrm>
          <a:off x="16129000" y="101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13183</xdr:rowOff>
    </xdr:from>
    <xdr:ext cx="736600" cy="259045"/>
    <xdr:sp macro="" textlink="">
      <xdr:nvSpPr>
        <xdr:cNvPr id="344" name="テキスト ボックス 343"/>
        <xdr:cNvSpPr txBox="1"/>
      </xdr:nvSpPr>
      <xdr:spPr>
        <a:xfrm>
          <a:off x="15798800" y="995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76475</xdr:rowOff>
    </xdr:from>
    <xdr:to>
      <xdr:col>73</xdr:col>
      <xdr:colOff>44450</xdr:colOff>
      <xdr:row>60</xdr:row>
      <xdr:rowOff>6625</xdr:rowOff>
    </xdr:to>
    <xdr:sp macro="" textlink="">
      <xdr:nvSpPr>
        <xdr:cNvPr id="345" name="楕円 344"/>
        <xdr:cNvSpPr/>
      </xdr:nvSpPr>
      <xdr:spPr>
        <a:xfrm>
          <a:off x="15240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16802</xdr:rowOff>
    </xdr:from>
    <xdr:ext cx="762000" cy="259045"/>
    <xdr:sp macro="" textlink="">
      <xdr:nvSpPr>
        <xdr:cNvPr id="346" name="テキスト ボックス 345"/>
        <xdr:cNvSpPr txBox="1"/>
      </xdr:nvSpPr>
      <xdr:spPr>
        <a:xfrm>
          <a:off x="14909800" y="99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67225</xdr:rowOff>
    </xdr:from>
    <xdr:to>
      <xdr:col>68</xdr:col>
      <xdr:colOff>203200</xdr:colOff>
      <xdr:row>59</xdr:row>
      <xdr:rowOff>168825</xdr:rowOff>
    </xdr:to>
    <xdr:sp macro="" textlink="">
      <xdr:nvSpPr>
        <xdr:cNvPr id="347" name="楕円 346"/>
        <xdr:cNvSpPr/>
      </xdr:nvSpPr>
      <xdr:spPr>
        <a:xfrm>
          <a:off x="14351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7552</xdr:rowOff>
    </xdr:from>
    <xdr:ext cx="762000" cy="259045"/>
    <xdr:sp macro="" textlink="">
      <xdr:nvSpPr>
        <xdr:cNvPr id="348" name="テキスト ボックス 347"/>
        <xdr:cNvSpPr txBox="1"/>
      </xdr:nvSpPr>
      <xdr:spPr>
        <a:xfrm>
          <a:off x="14020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9" name="楕円 348"/>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50" name="テキスト ボックス 349"/>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主な要因としては，熊本地震からの復旧事業に係る災害対策債や公共施設等の復旧に係る災害復旧事業債の償還の開始に伴う元金償還金の増加が挙げられる。今後は償還が本格化していくため，引き続き実質公債費比率が上昇すると見込まれる。</a:t>
          </a: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200">
              <a:latin typeface="ＭＳ Ｐゴシック" panose="020B0600070205080204" pitchFamily="50" charset="-128"/>
              <a:ea typeface="ＭＳ Ｐゴシック" panose="020B0600070205080204" pitchFamily="50" charset="-128"/>
            </a:rPr>
            <a:t>　特に地方債を活用する事業の実施にあたっては，事業実施時期の平準化や事業規模の適正化など，実質公債費比率を悪化させないよう努めている。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44979</xdr:rowOff>
    </xdr:to>
    <xdr:cxnSp macro="">
      <xdr:nvCxnSpPr>
        <xdr:cNvPr id="387" name="直線コネクタ 386"/>
        <xdr:cNvCxnSpPr/>
      </xdr:nvCxnSpPr>
      <xdr:spPr>
        <a:xfrm>
          <a:off x="16179800" y="7367058"/>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42</xdr:row>
      <xdr:rowOff>166158</xdr:rowOff>
    </xdr:to>
    <xdr:cxnSp macro="">
      <xdr:nvCxnSpPr>
        <xdr:cNvPr id="390" name="直線コネクタ 389"/>
        <xdr:cNvCxnSpPr/>
      </xdr:nvCxnSpPr>
      <xdr:spPr>
        <a:xfrm>
          <a:off x="15290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42</xdr:row>
      <xdr:rowOff>125942</xdr:rowOff>
    </xdr:to>
    <xdr:cxnSp macro="">
      <xdr:nvCxnSpPr>
        <xdr:cNvPr id="393" name="直線コネクタ 392"/>
        <xdr:cNvCxnSpPr/>
      </xdr:nvCxnSpPr>
      <xdr:spPr>
        <a:xfrm>
          <a:off x="14401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125942</xdr:rowOff>
    </xdr:from>
    <xdr:to>
      <xdr:col>68</xdr:col>
      <xdr:colOff>152400</xdr:colOff>
      <xdr:row>42</xdr:row>
      <xdr:rowOff>166158</xdr:rowOff>
    </xdr:to>
    <xdr:cxnSp macro="">
      <xdr:nvCxnSpPr>
        <xdr:cNvPr id="396" name="直線コネクタ 395"/>
        <xdr:cNvCxnSpPr/>
      </xdr:nvCxnSpPr>
      <xdr:spPr>
        <a:xfrm flipV="1">
          <a:off x="13512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165629</xdr:rowOff>
    </xdr:from>
    <xdr:to>
      <xdr:col>81</xdr:col>
      <xdr:colOff>95250</xdr:colOff>
      <xdr:row>43</xdr:row>
      <xdr:rowOff>95779</xdr:rowOff>
    </xdr:to>
    <xdr:sp macro="" textlink="">
      <xdr:nvSpPr>
        <xdr:cNvPr id="406" name="楕円 405"/>
        <xdr:cNvSpPr/>
      </xdr:nvSpPr>
      <xdr:spPr>
        <a:xfrm>
          <a:off x="16967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137706</xdr:rowOff>
    </xdr:from>
    <xdr:ext cx="762000" cy="259045"/>
    <xdr:sp macro="" textlink="">
      <xdr:nvSpPr>
        <xdr:cNvPr id="407" name="公債費負担の状況該当値テキスト"/>
        <xdr:cNvSpPr txBox="1"/>
      </xdr:nvSpPr>
      <xdr:spPr>
        <a:xfrm>
          <a:off x="17106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08" name="楕円 407"/>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09" name="テキスト ボックス 408"/>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10" name="楕円 409"/>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11" name="テキスト ボックス 410"/>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75142</xdr:rowOff>
    </xdr:from>
    <xdr:to>
      <xdr:col>68</xdr:col>
      <xdr:colOff>203200</xdr:colOff>
      <xdr:row>43</xdr:row>
      <xdr:rowOff>5292</xdr:rowOff>
    </xdr:to>
    <xdr:sp macro="" textlink="">
      <xdr:nvSpPr>
        <xdr:cNvPr id="412" name="楕円 411"/>
        <xdr:cNvSpPr/>
      </xdr:nvSpPr>
      <xdr:spPr>
        <a:xfrm>
          <a:off x="14351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161519</xdr:rowOff>
    </xdr:from>
    <xdr:ext cx="762000" cy="259045"/>
    <xdr:sp macro="" textlink="">
      <xdr:nvSpPr>
        <xdr:cNvPr id="413" name="テキスト ボックス 412"/>
        <xdr:cNvSpPr txBox="1"/>
      </xdr:nvSpPr>
      <xdr:spPr>
        <a:xfrm>
          <a:off x="14020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14" name="楕円 413"/>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15" name="テキスト ボックス 414"/>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将来負担比率については，前年度比で</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ポイント増加した。主な要因として，宇城広域連合の消防本部・北消防署建設事業に係る組合等負担見込額の増加等が挙げられる。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類似団体との比較では，類似団体平均値を下回る状態が続いており，全国平均値，</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熊本県平均値と比較しても低くなっている。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今後は庁舎再建により将来負担比率が悪化すると見込まれる。普通建設事業実施にあたっては，交付税措置等が有利な地方債の活用等を検討するなど，引き続き財政の健全運営に努めていく。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15</xdr:row>
      <xdr:rowOff>71050</xdr:rowOff>
    </xdr:to>
    <xdr:cxnSp macro="">
      <xdr:nvCxnSpPr>
        <xdr:cNvPr id="449" name="直線コネクタ 448"/>
        <xdr:cNvCxnSpPr/>
      </xdr:nvCxnSpPr>
      <xdr:spPr>
        <a:xfrm>
          <a:off x="16179800" y="2406862"/>
          <a:ext cx="838200" cy="2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50" name="将来負担の状況平均値テキスト"/>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1" name="フローチャート: 判断 450"/>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15</xdr:row>
      <xdr:rowOff>95179</xdr:rowOff>
    </xdr:to>
    <xdr:cxnSp macro="">
      <xdr:nvCxnSpPr>
        <xdr:cNvPr id="452" name="直線コネクタ 451"/>
        <xdr:cNvCxnSpPr/>
      </xdr:nvCxnSpPr>
      <xdr:spPr>
        <a:xfrm flipV="1">
          <a:off x="15290800" y="2406862"/>
          <a:ext cx="889000" cy="26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3" name="フローチャート: 判断 452"/>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10389</xdr:rowOff>
    </xdr:from>
    <xdr:ext cx="736600" cy="259045"/>
    <xdr:sp macro="" textlink="">
      <xdr:nvSpPr>
        <xdr:cNvPr id="454" name="テキスト ボックス 453"/>
        <xdr:cNvSpPr txBox="1"/>
      </xdr:nvSpPr>
      <xdr:spPr>
        <a:xfrm>
          <a:off x="15798800" y="29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95179</xdr:rowOff>
    </xdr:from>
    <xdr:to>
      <xdr:col>72</xdr:col>
      <xdr:colOff>203200</xdr:colOff>
      <xdr:row>16</xdr:row>
      <xdr:rowOff>22931</xdr:rowOff>
    </xdr:to>
    <xdr:cxnSp macro="">
      <xdr:nvCxnSpPr>
        <xdr:cNvPr id="455" name="直線コネクタ 454"/>
        <xdr:cNvCxnSpPr/>
      </xdr:nvCxnSpPr>
      <xdr:spPr>
        <a:xfrm flipV="1">
          <a:off x="14401800" y="2666929"/>
          <a:ext cx="8890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84737</xdr:rowOff>
    </xdr:from>
    <xdr:to>
      <xdr:col>73</xdr:col>
      <xdr:colOff>44450</xdr:colOff>
      <xdr:row>17</xdr:row>
      <xdr:rowOff>14887</xdr:rowOff>
    </xdr:to>
    <xdr:sp macro="" textlink="">
      <xdr:nvSpPr>
        <xdr:cNvPr id="456" name="フローチャート: 判断 455"/>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171114</xdr:rowOff>
    </xdr:from>
    <xdr:ext cx="762000" cy="259045"/>
    <xdr:sp macro="" textlink="">
      <xdr:nvSpPr>
        <xdr:cNvPr id="457" name="テキスト ボックス 456"/>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22931</xdr:rowOff>
    </xdr:from>
    <xdr:to>
      <xdr:col>68</xdr:col>
      <xdr:colOff>152400</xdr:colOff>
      <xdr:row>16</xdr:row>
      <xdr:rowOff>104704</xdr:rowOff>
    </xdr:to>
    <xdr:cxnSp macro="">
      <xdr:nvCxnSpPr>
        <xdr:cNvPr id="458" name="直線コネクタ 457"/>
        <xdr:cNvCxnSpPr/>
      </xdr:nvCxnSpPr>
      <xdr:spPr>
        <a:xfrm flipV="1">
          <a:off x="13512800" y="2766131"/>
          <a:ext cx="889000" cy="8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82056</xdr:rowOff>
    </xdr:from>
    <xdr:to>
      <xdr:col>68</xdr:col>
      <xdr:colOff>203200</xdr:colOff>
      <xdr:row>17</xdr:row>
      <xdr:rowOff>12206</xdr:rowOff>
    </xdr:to>
    <xdr:sp macro="" textlink="">
      <xdr:nvSpPr>
        <xdr:cNvPr id="459" name="フローチャート: 判断 458"/>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168433</xdr:rowOff>
    </xdr:from>
    <xdr:ext cx="762000" cy="259045"/>
    <xdr:sp macro="" textlink="">
      <xdr:nvSpPr>
        <xdr:cNvPr id="460" name="テキスト ボックス 459"/>
        <xdr:cNvSpPr txBox="1"/>
      </xdr:nvSpPr>
      <xdr:spPr>
        <a:xfrm>
          <a:off x="14020800" y="29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1" name="フローチャート: 判断 46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2" name="テキスト ボックス 461"/>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20250</xdr:rowOff>
    </xdr:from>
    <xdr:to>
      <xdr:col>81</xdr:col>
      <xdr:colOff>95250</xdr:colOff>
      <xdr:row>15</xdr:row>
      <xdr:rowOff>121850</xdr:rowOff>
    </xdr:to>
    <xdr:sp macro="" textlink="">
      <xdr:nvSpPr>
        <xdr:cNvPr id="468" name="楕円 467"/>
        <xdr:cNvSpPr/>
      </xdr:nvSpPr>
      <xdr:spPr>
        <a:xfrm>
          <a:off x="169672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36777</xdr:rowOff>
    </xdr:from>
    <xdr:ext cx="762000" cy="259045"/>
    <xdr:sp macro="" textlink="">
      <xdr:nvSpPr>
        <xdr:cNvPr id="469" name="将来負担の状況該当値テキスト"/>
        <xdr:cNvSpPr txBox="1"/>
      </xdr:nvSpPr>
      <xdr:spPr>
        <a:xfrm>
          <a:off x="17106900" y="243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70" name="楕円 469"/>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71" name="テキスト ボックス 470"/>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72" name="楕円 471"/>
        <xdr:cNvSpPr/>
      </xdr:nvSpPr>
      <xdr:spPr>
        <a:xfrm>
          <a:off x="15240000" y="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73" name="テキスト ボックス 47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143581</xdr:rowOff>
    </xdr:from>
    <xdr:to>
      <xdr:col>68</xdr:col>
      <xdr:colOff>203200</xdr:colOff>
      <xdr:row>16</xdr:row>
      <xdr:rowOff>73731</xdr:rowOff>
    </xdr:to>
    <xdr:sp macro="" textlink="">
      <xdr:nvSpPr>
        <xdr:cNvPr id="474" name="楕円 473"/>
        <xdr:cNvSpPr/>
      </xdr:nvSpPr>
      <xdr:spPr>
        <a:xfrm>
          <a:off x="14351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83908</xdr:rowOff>
    </xdr:from>
    <xdr:ext cx="762000" cy="259045"/>
    <xdr:sp macro="" textlink="">
      <xdr:nvSpPr>
        <xdr:cNvPr id="475" name="テキスト ボックス 474"/>
        <xdr:cNvSpPr txBox="1"/>
      </xdr:nvSpPr>
      <xdr:spPr>
        <a:xfrm>
          <a:off x="14020800" y="24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53904</xdr:rowOff>
    </xdr:from>
    <xdr:to>
      <xdr:col>64</xdr:col>
      <xdr:colOff>152400</xdr:colOff>
      <xdr:row>16</xdr:row>
      <xdr:rowOff>155504</xdr:rowOff>
    </xdr:to>
    <xdr:sp macro="" textlink="">
      <xdr:nvSpPr>
        <xdr:cNvPr id="476" name="楕円 475"/>
        <xdr:cNvSpPr/>
      </xdr:nvSpPr>
      <xdr:spPr>
        <a:xfrm>
          <a:off x="13462000" y="2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165681</xdr:rowOff>
    </xdr:from>
    <xdr:ext cx="762000" cy="259045"/>
    <xdr:sp macro="" textlink="">
      <xdr:nvSpPr>
        <xdr:cNvPr id="477" name="テキスト ボックス 476"/>
        <xdr:cNvSpPr txBox="1"/>
      </xdr:nvSpPr>
      <xdr:spPr>
        <a:xfrm>
          <a:off x="13131800" y="25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人件費については，定年退職者の減少による退職手当の減少と，嘱託員制度の見直しによる嘱託員報酬の減少が影響し，前年度比で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類似団体との比較では，類似団体平均値を下回る状態が続いており，全国平均値，熊本県平均値と比較しても低くなっている。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今後は，定員適正化計画により職員の増加が見込まれている。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33</xdr:row>
      <xdr:rowOff>138430</xdr:rowOff>
    </xdr:to>
    <xdr:cxnSp macro="">
      <xdr:nvCxnSpPr>
        <xdr:cNvPr id="66" name="直線コネクタ 65"/>
        <xdr:cNvCxnSpPr/>
      </xdr:nvCxnSpPr>
      <xdr:spPr>
        <a:xfrm flipV="1">
          <a:off x="3987800" y="572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161290</xdr:rowOff>
    </xdr:to>
    <xdr:cxnSp macro="">
      <xdr:nvCxnSpPr>
        <xdr:cNvPr id="69" name="直線コネクタ 68"/>
        <xdr:cNvCxnSpPr/>
      </xdr:nvCxnSpPr>
      <xdr:spPr>
        <a:xfrm flipV="1">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88900</xdr:rowOff>
    </xdr:to>
    <xdr:cxnSp macro="">
      <xdr:nvCxnSpPr>
        <xdr:cNvPr id="72" name="直線コネクタ 71"/>
        <xdr:cNvCxnSpPr/>
      </xdr:nvCxnSpPr>
      <xdr:spPr>
        <a:xfrm flipV="1">
          <a:off x="2209800" y="581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88900</xdr:rowOff>
    </xdr:to>
    <xdr:cxnSp macro="">
      <xdr:nvCxnSpPr>
        <xdr:cNvPr id="75" name="直線コネクタ 74"/>
        <xdr:cNvCxnSpPr/>
      </xdr:nvCxnSpPr>
      <xdr:spPr>
        <a:xfrm>
          <a:off x="1320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ポイント減少した。主な要因としては，平成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年度の宇土清掃センター閉鎖により令和元年度はごみ・粗大ごみ処理及び可燃ごみ受付を民間委託により実施したが，令和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年度は委託内容を見直したため委託料が減少したことが挙げられる。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類似団体との比較では，類似団体平均値を下回る状態が続いている。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今後は，施設管理の合理化や効率化を推し進めるとともに，事務経費や旅費等の削減に努め，低コストで質の高い行政サービスを目指す。</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146050</xdr:rowOff>
    </xdr:to>
    <xdr:cxnSp macro="">
      <xdr:nvCxnSpPr>
        <xdr:cNvPr id="127" name="直線コネクタ 126"/>
        <xdr:cNvCxnSpPr/>
      </xdr:nvCxnSpPr>
      <xdr:spPr>
        <a:xfrm flipV="1">
          <a:off x="15671800" y="266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146050</xdr:rowOff>
    </xdr:to>
    <xdr:cxnSp macro="">
      <xdr:nvCxnSpPr>
        <xdr:cNvPr id="130" name="直線コネクタ 129"/>
        <xdr:cNvCxnSpPr/>
      </xdr:nvCxnSpPr>
      <xdr:spPr>
        <a:xfrm>
          <a:off x="14782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146050</xdr:rowOff>
    </xdr:to>
    <xdr:cxnSp macro="">
      <xdr:nvCxnSpPr>
        <xdr:cNvPr id="133" name="直線コネクタ 132"/>
        <xdr:cNvCxnSpPr/>
      </xdr:nvCxnSpPr>
      <xdr:spPr>
        <a:xfrm>
          <a:off x="13893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130810</xdr:rowOff>
    </xdr:to>
    <xdr:cxnSp macro="">
      <xdr:nvCxnSpPr>
        <xdr:cNvPr id="136" name="直線コネクタ 135"/>
        <xdr:cNvCxnSpPr/>
      </xdr:nvCxnSpPr>
      <xdr:spPr>
        <a:xfrm>
          <a:off x="13004800" y="266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6" name="楕円 145"/>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7"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扶助費については，法改正に伴う児童扶養手当の支払回数の見直しにより児童扶養手当経費が大幅に減少したため，前年度比で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ポイント減少した。ただ，これは国の制度改正による令和２年度限りの影響であり，減少傾向に転じたものではない。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類似団体との比較では，類似団体平均値を大きく上回る状態が続いており，全国平均値，熊本県平均値も大きく上回っている。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今後については，障害児施設サービス等の福祉サービスの利用が年々増加していることから，扶助費は増加する見込みである。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98425</xdr:rowOff>
    </xdr:from>
    <xdr:to>
      <xdr:col>24</xdr:col>
      <xdr:colOff>25400</xdr:colOff>
      <xdr:row>59</xdr:row>
      <xdr:rowOff>146050</xdr:rowOff>
    </xdr:to>
    <xdr:cxnSp macro="">
      <xdr:nvCxnSpPr>
        <xdr:cNvPr id="192" name="直線コネクタ 191"/>
        <xdr:cNvCxnSpPr/>
      </xdr:nvCxnSpPr>
      <xdr:spPr>
        <a:xfrm flipV="1">
          <a:off x="3987800" y="102139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136525</xdr:rowOff>
    </xdr:from>
    <xdr:to>
      <xdr:col>19</xdr:col>
      <xdr:colOff>187325</xdr:colOff>
      <xdr:row>59</xdr:row>
      <xdr:rowOff>146050</xdr:rowOff>
    </xdr:to>
    <xdr:cxnSp macro="">
      <xdr:nvCxnSpPr>
        <xdr:cNvPr id="195" name="直線コネクタ 194"/>
        <xdr:cNvCxnSpPr/>
      </xdr:nvCxnSpPr>
      <xdr:spPr>
        <a:xfrm>
          <a:off x="3098800" y="10252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136525</xdr:rowOff>
    </xdr:to>
    <xdr:cxnSp macro="">
      <xdr:nvCxnSpPr>
        <xdr:cNvPr id="198" name="直線コネクタ 197"/>
        <xdr:cNvCxnSpPr/>
      </xdr:nvCxnSpPr>
      <xdr:spPr>
        <a:xfrm>
          <a:off x="2209800" y="10242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127000</xdr:rowOff>
    </xdr:to>
    <xdr:cxnSp macro="">
      <xdr:nvCxnSpPr>
        <xdr:cNvPr id="201" name="直線コネクタ 200"/>
        <xdr:cNvCxnSpPr/>
      </xdr:nvCxnSpPr>
      <xdr:spPr>
        <a:xfrm>
          <a:off x="1320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11" name="楕円 210"/>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12"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3" name="楕円 212"/>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4" name="テキスト ボックス 213"/>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85725</xdr:rowOff>
    </xdr:from>
    <xdr:to>
      <xdr:col>15</xdr:col>
      <xdr:colOff>149225</xdr:colOff>
      <xdr:row>60</xdr:row>
      <xdr:rowOff>15875</xdr:rowOff>
    </xdr:to>
    <xdr:sp macro="" textlink="">
      <xdr:nvSpPr>
        <xdr:cNvPr id="215" name="楕円 214"/>
        <xdr:cNvSpPr/>
      </xdr:nvSpPr>
      <xdr:spPr>
        <a:xfrm>
          <a:off x="3048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652</xdr:rowOff>
    </xdr:from>
    <xdr:ext cx="762000" cy="259045"/>
    <xdr:sp macro="" textlink="">
      <xdr:nvSpPr>
        <xdr:cNvPr id="216" name="テキスト ボックス 215"/>
        <xdr:cNvSpPr txBox="1"/>
      </xdr:nvSpPr>
      <xdr:spPr>
        <a:xfrm>
          <a:off x="2717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7" name="楕円 216"/>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8" name="テキスト ボックス 217"/>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9" name="楕円 218"/>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20" name="テキスト ボックス 219"/>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その他に係る経常経費比率については，前年度比で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ポイント増加した。主な要因として，道路等に係る維持補修費の増加が挙げられる。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類似団体との比較では，令和元年度までは類似団体平均値を下回る状態が続いていたが，令和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年度は類似団体平均値を上回った。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公共施設等の老朽化が進んでいる状況であり，維持補修費について大幅な減少は見込めない。そのため，公共施設等総合管理計画に基づき，点検や長寿命化など施設の適正管理及び費用の平準化に努める。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56</xdr:row>
      <xdr:rowOff>152400</xdr:rowOff>
    </xdr:to>
    <xdr:cxnSp macro="">
      <xdr:nvCxnSpPr>
        <xdr:cNvPr id="253" name="直線コネクタ 252"/>
        <xdr:cNvCxnSpPr/>
      </xdr:nvCxnSpPr>
      <xdr:spPr>
        <a:xfrm>
          <a:off x="15671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139700</xdr:rowOff>
    </xdr:to>
    <xdr:cxnSp macro="">
      <xdr:nvCxnSpPr>
        <xdr:cNvPr id="256" name="直線コネクタ 255"/>
        <xdr:cNvCxnSpPr/>
      </xdr:nvCxnSpPr>
      <xdr:spPr>
        <a:xfrm>
          <a:off x="14782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6350</xdr:rowOff>
    </xdr:to>
    <xdr:cxnSp macro="">
      <xdr:nvCxnSpPr>
        <xdr:cNvPr id="259" name="直線コネクタ 258"/>
        <xdr:cNvCxnSpPr/>
      </xdr:nvCxnSpPr>
      <xdr:spPr>
        <a:xfrm flipV="1">
          <a:off x="13893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61" name="テキスト ボックス 260"/>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6350</xdr:rowOff>
    </xdr:to>
    <xdr:cxnSp macro="">
      <xdr:nvCxnSpPr>
        <xdr:cNvPr id="262" name="直線コネクタ 261"/>
        <xdr:cNvCxnSpPr/>
      </xdr:nvCxnSpPr>
      <xdr:spPr>
        <a:xfrm>
          <a:off x="13004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6" name="テキスト ボックス 265"/>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2" name="楕円 271"/>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3"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74" name="楕円 273"/>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75" name="テキスト ボックス 274"/>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8" name="楕円 277"/>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9" name="テキスト ボックス 278"/>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80" name="楕円 279"/>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41927</xdr:rowOff>
    </xdr:from>
    <xdr:ext cx="762000" cy="259045"/>
    <xdr:sp macro="" textlink="">
      <xdr:nvSpPr>
        <xdr:cNvPr id="281" name="テキスト ボックス 280"/>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補助費等については，前年度比で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ポイント増加した。主な要因としては，常備消防費に係る宇城広域連合負担金の増加，各地区運営補助金の増加が挙げられる。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今後は，消防本部・北消防署の建設等による宇城広域連合負担金の増加が見込まれており，それに伴い，補助費等の比率は大幅に上昇していく見込である。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56134</xdr:rowOff>
    </xdr:to>
    <xdr:cxnSp macro="">
      <xdr:nvCxnSpPr>
        <xdr:cNvPr id="311" name="直線コネクタ 310"/>
        <xdr:cNvCxnSpPr/>
      </xdr:nvCxnSpPr>
      <xdr:spPr>
        <a:xfrm>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19558</xdr:rowOff>
    </xdr:to>
    <xdr:cxnSp macro="">
      <xdr:nvCxnSpPr>
        <xdr:cNvPr id="314" name="直線コネクタ 313"/>
        <xdr:cNvCxnSpPr/>
      </xdr:nvCxnSpPr>
      <xdr:spPr>
        <a:xfrm flipV="1">
          <a:off x="14782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6" name="テキスト ボックス 315"/>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28702</xdr:rowOff>
    </xdr:to>
    <xdr:cxnSp macro="">
      <xdr:nvCxnSpPr>
        <xdr:cNvPr id="317" name="直線コネクタ 316"/>
        <xdr:cNvCxnSpPr/>
      </xdr:nvCxnSpPr>
      <xdr:spPr>
        <a:xfrm flipV="1">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9" name="テキスト ボックス 318"/>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28702</xdr:rowOff>
    </xdr:to>
    <xdr:cxnSp macro="">
      <xdr:nvCxnSpPr>
        <xdr:cNvPr id="320" name="直線コネクタ 319"/>
        <xdr:cNvCxnSpPr/>
      </xdr:nvCxnSpPr>
      <xdr:spPr>
        <a:xfrm>
          <a:off x="13004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0" name="楕円 329"/>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31"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2" name="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3" name="テキスト ボックス 332"/>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6" name="楕円 335"/>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7" name="テキスト ボックス 336"/>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8" name="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年度までは類似団体平均値を下回っていたが，令和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年度は類似団体平均値を上回った。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ついては，財政健全化プランに基づき，引き続き通常債分については借入の抑制を行うが，熊本地震からの復旧・復興事業に係る災害復旧事業債等の償還が本格化していくため，公債費の比率は大幅に上昇すると見込ま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96520</xdr:rowOff>
    </xdr:to>
    <xdr:cxnSp macro="">
      <xdr:nvCxnSpPr>
        <xdr:cNvPr id="372" name="直線コネクタ 371"/>
        <xdr:cNvCxnSpPr/>
      </xdr:nvCxnSpPr>
      <xdr:spPr>
        <a:xfrm>
          <a:off x="3987800" y="1311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31767</xdr:rowOff>
    </xdr:from>
    <xdr:ext cx="762000" cy="259045"/>
    <xdr:sp macro="" textlink="">
      <xdr:nvSpPr>
        <xdr:cNvPr id="373"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88900</xdr:rowOff>
    </xdr:to>
    <xdr:cxnSp macro="">
      <xdr:nvCxnSpPr>
        <xdr:cNvPr id="375" name="直線コネクタ 374"/>
        <xdr:cNvCxnSpPr/>
      </xdr:nvCxnSpPr>
      <xdr:spPr>
        <a:xfrm>
          <a:off x="3098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7" name="テキスト ボックス 37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43180</xdr:rowOff>
    </xdr:to>
    <xdr:cxnSp macro="">
      <xdr:nvCxnSpPr>
        <xdr:cNvPr id="378" name="直線コネクタ 377"/>
        <xdr:cNvCxnSpPr/>
      </xdr:nvCxnSpPr>
      <xdr:spPr>
        <a:xfrm flipV="1">
          <a:off x="2209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1" name="直線コネクタ 380"/>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1" name="楕円 390"/>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762000" cy="259045"/>
    <xdr:sp macro="" textlink="">
      <xdr:nvSpPr>
        <xdr:cNvPr id="392" name="公債費該当値テキスト"/>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3" name="楕円 392"/>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94" name="テキスト ボックス 393"/>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5" name="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6" name="テキスト ボックス 39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7" name="楕円 396"/>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8" name="テキスト ボックス 397"/>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9" name="楕円 398"/>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0" name="テキスト ボックス 399"/>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公債費を除く経常経費比率については，前年度比で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ポイント減少した。主な要因としては人件費・物件費の減少が挙げられる。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類似団体・熊本県の平均値を上回っているが，全国平均値を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今後については，引き続き，人事評価制度の活用等による給与の適正化や，民間委託等による業務の効率化を検討し，行政サービスに対する受益者負担も視野に入れながら，財政健全化を図っていく。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12700</xdr:rowOff>
    </xdr:to>
    <xdr:cxnSp macro="">
      <xdr:nvCxnSpPr>
        <xdr:cNvPr id="431" name="直線コネクタ 430"/>
        <xdr:cNvCxnSpPr/>
      </xdr:nvCxnSpPr>
      <xdr:spPr>
        <a:xfrm flipV="1">
          <a:off x="15671800" y="13349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34" name="直線コネクタ 433"/>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108713</xdr:rowOff>
    </xdr:to>
    <xdr:cxnSp macro="">
      <xdr:nvCxnSpPr>
        <xdr:cNvPr id="437" name="直線コネクタ 436"/>
        <xdr:cNvCxnSpPr/>
      </xdr:nvCxnSpPr>
      <xdr:spPr>
        <a:xfrm flipV="1">
          <a:off x="13893800" y="133949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108713</xdr:rowOff>
    </xdr:to>
    <xdr:cxnSp macro="">
      <xdr:nvCxnSpPr>
        <xdr:cNvPr id="440" name="直線コネクタ 439"/>
        <xdr:cNvCxnSpPr/>
      </xdr:nvCxnSpPr>
      <xdr:spPr>
        <a:xfrm>
          <a:off x="13004800" y="133446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0" name="楕円 449"/>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1"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4" name="楕円 453"/>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5" name="テキスト ボックス 454"/>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6" name="楕円 455"/>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7" name="テキスト ボックス 456"/>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8" name="楕円 457"/>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9" name="テキスト ボックス 458"/>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16347</xdr:rowOff>
    </xdr:from>
    <xdr:ext cx="762000" cy="259045"/>
    <xdr:sp macro="" textlink="">
      <xdr:nvSpPr>
        <xdr:cNvPr id="43" name="人口1人当たり決算額の推移最小値テキスト130"/>
        <xdr:cNvSpPr txBox="1"/>
      </xdr:nvSpPr>
      <xdr:spPr>
        <a:xfrm>
          <a:off x="5740400" y="315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6170</xdr:rowOff>
    </xdr:from>
    <xdr:to>
      <xdr:col>29</xdr:col>
      <xdr:colOff>127000</xdr:colOff>
      <xdr:row>18</xdr:row>
      <xdr:rowOff>11619</xdr:rowOff>
    </xdr:to>
    <xdr:cxnSp macro="">
      <xdr:nvCxnSpPr>
        <xdr:cNvPr id="47" name="直線コネクタ 46"/>
        <xdr:cNvCxnSpPr/>
      </xdr:nvCxnSpPr>
      <xdr:spPr bwMode="auto">
        <a:xfrm flipV="1">
          <a:off x="5003800" y="3139895"/>
          <a:ext cx="6477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11619</xdr:rowOff>
    </xdr:from>
    <xdr:to>
      <xdr:col>26</xdr:col>
      <xdr:colOff>50800</xdr:colOff>
      <xdr:row>18</xdr:row>
      <xdr:rowOff>23260</xdr:rowOff>
    </xdr:to>
    <xdr:cxnSp macro="">
      <xdr:nvCxnSpPr>
        <xdr:cNvPr id="50" name="直線コネクタ 49"/>
        <xdr:cNvCxnSpPr/>
      </xdr:nvCxnSpPr>
      <xdr:spPr bwMode="auto">
        <a:xfrm flipV="1">
          <a:off x="4305300" y="3145344"/>
          <a:ext cx="698500" cy="1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23260</xdr:rowOff>
    </xdr:from>
    <xdr:to>
      <xdr:col>22</xdr:col>
      <xdr:colOff>114300</xdr:colOff>
      <xdr:row>18</xdr:row>
      <xdr:rowOff>25715</xdr:rowOff>
    </xdr:to>
    <xdr:cxnSp macro="">
      <xdr:nvCxnSpPr>
        <xdr:cNvPr id="53" name="直線コネクタ 52"/>
        <xdr:cNvCxnSpPr/>
      </xdr:nvCxnSpPr>
      <xdr:spPr bwMode="auto">
        <a:xfrm flipV="1">
          <a:off x="3606800" y="3156985"/>
          <a:ext cx="698500" cy="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18752</xdr:rowOff>
    </xdr:from>
    <xdr:to>
      <xdr:col>18</xdr:col>
      <xdr:colOff>177800</xdr:colOff>
      <xdr:row>18</xdr:row>
      <xdr:rowOff>25715</xdr:rowOff>
    </xdr:to>
    <xdr:cxnSp macro="">
      <xdr:nvCxnSpPr>
        <xdr:cNvPr id="56" name="直線コネクタ 55"/>
        <xdr:cNvCxnSpPr/>
      </xdr:nvCxnSpPr>
      <xdr:spPr bwMode="auto">
        <a:xfrm>
          <a:off x="2908300" y="3152477"/>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126820</xdr:rowOff>
    </xdr:from>
    <xdr:to>
      <xdr:col>29</xdr:col>
      <xdr:colOff>177800</xdr:colOff>
      <xdr:row>18</xdr:row>
      <xdr:rowOff>56970</xdr:rowOff>
    </xdr:to>
    <xdr:sp macro="" textlink="">
      <xdr:nvSpPr>
        <xdr:cNvPr id="66" name="楕円 65"/>
        <xdr:cNvSpPr/>
      </xdr:nvSpPr>
      <xdr:spPr bwMode="auto">
        <a:xfrm>
          <a:off x="5600700" y="308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35397</xdr:rowOff>
    </xdr:from>
    <xdr:ext cx="762000" cy="259045"/>
    <xdr:sp macro="" textlink="">
      <xdr:nvSpPr>
        <xdr:cNvPr id="67" name="人口1人当たり決算額の推移該当値テキスト130"/>
        <xdr:cNvSpPr txBox="1"/>
      </xdr:nvSpPr>
      <xdr:spPr>
        <a:xfrm>
          <a:off x="5740400" y="299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132269</xdr:rowOff>
    </xdr:from>
    <xdr:to>
      <xdr:col>26</xdr:col>
      <xdr:colOff>101600</xdr:colOff>
      <xdr:row>18</xdr:row>
      <xdr:rowOff>62419</xdr:rowOff>
    </xdr:to>
    <xdr:sp macro="" textlink="">
      <xdr:nvSpPr>
        <xdr:cNvPr id="68" name="楕円 67"/>
        <xdr:cNvSpPr/>
      </xdr:nvSpPr>
      <xdr:spPr bwMode="auto">
        <a:xfrm>
          <a:off x="4953000" y="309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47196</xdr:rowOff>
    </xdr:from>
    <xdr:ext cx="736600" cy="259045"/>
    <xdr:sp macro="" textlink="">
      <xdr:nvSpPr>
        <xdr:cNvPr id="69" name="テキスト ボックス 68"/>
        <xdr:cNvSpPr txBox="1"/>
      </xdr:nvSpPr>
      <xdr:spPr>
        <a:xfrm>
          <a:off x="4622800" y="318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143910</xdr:rowOff>
    </xdr:from>
    <xdr:to>
      <xdr:col>22</xdr:col>
      <xdr:colOff>165100</xdr:colOff>
      <xdr:row>18</xdr:row>
      <xdr:rowOff>74060</xdr:rowOff>
    </xdr:to>
    <xdr:sp macro="" textlink="">
      <xdr:nvSpPr>
        <xdr:cNvPr id="70" name="楕円 69"/>
        <xdr:cNvSpPr/>
      </xdr:nvSpPr>
      <xdr:spPr bwMode="auto">
        <a:xfrm>
          <a:off x="4254500" y="310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58837</xdr:rowOff>
    </xdr:from>
    <xdr:ext cx="762000" cy="259045"/>
    <xdr:sp macro="" textlink="">
      <xdr:nvSpPr>
        <xdr:cNvPr id="71" name="テキスト ボックス 70"/>
        <xdr:cNvSpPr txBox="1"/>
      </xdr:nvSpPr>
      <xdr:spPr>
        <a:xfrm>
          <a:off x="3924300" y="319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146365</xdr:rowOff>
    </xdr:from>
    <xdr:to>
      <xdr:col>19</xdr:col>
      <xdr:colOff>38100</xdr:colOff>
      <xdr:row>18</xdr:row>
      <xdr:rowOff>76515</xdr:rowOff>
    </xdr:to>
    <xdr:sp macro="" textlink="">
      <xdr:nvSpPr>
        <xdr:cNvPr id="72" name="楕円 71"/>
        <xdr:cNvSpPr/>
      </xdr:nvSpPr>
      <xdr:spPr bwMode="auto">
        <a:xfrm>
          <a:off x="3556000" y="310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61292</xdr:rowOff>
    </xdr:from>
    <xdr:ext cx="762000" cy="259045"/>
    <xdr:sp macro="" textlink="">
      <xdr:nvSpPr>
        <xdr:cNvPr id="73" name="テキスト ボックス 72"/>
        <xdr:cNvSpPr txBox="1"/>
      </xdr:nvSpPr>
      <xdr:spPr>
        <a:xfrm>
          <a:off x="3225800" y="31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139402</xdr:rowOff>
    </xdr:from>
    <xdr:to>
      <xdr:col>15</xdr:col>
      <xdr:colOff>101600</xdr:colOff>
      <xdr:row>18</xdr:row>
      <xdr:rowOff>69552</xdr:rowOff>
    </xdr:to>
    <xdr:sp macro="" textlink="">
      <xdr:nvSpPr>
        <xdr:cNvPr id="74" name="楕円 73"/>
        <xdr:cNvSpPr/>
      </xdr:nvSpPr>
      <xdr:spPr bwMode="auto">
        <a:xfrm>
          <a:off x="2857500" y="310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54329</xdr:rowOff>
    </xdr:from>
    <xdr:ext cx="762000" cy="259045"/>
    <xdr:sp macro="" textlink="">
      <xdr:nvSpPr>
        <xdr:cNvPr id="75" name="テキスト ボックス 74"/>
        <xdr:cNvSpPr txBox="1"/>
      </xdr:nvSpPr>
      <xdr:spPr>
        <a:xfrm>
          <a:off x="2527300" y="318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12814</xdr:rowOff>
    </xdr:from>
    <xdr:to>
      <xdr:col>29</xdr:col>
      <xdr:colOff>127000</xdr:colOff>
      <xdr:row>36</xdr:row>
      <xdr:rowOff>39469</xdr:rowOff>
    </xdr:to>
    <xdr:cxnSp macro="">
      <xdr:nvCxnSpPr>
        <xdr:cNvPr id="107" name="直線コネクタ 106"/>
        <xdr:cNvCxnSpPr/>
      </xdr:nvCxnSpPr>
      <xdr:spPr bwMode="auto">
        <a:xfrm flipV="1">
          <a:off x="5003800" y="6966064"/>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340491</xdr:rowOff>
    </xdr:from>
    <xdr:ext cx="762000" cy="259045"/>
    <xdr:sp macro="" textlink="">
      <xdr:nvSpPr>
        <xdr:cNvPr id="108" name="人口1人当たり決算額の推移平均値テキスト445"/>
        <xdr:cNvSpPr txBox="1"/>
      </xdr:nvSpPr>
      <xdr:spPr>
        <a:xfrm>
          <a:off x="5740400" y="6950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39469</xdr:rowOff>
    </xdr:from>
    <xdr:to>
      <xdr:col>26</xdr:col>
      <xdr:colOff>50800</xdr:colOff>
      <xdr:row>36</xdr:row>
      <xdr:rowOff>96939</xdr:rowOff>
    </xdr:to>
    <xdr:cxnSp macro="">
      <xdr:nvCxnSpPr>
        <xdr:cNvPr id="110" name="直線コネクタ 109"/>
        <xdr:cNvCxnSpPr/>
      </xdr:nvCxnSpPr>
      <xdr:spPr bwMode="auto">
        <a:xfrm flipV="1">
          <a:off x="4305300" y="6992719"/>
          <a:ext cx="6985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96939</xdr:rowOff>
    </xdr:from>
    <xdr:to>
      <xdr:col>22</xdr:col>
      <xdr:colOff>114300</xdr:colOff>
      <xdr:row>36</xdr:row>
      <xdr:rowOff>105877</xdr:rowOff>
    </xdr:to>
    <xdr:cxnSp macro="">
      <xdr:nvCxnSpPr>
        <xdr:cNvPr id="113" name="直線コネクタ 112"/>
        <xdr:cNvCxnSpPr/>
      </xdr:nvCxnSpPr>
      <xdr:spPr bwMode="auto">
        <a:xfrm flipV="1">
          <a:off x="3606800" y="7050189"/>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77211</xdr:rowOff>
    </xdr:from>
    <xdr:to>
      <xdr:col>18</xdr:col>
      <xdr:colOff>177800</xdr:colOff>
      <xdr:row>36</xdr:row>
      <xdr:rowOff>105877</xdr:rowOff>
    </xdr:to>
    <xdr:cxnSp macro="">
      <xdr:nvCxnSpPr>
        <xdr:cNvPr id="116" name="直線コネクタ 115"/>
        <xdr:cNvCxnSpPr/>
      </xdr:nvCxnSpPr>
      <xdr:spPr bwMode="auto">
        <a:xfrm>
          <a:off x="2908300" y="7030461"/>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304914</xdr:rowOff>
    </xdr:from>
    <xdr:to>
      <xdr:col>29</xdr:col>
      <xdr:colOff>177800</xdr:colOff>
      <xdr:row>36</xdr:row>
      <xdr:rowOff>63614</xdr:rowOff>
    </xdr:to>
    <xdr:sp macro="" textlink="">
      <xdr:nvSpPr>
        <xdr:cNvPr id="126" name="楕円 125"/>
        <xdr:cNvSpPr/>
      </xdr:nvSpPr>
      <xdr:spPr bwMode="auto">
        <a:xfrm>
          <a:off x="5600700" y="691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149991</xdr:rowOff>
    </xdr:from>
    <xdr:ext cx="762000" cy="259045"/>
    <xdr:sp macro="" textlink="">
      <xdr:nvSpPr>
        <xdr:cNvPr id="127" name="人口1人当たり決算額の推移該当値テキスト445"/>
        <xdr:cNvSpPr txBox="1"/>
      </xdr:nvSpPr>
      <xdr:spPr>
        <a:xfrm>
          <a:off x="5740400" y="67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331569</xdr:rowOff>
    </xdr:from>
    <xdr:to>
      <xdr:col>26</xdr:col>
      <xdr:colOff>101600</xdr:colOff>
      <xdr:row>36</xdr:row>
      <xdr:rowOff>90269</xdr:rowOff>
    </xdr:to>
    <xdr:sp macro="" textlink="">
      <xdr:nvSpPr>
        <xdr:cNvPr id="128" name="楕円 127"/>
        <xdr:cNvSpPr/>
      </xdr:nvSpPr>
      <xdr:spPr bwMode="auto">
        <a:xfrm>
          <a:off x="4953000" y="694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75046</xdr:rowOff>
    </xdr:from>
    <xdr:ext cx="736600" cy="259045"/>
    <xdr:sp macro="" textlink="">
      <xdr:nvSpPr>
        <xdr:cNvPr id="129" name="テキスト ボックス 128"/>
        <xdr:cNvSpPr txBox="1"/>
      </xdr:nvSpPr>
      <xdr:spPr>
        <a:xfrm>
          <a:off x="4622800" y="702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46139</xdr:rowOff>
    </xdr:from>
    <xdr:to>
      <xdr:col>22</xdr:col>
      <xdr:colOff>165100</xdr:colOff>
      <xdr:row>36</xdr:row>
      <xdr:rowOff>147739</xdr:rowOff>
    </xdr:to>
    <xdr:sp macro="" textlink="">
      <xdr:nvSpPr>
        <xdr:cNvPr id="130" name="楕円 129"/>
        <xdr:cNvSpPr/>
      </xdr:nvSpPr>
      <xdr:spPr bwMode="auto">
        <a:xfrm>
          <a:off x="4254500" y="6999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132516</xdr:rowOff>
    </xdr:from>
    <xdr:ext cx="762000" cy="259045"/>
    <xdr:sp macro="" textlink="">
      <xdr:nvSpPr>
        <xdr:cNvPr id="131" name="テキスト ボックス 130"/>
        <xdr:cNvSpPr txBox="1"/>
      </xdr:nvSpPr>
      <xdr:spPr>
        <a:xfrm>
          <a:off x="3924300" y="70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55077</xdr:rowOff>
    </xdr:from>
    <xdr:to>
      <xdr:col>19</xdr:col>
      <xdr:colOff>38100</xdr:colOff>
      <xdr:row>36</xdr:row>
      <xdr:rowOff>156677</xdr:rowOff>
    </xdr:to>
    <xdr:sp macro="" textlink="">
      <xdr:nvSpPr>
        <xdr:cNvPr id="132" name="楕円 131"/>
        <xdr:cNvSpPr/>
      </xdr:nvSpPr>
      <xdr:spPr bwMode="auto">
        <a:xfrm>
          <a:off x="3556000" y="700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141454</xdr:rowOff>
    </xdr:from>
    <xdr:ext cx="762000" cy="259045"/>
    <xdr:sp macro="" textlink="">
      <xdr:nvSpPr>
        <xdr:cNvPr id="133" name="テキスト ボックス 132"/>
        <xdr:cNvSpPr txBox="1"/>
      </xdr:nvSpPr>
      <xdr:spPr>
        <a:xfrm>
          <a:off x="3225800" y="70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26411</xdr:rowOff>
    </xdr:from>
    <xdr:to>
      <xdr:col>15</xdr:col>
      <xdr:colOff>101600</xdr:colOff>
      <xdr:row>36</xdr:row>
      <xdr:rowOff>128011</xdr:rowOff>
    </xdr:to>
    <xdr:sp macro="" textlink="">
      <xdr:nvSpPr>
        <xdr:cNvPr id="134" name="楕円 133"/>
        <xdr:cNvSpPr/>
      </xdr:nvSpPr>
      <xdr:spPr bwMode="auto">
        <a:xfrm>
          <a:off x="2857500" y="6979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112788</xdr:rowOff>
    </xdr:from>
    <xdr:ext cx="762000" cy="259045"/>
    <xdr:sp macro="" textlink="">
      <xdr:nvSpPr>
        <xdr:cNvPr id="135" name="テキスト ボックス 134"/>
        <xdr:cNvSpPr txBox="1"/>
      </xdr:nvSpPr>
      <xdr:spPr>
        <a:xfrm>
          <a:off x="2527300" y="706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35852</xdr:rowOff>
    </xdr:from>
    <xdr:to>
      <xdr:col>24</xdr:col>
      <xdr:colOff>63500</xdr:colOff>
      <xdr:row>37</xdr:row>
      <xdr:rowOff>44557</xdr:rowOff>
    </xdr:to>
    <xdr:cxnSp macro="">
      <xdr:nvCxnSpPr>
        <xdr:cNvPr id="58" name="直線コネクタ 57"/>
        <xdr:cNvCxnSpPr/>
      </xdr:nvCxnSpPr>
      <xdr:spPr>
        <a:xfrm>
          <a:off x="3797300" y="6379502"/>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35852</xdr:rowOff>
    </xdr:from>
    <xdr:to>
      <xdr:col>19</xdr:col>
      <xdr:colOff>177800</xdr:colOff>
      <xdr:row>37</xdr:row>
      <xdr:rowOff>35925</xdr:rowOff>
    </xdr:to>
    <xdr:cxnSp macro="">
      <xdr:nvCxnSpPr>
        <xdr:cNvPr id="61" name="直線コネクタ 60"/>
        <xdr:cNvCxnSpPr/>
      </xdr:nvCxnSpPr>
      <xdr:spPr>
        <a:xfrm flipV="1">
          <a:off x="2908300" y="637950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20005</xdr:rowOff>
    </xdr:from>
    <xdr:to>
      <xdr:col>15</xdr:col>
      <xdr:colOff>50800</xdr:colOff>
      <xdr:row>37</xdr:row>
      <xdr:rowOff>35925</xdr:rowOff>
    </xdr:to>
    <xdr:cxnSp macro="">
      <xdr:nvCxnSpPr>
        <xdr:cNvPr id="64" name="直線コネクタ 63"/>
        <xdr:cNvCxnSpPr/>
      </xdr:nvCxnSpPr>
      <xdr:spPr>
        <a:xfrm>
          <a:off x="2019300" y="6363655"/>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20005</xdr:rowOff>
    </xdr:from>
    <xdr:to>
      <xdr:col>10</xdr:col>
      <xdr:colOff>114300</xdr:colOff>
      <xdr:row>37</xdr:row>
      <xdr:rowOff>24787</xdr:rowOff>
    </xdr:to>
    <xdr:cxnSp macro="">
      <xdr:nvCxnSpPr>
        <xdr:cNvPr id="67" name="直線コネクタ 66"/>
        <xdr:cNvCxnSpPr/>
      </xdr:nvCxnSpPr>
      <xdr:spPr>
        <a:xfrm flipV="1">
          <a:off x="1130300" y="636365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165207</xdr:rowOff>
    </xdr:from>
    <xdr:to>
      <xdr:col>24</xdr:col>
      <xdr:colOff>114300</xdr:colOff>
      <xdr:row>37</xdr:row>
      <xdr:rowOff>95357</xdr:rowOff>
    </xdr:to>
    <xdr:sp macro="" textlink="">
      <xdr:nvSpPr>
        <xdr:cNvPr id="77" name="楕円 76"/>
        <xdr:cNvSpPr/>
      </xdr:nvSpPr>
      <xdr:spPr>
        <a:xfrm>
          <a:off x="45847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80134</xdr:rowOff>
    </xdr:from>
    <xdr:ext cx="534377" cy="259045"/>
    <xdr:sp macro="" textlink="">
      <xdr:nvSpPr>
        <xdr:cNvPr id="78" name="人件費該当値テキスト"/>
        <xdr:cNvSpPr txBox="1"/>
      </xdr:nvSpPr>
      <xdr:spPr>
        <a:xfrm>
          <a:off x="4686300" y="62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156502</xdr:rowOff>
    </xdr:from>
    <xdr:to>
      <xdr:col>20</xdr:col>
      <xdr:colOff>38100</xdr:colOff>
      <xdr:row>37</xdr:row>
      <xdr:rowOff>86652</xdr:rowOff>
    </xdr:to>
    <xdr:sp macro="" textlink="">
      <xdr:nvSpPr>
        <xdr:cNvPr id="79" name="楕円 78"/>
        <xdr:cNvSpPr/>
      </xdr:nvSpPr>
      <xdr:spPr>
        <a:xfrm>
          <a:off x="3746500" y="63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77779</xdr:rowOff>
    </xdr:from>
    <xdr:ext cx="534377" cy="259045"/>
    <xdr:sp macro="" textlink="">
      <xdr:nvSpPr>
        <xdr:cNvPr id="80" name="テキスト ボックス 79"/>
        <xdr:cNvSpPr txBox="1"/>
      </xdr:nvSpPr>
      <xdr:spPr>
        <a:xfrm>
          <a:off x="3530111" y="64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156575</xdr:rowOff>
    </xdr:from>
    <xdr:to>
      <xdr:col>15</xdr:col>
      <xdr:colOff>101600</xdr:colOff>
      <xdr:row>37</xdr:row>
      <xdr:rowOff>86725</xdr:rowOff>
    </xdr:to>
    <xdr:sp macro="" textlink="">
      <xdr:nvSpPr>
        <xdr:cNvPr id="81" name="楕円 80"/>
        <xdr:cNvSpPr/>
      </xdr:nvSpPr>
      <xdr:spPr>
        <a:xfrm>
          <a:off x="2857500" y="63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77852</xdr:rowOff>
    </xdr:from>
    <xdr:ext cx="534377" cy="259045"/>
    <xdr:sp macro="" textlink="">
      <xdr:nvSpPr>
        <xdr:cNvPr id="82" name="テキスト ボックス 81"/>
        <xdr:cNvSpPr txBox="1"/>
      </xdr:nvSpPr>
      <xdr:spPr>
        <a:xfrm>
          <a:off x="2641111" y="64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140655</xdr:rowOff>
    </xdr:from>
    <xdr:to>
      <xdr:col>10</xdr:col>
      <xdr:colOff>165100</xdr:colOff>
      <xdr:row>37</xdr:row>
      <xdr:rowOff>70805</xdr:rowOff>
    </xdr:to>
    <xdr:sp macro="" textlink="">
      <xdr:nvSpPr>
        <xdr:cNvPr id="83" name="楕円 82"/>
        <xdr:cNvSpPr/>
      </xdr:nvSpPr>
      <xdr:spPr>
        <a:xfrm>
          <a:off x="19685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61932</xdr:rowOff>
    </xdr:from>
    <xdr:ext cx="534377" cy="259045"/>
    <xdr:sp macro="" textlink="">
      <xdr:nvSpPr>
        <xdr:cNvPr id="84" name="テキスト ボックス 83"/>
        <xdr:cNvSpPr txBox="1"/>
      </xdr:nvSpPr>
      <xdr:spPr>
        <a:xfrm>
          <a:off x="1752111" y="64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145437</xdr:rowOff>
    </xdr:from>
    <xdr:to>
      <xdr:col>6</xdr:col>
      <xdr:colOff>38100</xdr:colOff>
      <xdr:row>37</xdr:row>
      <xdr:rowOff>75587</xdr:rowOff>
    </xdr:to>
    <xdr:sp macro="" textlink="">
      <xdr:nvSpPr>
        <xdr:cNvPr id="85" name="楕円 84"/>
        <xdr:cNvSpPr/>
      </xdr:nvSpPr>
      <xdr:spPr>
        <a:xfrm>
          <a:off x="1079500" y="63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66714</xdr:rowOff>
    </xdr:from>
    <xdr:ext cx="534377" cy="259045"/>
    <xdr:sp macro="" textlink="">
      <xdr:nvSpPr>
        <xdr:cNvPr id="86" name="テキスト ボックス 85"/>
        <xdr:cNvSpPr txBox="1"/>
      </xdr:nvSpPr>
      <xdr:spPr>
        <a:xfrm>
          <a:off x="863111" y="64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12498</xdr:rowOff>
    </xdr:from>
    <xdr:to>
      <xdr:col>24</xdr:col>
      <xdr:colOff>63500</xdr:colOff>
      <xdr:row>58</xdr:row>
      <xdr:rowOff>155921</xdr:rowOff>
    </xdr:to>
    <xdr:cxnSp macro="">
      <xdr:nvCxnSpPr>
        <xdr:cNvPr id="114" name="直線コネクタ 113"/>
        <xdr:cNvCxnSpPr/>
      </xdr:nvCxnSpPr>
      <xdr:spPr>
        <a:xfrm flipV="1">
          <a:off x="3797300" y="9956598"/>
          <a:ext cx="838200" cy="1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155921</xdr:rowOff>
    </xdr:from>
    <xdr:to>
      <xdr:col>19</xdr:col>
      <xdr:colOff>177800</xdr:colOff>
      <xdr:row>59</xdr:row>
      <xdr:rowOff>5741</xdr:rowOff>
    </xdr:to>
    <xdr:cxnSp macro="">
      <xdr:nvCxnSpPr>
        <xdr:cNvPr id="117" name="直線コネクタ 116"/>
        <xdr:cNvCxnSpPr/>
      </xdr:nvCxnSpPr>
      <xdr:spPr>
        <a:xfrm flipV="1">
          <a:off x="2908300" y="10100021"/>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159067</xdr:rowOff>
    </xdr:from>
    <xdr:to>
      <xdr:col>15</xdr:col>
      <xdr:colOff>50800</xdr:colOff>
      <xdr:row>59</xdr:row>
      <xdr:rowOff>5741</xdr:rowOff>
    </xdr:to>
    <xdr:cxnSp macro="">
      <xdr:nvCxnSpPr>
        <xdr:cNvPr id="120" name="直線コネクタ 119"/>
        <xdr:cNvCxnSpPr/>
      </xdr:nvCxnSpPr>
      <xdr:spPr>
        <a:xfrm>
          <a:off x="2019300" y="9588817"/>
          <a:ext cx="889000" cy="5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159067</xdr:rowOff>
    </xdr:from>
    <xdr:to>
      <xdr:col>10</xdr:col>
      <xdr:colOff>114300</xdr:colOff>
      <xdr:row>57</xdr:row>
      <xdr:rowOff>40295</xdr:rowOff>
    </xdr:to>
    <xdr:cxnSp macro="">
      <xdr:nvCxnSpPr>
        <xdr:cNvPr id="123" name="直線コネクタ 122"/>
        <xdr:cNvCxnSpPr/>
      </xdr:nvCxnSpPr>
      <xdr:spPr>
        <a:xfrm flipV="1">
          <a:off x="1130300" y="9588817"/>
          <a:ext cx="889000" cy="2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9647</xdr:rowOff>
    </xdr:from>
    <xdr:ext cx="534377" cy="259045"/>
    <xdr:sp macro="" textlink="">
      <xdr:nvSpPr>
        <xdr:cNvPr id="125" name="テキスト ボックス 124"/>
        <xdr:cNvSpPr txBox="1"/>
      </xdr:nvSpPr>
      <xdr:spPr>
        <a:xfrm>
          <a:off x="1752111" y="99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15471</xdr:rowOff>
    </xdr:from>
    <xdr:ext cx="534377" cy="259045"/>
    <xdr:sp macro="" textlink="">
      <xdr:nvSpPr>
        <xdr:cNvPr id="127" name="テキスト ボックス 126"/>
        <xdr:cNvSpPr txBox="1"/>
      </xdr:nvSpPr>
      <xdr:spPr>
        <a:xfrm>
          <a:off x="863111" y="99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133148</xdr:rowOff>
    </xdr:from>
    <xdr:to>
      <xdr:col>24</xdr:col>
      <xdr:colOff>114300</xdr:colOff>
      <xdr:row>58</xdr:row>
      <xdr:rowOff>63298</xdr:rowOff>
    </xdr:to>
    <xdr:sp macro="" textlink="">
      <xdr:nvSpPr>
        <xdr:cNvPr id="133" name="楕円 132"/>
        <xdr:cNvSpPr/>
      </xdr:nvSpPr>
      <xdr:spPr>
        <a:xfrm>
          <a:off x="4584700" y="99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48075</xdr:rowOff>
    </xdr:from>
    <xdr:ext cx="534377" cy="259045"/>
    <xdr:sp macro="" textlink="">
      <xdr:nvSpPr>
        <xdr:cNvPr id="134" name="物件費該当値テキスト"/>
        <xdr:cNvSpPr txBox="1"/>
      </xdr:nvSpPr>
      <xdr:spPr>
        <a:xfrm>
          <a:off x="4686300" y="98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105121</xdr:rowOff>
    </xdr:from>
    <xdr:to>
      <xdr:col>20</xdr:col>
      <xdr:colOff>38100</xdr:colOff>
      <xdr:row>59</xdr:row>
      <xdr:rowOff>35271</xdr:rowOff>
    </xdr:to>
    <xdr:sp macro="" textlink="">
      <xdr:nvSpPr>
        <xdr:cNvPr id="135" name="楕円 134"/>
        <xdr:cNvSpPr/>
      </xdr:nvSpPr>
      <xdr:spPr>
        <a:xfrm>
          <a:off x="3746500" y="100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26398</xdr:rowOff>
    </xdr:from>
    <xdr:ext cx="534377" cy="259045"/>
    <xdr:sp macro="" textlink="">
      <xdr:nvSpPr>
        <xdr:cNvPr id="136" name="テキスト ボックス 135"/>
        <xdr:cNvSpPr txBox="1"/>
      </xdr:nvSpPr>
      <xdr:spPr>
        <a:xfrm>
          <a:off x="3530111" y="101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126391</xdr:rowOff>
    </xdr:from>
    <xdr:to>
      <xdr:col>15</xdr:col>
      <xdr:colOff>101600</xdr:colOff>
      <xdr:row>59</xdr:row>
      <xdr:rowOff>56541</xdr:rowOff>
    </xdr:to>
    <xdr:sp macro="" textlink="">
      <xdr:nvSpPr>
        <xdr:cNvPr id="137" name="楕円 136"/>
        <xdr:cNvSpPr/>
      </xdr:nvSpPr>
      <xdr:spPr>
        <a:xfrm>
          <a:off x="2857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47668</xdr:rowOff>
    </xdr:from>
    <xdr:ext cx="534377" cy="259045"/>
    <xdr:sp macro="" textlink="">
      <xdr:nvSpPr>
        <xdr:cNvPr id="138" name="テキスト ボックス 137"/>
        <xdr:cNvSpPr txBox="1"/>
      </xdr:nvSpPr>
      <xdr:spPr>
        <a:xfrm>
          <a:off x="2641111" y="101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108267</xdr:rowOff>
    </xdr:from>
    <xdr:to>
      <xdr:col>10</xdr:col>
      <xdr:colOff>165100</xdr:colOff>
      <xdr:row>56</xdr:row>
      <xdr:rowOff>38417</xdr:rowOff>
    </xdr:to>
    <xdr:sp macro="" textlink="">
      <xdr:nvSpPr>
        <xdr:cNvPr id="139" name="楕円 138"/>
        <xdr:cNvSpPr/>
      </xdr:nvSpPr>
      <xdr:spPr>
        <a:xfrm>
          <a:off x="1968500" y="9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54944</xdr:rowOff>
    </xdr:from>
    <xdr:ext cx="599010" cy="259045"/>
    <xdr:sp macro="" textlink="">
      <xdr:nvSpPr>
        <xdr:cNvPr id="140" name="テキスト ボックス 139"/>
        <xdr:cNvSpPr txBox="1"/>
      </xdr:nvSpPr>
      <xdr:spPr>
        <a:xfrm>
          <a:off x="1719795" y="931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160945</xdr:rowOff>
    </xdr:from>
    <xdr:to>
      <xdr:col>6</xdr:col>
      <xdr:colOff>38100</xdr:colOff>
      <xdr:row>57</xdr:row>
      <xdr:rowOff>91095</xdr:rowOff>
    </xdr:to>
    <xdr:sp macro="" textlink="">
      <xdr:nvSpPr>
        <xdr:cNvPr id="141" name="楕円 140"/>
        <xdr:cNvSpPr/>
      </xdr:nvSpPr>
      <xdr:spPr>
        <a:xfrm>
          <a:off x="1079500" y="97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107622</xdr:rowOff>
    </xdr:from>
    <xdr:ext cx="534377" cy="259045"/>
    <xdr:sp macro="" textlink="">
      <xdr:nvSpPr>
        <xdr:cNvPr id="142" name="テキスト ボックス 141"/>
        <xdr:cNvSpPr txBox="1"/>
      </xdr:nvSpPr>
      <xdr:spPr>
        <a:xfrm>
          <a:off x="863111" y="95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159189</xdr:rowOff>
    </xdr:from>
    <xdr:to>
      <xdr:col>24</xdr:col>
      <xdr:colOff>63500</xdr:colOff>
      <xdr:row>78</xdr:row>
      <xdr:rowOff>163151</xdr:rowOff>
    </xdr:to>
    <xdr:cxnSp macro="">
      <xdr:nvCxnSpPr>
        <xdr:cNvPr id="171" name="直線コネクタ 170"/>
        <xdr:cNvCxnSpPr/>
      </xdr:nvCxnSpPr>
      <xdr:spPr>
        <a:xfrm flipV="1">
          <a:off x="3797300" y="13532289"/>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163151</xdr:rowOff>
    </xdr:from>
    <xdr:to>
      <xdr:col>19</xdr:col>
      <xdr:colOff>177800</xdr:colOff>
      <xdr:row>79</xdr:row>
      <xdr:rowOff>2082</xdr:rowOff>
    </xdr:to>
    <xdr:cxnSp macro="">
      <xdr:nvCxnSpPr>
        <xdr:cNvPr id="174" name="直線コネクタ 173"/>
        <xdr:cNvCxnSpPr/>
      </xdr:nvCxnSpPr>
      <xdr:spPr>
        <a:xfrm flipV="1">
          <a:off x="2908300" y="13536251"/>
          <a:ext cx="8890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165475</xdr:rowOff>
    </xdr:from>
    <xdr:to>
      <xdr:col>15</xdr:col>
      <xdr:colOff>50800</xdr:colOff>
      <xdr:row>79</xdr:row>
      <xdr:rowOff>2082</xdr:rowOff>
    </xdr:to>
    <xdr:cxnSp macro="">
      <xdr:nvCxnSpPr>
        <xdr:cNvPr id="177" name="直線コネクタ 176"/>
        <xdr:cNvCxnSpPr/>
      </xdr:nvCxnSpPr>
      <xdr:spPr>
        <a:xfrm>
          <a:off x="2019300" y="13538575"/>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165475</xdr:rowOff>
    </xdr:from>
    <xdr:to>
      <xdr:col>10</xdr:col>
      <xdr:colOff>114300</xdr:colOff>
      <xdr:row>79</xdr:row>
      <xdr:rowOff>9170</xdr:rowOff>
    </xdr:to>
    <xdr:cxnSp macro="">
      <xdr:nvCxnSpPr>
        <xdr:cNvPr id="180" name="直線コネクタ 179"/>
        <xdr:cNvCxnSpPr/>
      </xdr:nvCxnSpPr>
      <xdr:spPr>
        <a:xfrm flipV="1">
          <a:off x="1130300" y="13538575"/>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108389</xdr:rowOff>
    </xdr:from>
    <xdr:to>
      <xdr:col>24</xdr:col>
      <xdr:colOff>114300</xdr:colOff>
      <xdr:row>79</xdr:row>
      <xdr:rowOff>38539</xdr:rowOff>
    </xdr:to>
    <xdr:sp macro="" textlink="">
      <xdr:nvSpPr>
        <xdr:cNvPr id="190" name="楕円 189"/>
        <xdr:cNvSpPr/>
      </xdr:nvSpPr>
      <xdr:spPr>
        <a:xfrm>
          <a:off x="4584700" y="134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23316</xdr:rowOff>
    </xdr:from>
    <xdr:ext cx="469744" cy="259045"/>
    <xdr:sp macro="" textlink="">
      <xdr:nvSpPr>
        <xdr:cNvPr id="191" name="維持補修費該当値テキスト"/>
        <xdr:cNvSpPr txBox="1"/>
      </xdr:nvSpPr>
      <xdr:spPr>
        <a:xfrm>
          <a:off x="4686300" y="133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112351</xdr:rowOff>
    </xdr:from>
    <xdr:to>
      <xdr:col>20</xdr:col>
      <xdr:colOff>38100</xdr:colOff>
      <xdr:row>79</xdr:row>
      <xdr:rowOff>42501</xdr:rowOff>
    </xdr:to>
    <xdr:sp macro="" textlink="">
      <xdr:nvSpPr>
        <xdr:cNvPr id="192" name="楕円 191"/>
        <xdr:cNvSpPr/>
      </xdr:nvSpPr>
      <xdr:spPr>
        <a:xfrm>
          <a:off x="3746500" y="13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33628</xdr:rowOff>
    </xdr:from>
    <xdr:ext cx="469744" cy="259045"/>
    <xdr:sp macro="" textlink="">
      <xdr:nvSpPr>
        <xdr:cNvPr id="193" name="テキスト ボックス 192"/>
        <xdr:cNvSpPr txBox="1"/>
      </xdr:nvSpPr>
      <xdr:spPr>
        <a:xfrm>
          <a:off x="3562428" y="135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122732</xdr:rowOff>
    </xdr:from>
    <xdr:to>
      <xdr:col>15</xdr:col>
      <xdr:colOff>101600</xdr:colOff>
      <xdr:row>79</xdr:row>
      <xdr:rowOff>52882</xdr:rowOff>
    </xdr:to>
    <xdr:sp macro="" textlink="">
      <xdr:nvSpPr>
        <xdr:cNvPr id="194" name="楕円 193"/>
        <xdr:cNvSpPr/>
      </xdr:nvSpPr>
      <xdr:spPr>
        <a:xfrm>
          <a:off x="2857500" y="134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44009</xdr:rowOff>
    </xdr:from>
    <xdr:ext cx="469744" cy="259045"/>
    <xdr:sp macro="" textlink="">
      <xdr:nvSpPr>
        <xdr:cNvPr id="195" name="テキスト ボックス 194"/>
        <xdr:cNvSpPr txBox="1"/>
      </xdr:nvSpPr>
      <xdr:spPr>
        <a:xfrm>
          <a:off x="2673428" y="1358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114675</xdr:rowOff>
    </xdr:from>
    <xdr:to>
      <xdr:col>10</xdr:col>
      <xdr:colOff>165100</xdr:colOff>
      <xdr:row>79</xdr:row>
      <xdr:rowOff>44825</xdr:rowOff>
    </xdr:to>
    <xdr:sp macro="" textlink="">
      <xdr:nvSpPr>
        <xdr:cNvPr id="196" name="楕円 195"/>
        <xdr:cNvSpPr/>
      </xdr:nvSpPr>
      <xdr:spPr>
        <a:xfrm>
          <a:off x="1968500" y="134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35952</xdr:rowOff>
    </xdr:from>
    <xdr:ext cx="469744" cy="259045"/>
    <xdr:sp macro="" textlink="">
      <xdr:nvSpPr>
        <xdr:cNvPr id="197" name="テキスト ボックス 196"/>
        <xdr:cNvSpPr txBox="1"/>
      </xdr:nvSpPr>
      <xdr:spPr>
        <a:xfrm>
          <a:off x="1784428" y="13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129820</xdr:rowOff>
    </xdr:from>
    <xdr:to>
      <xdr:col>6</xdr:col>
      <xdr:colOff>38100</xdr:colOff>
      <xdr:row>79</xdr:row>
      <xdr:rowOff>59970</xdr:rowOff>
    </xdr:to>
    <xdr:sp macro="" textlink="">
      <xdr:nvSpPr>
        <xdr:cNvPr id="198" name="楕円 197"/>
        <xdr:cNvSpPr/>
      </xdr:nvSpPr>
      <xdr:spPr>
        <a:xfrm>
          <a:off x="1079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51097</xdr:rowOff>
    </xdr:from>
    <xdr:ext cx="469744" cy="259045"/>
    <xdr:sp macro="" textlink="">
      <xdr:nvSpPr>
        <xdr:cNvPr id="199" name="テキスト ボックス 198"/>
        <xdr:cNvSpPr txBox="1"/>
      </xdr:nvSpPr>
      <xdr:spPr>
        <a:xfrm>
          <a:off x="895428"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128301</xdr:rowOff>
    </xdr:from>
    <xdr:to>
      <xdr:col>24</xdr:col>
      <xdr:colOff>63500</xdr:colOff>
      <xdr:row>95</xdr:row>
      <xdr:rowOff>158415</xdr:rowOff>
    </xdr:to>
    <xdr:cxnSp macro="">
      <xdr:nvCxnSpPr>
        <xdr:cNvPr id="229" name="直線コネクタ 228"/>
        <xdr:cNvCxnSpPr/>
      </xdr:nvCxnSpPr>
      <xdr:spPr>
        <a:xfrm flipV="1">
          <a:off x="3797300" y="16416051"/>
          <a:ext cx="8382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xdr:cNvSpPr txBox="1"/>
      </xdr:nvSpPr>
      <xdr:spPr>
        <a:xfrm>
          <a:off x="4686300" y="16421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158415</xdr:rowOff>
    </xdr:from>
    <xdr:to>
      <xdr:col>19</xdr:col>
      <xdr:colOff>177800</xdr:colOff>
      <xdr:row>96</xdr:row>
      <xdr:rowOff>30818</xdr:rowOff>
    </xdr:to>
    <xdr:cxnSp macro="">
      <xdr:nvCxnSpPr>
        <xdr:cNvPr id="232" name="直線コネクタ 231"/>
        <xdr:cNvCxnSpPr/>
      </xdr:nvCxnSpPr>
      <xdr:spPr>
        <a:xfrm flipV="1">
          <a:off x="2908300" y="16446165"/>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xdr:cNvSpPr txBox="1"/>
      </xdr:nvSpPr>
      <xdr:spPr>
        <a:xfrm>
          <a:off x="3497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30818</xdr:rowOff>
    </xdr:from>
    <xdr:to>
      <xdr:col>15</xdr:col>
      <xdr:colOff>50800</xdr:colOff>
      <xdr:row>96</xdr:row>
      <xdr:rowOff>31268</xdr:rowOff>
    </xdr:to>
    <xdr:cxnSp macro="">
      <xdr:nvCxnSpPr>
        <xdr:cNvPr id="235" name="直線コネクタ 234"/>
        <xdr:cNvCxnSpPr/>
      </xdr:nvCxnSpPr>
      <xdr:spPr>
        <a:xfrm flipV="1">
          <a:off x="2019300" y="16490018"/>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xdr:cNvSpPr txBox="1"/>
      </xdr:nvSpPr>
      <xdr:spPr>
        <a:xfrm>
          <a:off x="2608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31268</xdr:rowOff>
    </xdr:from>
    <xdr:to>
      <xdr:col>10</xdr:col>
      <xdr:colOff>114300</xdr:colOff>
      <xdr:row>96</xdr:row>
      <xdr:rowOff>57435</xdr:rowOff>
    </xdr:to>
    <xdr:cxnSp macro="">
      <xdr:nvCxnSpPr>
        <xdr:cNvPr id="238" name="直線コネクタ 237"/>
        <xdr:cNvCxnSpPr/>
      </xdr:nvCxnSpPr>
      <xdr:spPr>
        <a:xfrm flipV="1">
          <a:off x="1130300" y="16490468"/>
          <a:ext cx="889000" cy="2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xdr:cNvSpPr txBox="1"/>
      </xdr:nvSpPr>
      <xdr:spPr>
        <a:xfrm>
          <a:off x="1719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xdr:cNvSpPr txBox="1"/>
      </xdr:nvSpPr>
      <xdr:spPr>
        <a:xfrm>
          <a:off x="830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77501</xdr:rowOff>
    </xdr:from>
    <xdr:to>
      <xdr:col>24</xdr:col>
      <xdr:colOff>114300</xdr:colOff>
      <xdr:row>96</xdr:row>
      <xdr:rowOff>7651</xdr:rowOff>
    </xdr:to>
    <xdr:sp macro="" textlink="">
      <xdr:nvSpPr>
        <xdr:cNvPr id="248" name="楕円 247"/>
        <xdr:cNvSpPr/>
      </xdr:nvSpPr>
      <xdr:spPr>
        <a:xfrm>
          <a:off x="4584700" y="163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100378</xdr:rowOff>
    </xdr:from>
    <xdr:ext cx="599010" cy="259045"/>
    <xdr:sp macro="" textlink="">
      <xdr:nvSpPr>
        <xdr:cNvPr id="249" name="扶助費該当値テキスト"/>
        <xdr:cNvSpPr txBox="1"/>
      </xdr:nvSpPr>
      <xdr:spPr>
        <a:xfrm>
          <a:off x="4686300" y="1621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107615</xdr:rowOff>
    </xdr:from>
    <xdr:to>
      <xdr:col>20</xdr:col>
      <xdr:colOff>38100</xdr:colOff>
      <xdr:row>96</xdr:row>
      <xdr:rowOff>37765</xdr:rowOff>
    </xdr:to>
    <xdr:sp macro="" textlink="">
      <xdr:nvSpPr>
        <xdr:cNvPr id="250" name="楕円 249"/>
        <xdr:cNvSpPr/>
      </xdr:nvSpPr>
      <xdr:spPr>
        <a:xfrm>
          <a:off x="3746500" y="16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54292</xdr:rowOff>
    </xdr:from>
    <xdr:ext cx="599010" cy="259045"/>
    <xdr:sp macro="" textlink="">
      <xdr:nvSpPr>
        <xdr:cNvPr id="251" name="テキスト ボックス 250"/>
        <xdr:cNvSpPr txBox="1"/>
      </xdr:nvSpPr>
      <xdr:spPr>
        <a:xfrm>
          <a:off x="3497795" y="161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151468</xdr:rowOff>
    </xdr:from>
    <xdr:to>
      <xdr:col>15</xdr:col>
      <xdr:colOff>101600</xdr:colOff>
      <xdr:row>96</xdr:row>
      <xdr:rowOff>81618</xdr:rowOff>
    </xdr:to>
    <xdr:sp macro="" textlink="">
      <xdr:nvSpPr>
        <xdr:cNvPr id="252" name="楕円 251"/>
        <xdr:cNvSpPr/>
      </xdr:nvSpPr>
      <xdr:spPr>
        <a:xfrm>
          <a:off x="2857500" y="16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98145</xdr:rowOff>
    </xdr:from>
    <xdr:ext cx="599010" cy="259045"/>
    <xdr:sp macro="" textlink="">
      <xdr:nvSpPr>
        <xdr:cNvPr id="253" name="テキスト ボックス 252"/>
        <xdr:cNvSpPr txBox="1"/>
      </xdr:nvSpPr>
      <xdr:spPr>
        <a:xfrm>
          <a:off x="2608795" y="1621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151918</xdr:rowOff>
    </xdr:from>
    <xdr:to>
      <xdr:col>10</xdr:col>
      <xdr:colOff>165100</xdr:colOff>
      <xdr:row>96</xdr:row>
      <xdr:rowOff>82068</xdr:rowOff>
    </xdr:to>
    <xdr:sp macro="" textlink="">
      <xdr:nvSpPr>
        <xdr:cNvPr id="254" name="楕円 253"/>
        <xdr:cNvSpPr/>
      </xdr:nvSpPr>
      <xdr:spPr>
        <a:xfrm>
          <a:off x="1968500" y="164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98595</xdr:rowOff>
    </xdr:from>
    <xdr:ext cx="599010" cy="259045"/>
    <xdr:sp macro="" textlink="">
      <xdr:nvSpPr>
        <xdr:cNvPr id="255" name="テキスト ボックス 254"/>
        <xdr:cNvSpPr txBox="1"/>
      </xdr:nvSpPr>
      <xdr:spPr>
        <a:xfrm>
          <a:off x="1719795" y="1621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6635</xdr:rowOff>
    </xdr:from>
    <xdr:to>
      <xdr:col>6</xdr:col>
      <xdr:colOff>38100</xdr:colOff>
      <xdr:row>96</xdr:row>
      <xdr:rowOff>108235</xdr:rowOff>
    </xdr:to>
    <xdr:sp macro="" textlink="">
      <xdr:nvSpPr>
        <xdr:cNvPr id="256" name="楕円 255"/>
        <xdr:cNvSpPr/>
      </xdr:nvSpPr>
      <xdr:spPr>
        <a:xfrm>
          <a:off x="1079500" y="164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124762</xdr:rowOff>
    </xdr:from>
    <xdr:ext cx="599010" cy="259045"/>
    <xdr:sp macro="" textlink="">
      <xdr:nvSpPr>
        <xdr:cNvPr id="257" name="テキスト ボックス 256"/>
        <xdr:cNvSpPr txBox="1"/>
      </xdr:nvSpPr>
      <xdr:spPr>
        <a:xfrm>
          <a:off x="830795" y="162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114912</xdr:rowOff>
    </xdr:from>
    <xdr:to>
      <xdr:col>55</xdr:col>
      <xdr:colOff>0</xdr:colOff>
      <xdr:row>38</xdr:row>
      <xdr:rowOff>38316</xdr:rowOff>
    </xdr:to>
    <xdr:cxnSp macro="">
      <xdr:nvCxnSpPr>
        <xdr:cNvPr id="286" name="直線コネクタ 285"/>
        <xdr:cNvCxnSpPr/>
      </xdr:nvCxnSpPr>
      <xdr:spPr>
        <a:xfrm flipV="1">
          <a:off x="9639300" y="6115662"/>
          <a:ext cx="838200" cy="4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20862</xdr:rowOff>
    </xdr:from>
    <xdr:to>
      <xdr:col>50</xdr:col>
      <xdr:colOff>114300</xdr:colOff>
      <xdr:row>38</xdr:row>
      <xdr:rowOff>38316</xdr:rowOff>
    </xdr:to>
    <xdr:cxnSp macro="">
      <xdr:nvCxnSpPr>
        <xdr:cNvPr id="289" name="直線コネクタ 288"/>
        <xdr:cNvCxnSpPr/>
      </xdr:nvCxnSpPr>
      <xdr:spPr>
        <a:xfrm>
          <a:off x="8750300" y="6535962"/>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139711</xdr:rowOff>
    </xdr:from>
    <xdr:to>
      <xdr:col>45</xdr:col>
      <xdr:colOff>177800</xdr:colOff>
      <xdr:row>38</xdr:row>
      <xdr:rowOff>20862</xdr:rowOff>
    </xdr:to>
    <xdr:cxnSp macro="">
      <xdr:nvCxnSpPr>
        <xdr:cNvPr id="292" name="直線コネクタ 291"/>
        <xdr:cNvCxnSpPr/>
      </xdr:nvCxnSpPr>
      <xdr:spPr>
        <a:xfrm>
          <a:off x="7861300" y="6483361"/>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139711</xdr:rowOff>
    </xdr:from>
    <xdr:to>
      <xdr:col>41</xdr:col>
      <xdr:colOff>50800</xdr:colOff>
      <xdr:row>38</xdr:row>
      <xdr:rowOff>38667</xdr:rowOff>
    </xdr:to>
    <xdr:cxnSp macro="">
      <xdr:nvCxnSpPr>
        <xdr:cNvPr id="295" name="直線コネクタ 294"/>
        <xdr:cNvCxnSpPr/>
      </xdr:nvCxnSpPr>
      <xdr:spPr>
        <a:xfrm flipV="1">
          <a:off x="6972300" y="6483361"/>
          <a:ext cx="889000" cy="7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xdr:cNvSpPr txBox="1"/>
      </xdr:nvSpPr>
      <xdr:spPr>
        <a:xfrm>
          <a:off x="7594111" y="6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64112</xdr:rowOff>
    </xdr:from>
    <xdr:to>
      <xdr:col>55</xdr:col>
      <xdr:colOff>50800</xdr:colOff>
      <xdr:row>35</xdr:row>
      <xdr:rowOff>165712</xdr:rowOff>
    </xdr:to>
    <xdr:sp macro="" textlink="">
      <xdr:nvSpPr>
        <xdr:cNvPr id="305" name="楕円 304"/>
        <xdr:cNvSpPr/>
      </xdr:nvSpPr>
      <xdr:spPr>
        <a:xfrm>
          <a:off x="10426700" y="60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150489</xdr:rowOff>
    </xdr:from>
    <xdr:ext cx="599010" cy="259045"/>
    <xdr:sp macro="" textlink="">
      <xdr:nvSpPr>
        <xdr:cNvPr id="306" name="補助費等該当値テキスト"/>
        <xdr:cNvSpPr txBox="1"/>
      </xdr:nvSpPr>
      <xdr:spPr>
        <a:xfrm>
          <a:off x="10528300" y="597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158966</xdr:rowOff>
    </xdr:from>
    <xdr:to>
      <xdr:col>50</xdr:col>
      <xdr:colOff>165100</xdr:colOff>
      <xdr:row>38</xdr:row>
      <xdr:rowOff>89116</xdr:rowOff>
    </xdr:to>
    <xdr:sp macro="" textlink="">
      <xdr:nvSpPr>
        <xdr:cNvPr id="307" name="楕円 306"/>
        <xdr:cNvSpPr/>
      </xdr:nvSpPr>
      <xdr:spPr>
        <a:xfrm>
          <a:off x="9588500" y="65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80243</xdr:rowOff>
    </xdr:from>
    <xdr:ext cx="534377" cy="259045"/>
    <xdr:sp macro="" textlink="">
      <xdr:nvSpPr>
        <xdr:cNvPr id="308" name="テキスト ボックス 307"/>
        <xdr:cNvSpPr txBox="1"/>
      </xdr:nvSpPr>
      <xdr:spPr>
        <a:xfrm>
          <a:off x="9372111" y="65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141512</xdr:rowOff>
    </xdr:from>
    <xdr:to>
      <xdr:col>46</xdr:col>
      <xdr:colOff>38100</xdr:colOff>
      <xdr:row>38</xdr:row>
      <xdr:rowOff>71662</xdr:rowOff>
    </xdr:to>
    <xdr:sp macro="" textlink="">
      <xdr:nvSpPr>
        <xdr:cNvPr id="309" name="楕円 308"/>
        <xdr:cNvSpPr/>
      </xdr:nvSpPr>
      <xdr:spPr>
        <a:xfrm>
          <a:off x="8699500" y="64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62789</xdr:rowOff>
    </xdr:from>
    <xdr:ext cx="534377" cy="259045"/>
    <xdr:sp macro="" textlink="">
      <xdr:nvSpPr>
        <xdr:cNvPr id="310" name="テキスト ボックス 309"/>
        <xdr:cNvSpPr txBox="1"/>
      </xdr:nvSpPr>
      <xdr:spPr>
        <a:xfrm>
          <a:off x="8483111" y="65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88911</xdr:rowOff>
    </xdr:from>
    <xdr:to>
      <xdr:col>41</xdr:col>
      <xdr:colOff>101600</xdr:colOff>
      <xdr:row>38</xdr:row>
      <xdr:rowOff>19061</xdr:rowOff>
    </xdr:to>
    <xdr:sp macro="" textlink="">
      <xdr:nvSpPr>
        <xdr:cNvPr id="311" name="楕円 310"/>
        <xdr:cNvSpPr/>
      </xdr:nvSpPr>
      <xdr:spPr>
        <a:xfrm>
          <a:off x="7810500" y="64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35588</xdr:rowOff>
    </xdr:from>
    <xdr:ext cx="534377" cy="259045"/>
    <xdr:sp macro="" textlink="">
      <xdr:nvSpPr>
        <xdr:cNvPr id="312" name="テキスト ボックス 311"/>
        <xdr:cNvSpPr txBox="1"/>
      </xdr:nvSpPr>
      <xdr:spPr>
        <a:xfrm>
          <a:off x="7594111" y="620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159317</xdr:rowOff>
    </xdr:from>
    <xdr:to>
      <xdr:col>36</xdr:col>
      <xdr:colOff>165100</xdr:colOff>
      <xdr:row>38</xdr:row>
      <xdr:rowOff>89467</xdr:rowOff>
    </xdr:to>
    <xdr:sp macro="" textlink="">
      <xdr:nvSpPr>
        <xdr:cNvPr id="313" name="楕円 312"/>
        <xdr:cNvSpPr/>
      </xdr:nvSpPr>
      <xdr:spPr>
        <a:xfrm>
          <a:off x="6921500" y="65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80594</xdr:rowOff>
    </xdr:from>
    <xdr:ext cx="534377" cy="259045"/>
    <xdr:sp macro="" textlink="">
      <xdr:nvSpPr>
        <xdr:cNvPr id="314" name="テキスト ボックス 313"/>
        <xdr:cNvSpPr txBox="1"/>
      </xdr:nvSpPr>
      <xdr:spPr>
        <a:xfrm>
          <a:off x="6705111" y="65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2581</xdr:rowOff>
    </xdr:from>
    <xdr:to>
      <xdr:col>55</xdr:col>
      <xdr:colOff>0</xdr:colOff>
      <xdr:row>57</xdr:row>
      <xdr:rowOff>33158</xdr:rowOff>
    </xdr:to>
    <xdr:cxnSp macro="">
      <xdr:nvCxnSpPr>
        <xdr:cNvPr id="341" name="直線コネクタ 340"/>
        <xdr:cNvCxnSpPr/>
      </xdr:nvCxnSpPr>
      <xdr:spPr>
        <a:xfrm>
          <a:off x="9639300" y="9775231"/>
          <a:ext cx="8382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2581</xdr:rowOff>
    </xdr:from>
    <xdr:to>
      <xdr:col>50</xdr:col>
      <xdr:colOff>114300</xdr:colOff>
      <xdr:row>57</xdr:row>
      <xdr:rowOff>63219</xdr:rowOff>
    </xdr:to>
    <xdr:cxnSp macro="">
      <xdr:nvCxnSpPr>
        <xdr:cNvPr id="344" name="直線コネクタ 343"/>
        <xdr:cNvCxnSpPr/>
      </xdr:nvCxnSpPr>
      <xdr:spPr>
        <a:xfrm flipV="1">
          <a:off x="8750300" y="9775231"/>
          <a:ext cx="889000" cy="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63219</xdr:rowOff>
    </xdr:from>
    <xdr:to>
      <xdr:col>45</xdr:col>
      <xdr:colOff>177800</xdr:colOff>
      <xdr:row>57</xdr:row>
      <xdr:rowOff>68404</xdr:rowOff>
    </xdr:to>
    <xdr:cxnSp macro="">
      <xdr:nvCxnSpPr>
        <xdr:cNvPr id="347" name="直線コネクタ 346"/>
        <xdr:cNvCxnSpPr/>
      </xdr:nvCxnSpPr>
      <xdr:spPr>
        <a:xfrm flipV="1">
          <a:off x="7861300" y="983586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68404</xdr:rowOff>
    </xdr:from>
    <xdr:to>
      <xdr:col>41</xdr:col>
      <xdr:colOff>50800</xdr:colOff>
      <xdr:row>57</xdr:row>
      <xdr:rowOff>118070</xdr:rowOff>
    </xdr:to>
    <xdr:cxnSp macro="">
      <xdr:nvCxnSpPr>
        <xdr:cNvPr id="350" name="直線コネクタ 349"/>
        <xdr:cNvCxnSpPr/>
      </xdr:nvCxnSpPr>
      <xdr:spPr>
        <a:xfrm flipV="1">
          <a:off x="6972300" y="9841054"/>
          <a:ext cx="889000" cy="4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153808</xdr:rowOff>
    </xdr:from>
    <xdr:to>
      <xdr:col>55</xdr:col>
      <xdr:colOff>50800</xdr:colOff>
      <xdr:row>57</xdr:row>
      <xdr:rowOff>83958</xdr:rowOff>
    </xdr:to>
    <xdr:sp macro="" textlink="">
      <xdr:nvSpPr>
        <xdr:cNvPr id="360" name="楕円 359"/>
        <xdr:cNvSpPr/>
      </xdr:nvSpPr>
      <xdr:spPr>
        <a:xfrm>
          <a:off x="10426700" y="97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132235</xdr:rowOff>
    </xdr:from>
    <xdr:ext cx="534377" cy="259045"/>
    <xdr:sp macro="" textlink="">
      <xdr:nvSpPr>
        <xdr:cNvPr id="361" name="普通建設事業費該当値テキスト"/>
        <xdr:cNvSpPr txBox="1"/>
      </xdr:nvSpPr>
      <xdr:spPr>
        <a:xfrm>
          <a:off x="10528300" y="97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123231</xdr:rowOff>
    </xdr:from>
    <xdr:to>
      <xdr:col>50</xdr:col>
      <xdr:colOff>165100</xdr:colOff>
      <xdr:row>57</xdr:row>
      <xdr:rowOff>53381</xdr:rowOff>
    </xdr:to>
    <xdr:sp macro="" textlink="">
      <xdr:nvSpPr>
        <xdr:cNvPr id="362" name="楕円 361"/>
        <xdr:cNvSpPr/>
      </xdr:nvSpPr>
      <xdr:spPr>
        <a:xfrm>
          <a:off x="9588500" y="97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44508</xdr:rowOff>
    </xdr:from>
    <xdr:ext cx="534377" cy="259045"/>
    <xdr:sp macro="" textlink="">
      <xdr:nvSpPr>
        <xdr:cNvPr id="363" name="テキスト ボックス 362"/>
        <xdr:cNvSpPr txBox="1"/>
      </xdr:nvSpPr>
      <xdr:spPr>
        <a:xfrm>
          <a:off x="9372111" y="98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12419</xdr:rowOff>
    </xdr:from>
    <xdr:to>
      <xdr:col>46</xdr:col>
      <xdr:colOff>38100</xdr:colOff>
      <xdr:row>57</xdr:row>
      <xdr:rowOff>114019</xdr:rowOff>
    </xdr:to>
    <xdr:sp macro="" textlink="">
      <xdr:nvSpPr>
        <xdr:cNvPr id="364" name="楕円 363"/>
        <xdr:cNvSpPr/>
      </xdr:nvSpPr>
      <xdr:spPr>
        <a:xfrm>
          <a:off x="8699500" y="97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105146</xdr:rowOff>
    </xdr:from>
    <xdr:ext cx="534377" cy="259045"/>
    <xdr:sp macro="" textlink="">
      <xdr:nvSpPr>
        <xdr:cNvPr id="365" name="テキスト ボックス 364"/>
        <xdr:cNvSpPr txBox="1"/>
      </xdr:nvSpPr>
      <xdr:spPr>
        <a:xfrm>
          <a:off x="8483111" y="98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17604</xdr:rowOff>
    </xdr:from>
    <xdr:to>
      <xdr:col>41</xdr:col>
      <xdr:colOff>101600</xdr:colOff>
      <xdr:row>57</xdr:row>
      <xdr:rowOff>119204</xdr:rowOff>
    </xdr:to>
    <xdr:sp macro="" textlink="">
      <xdr:nvSpPr>
        <xdr:cNvPr id="366" name="楕円 365"/>
        <xdr:cNvSpPr/>
      </xdr:nvSpPr>
      <xdr:spPr>
        <a:xfrm>
          <a:off x="7810500" y="97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110331</xdr:rowOff>
    </xdr:from>
    <xdr:ext cx="534377" cy="259045"/>
    <xdr:sp macro="" textlink="">
      <xdr:nvSpPr>
        <xdr:cNvPr id="367" name="テキスト ボックス 366"/>
        <xdr:cNvSpPr txBox="1"/>
      </xdr:nvSpPr>
      <xdr:spPr>
        <a:xfrm>
          <a:off x="7594111" y="9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67270</xdr:rowOff>
    </xdr:from>
    <xdr:to>
      <xdr:col>36</xdr:col>
      <xdr:colOff>165100</xdr:colOff>
      <xdr:row>57</xdr:row>
      <xdr:rowOff>168870</xdr:rowOff>
    </xdr:to>
    <xdr:sp macro="" textlink="">
      <xdr:nvSpPr>
        <xdr:cNvPr id="368" name="楕円 367"/>
        <xdr:cNvSpPr/>
      </xdr:nvSpPr>
      <xdr:spPr>
        <a:xfrm>
          <a:off x="6921500" y="98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159997</xdr:rowOff>
    </xdr:from>
    <xdr:ext cx="534377" cy="259045"/>
    <xdr:sp macro="" textlink="">
      <xdr:nvSpPr>
        <xdr:cNvPr id="369" name="テキスト ボックス 368"/>
        <xdr:cNvSpPr txBox="1"/>
      </xdr:nvSpPr>
      <xdr:spPr>
        <a:xfrm>
          <a:off x="6705111" y="993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165120</xdr:rowOff>
    </xdr:from>
    <xdr:to>
      <xdr:col>55</xdr:col>
      <xdr:colOff>0</xdr:colOff>
      <xdr:row>77</xdr:row>
      <xdr:rowOff>170258</xdr:rowOff>
    </xdr:to>
    <xdr:cxnSp macro="">
      <xdr:nvCxnSpPr>
        <xdr:cNvPr id="394" name="直線コネクタ 393"/>
        <xdr:cNvCxnSpPr/>
      </xdr:nvCxnSpPr>
      <xdr:spPr>
        <a:xfrm>
          <a:off x="9639300" y="13366770"/>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102090</xdr:rowOff>
    </xdr:from>
    <xdr:to>
      <xdr:col>50</xdr:col>
      <xdr:colOff>114300</xdr:colOff>
      <xdr:row>77</xdr:row>
      <xdr:rowOff>165120</xdr:rowOff>
    </xdr:to>
    <xdr:cxnSp macro="">
      <xdr:nvCxnSpPr>
        <xdr:cNvPr id="397" name="直線コネクタ 396"/>
        <xdr:cNvCxnSpPr/>
      </xdr:nvCxnSpPr>
      <xdr:spPr>
        <a:xfrm>
          <a:off x="8750300" y="13303740"/>
          <a:ext cx="889000" cy="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xdr:cNvSpPr txBox="1"/>
      </xdr:nvSpPr>
      <xdr:spPr>
        <a:xfrm>
          <a:off x="9372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102090</xdr:rowOff>
    </xdr:from>
    <xdr:to>
      <xdr:col>45</xdr:col>
      <xdr:colOff>177800</xdr:colOff>
      <xdr:row>77</xdr:row>
      <xdr:rowOff>138385</xdr:rowOff>
    </xdr:to>
    <xdr:cxnSp macro="">
      <xdr:nvCxnSpPr>
        <xdr:cNvPr id="400" name="直線コネクタ 399"/>
        <xdr:cNvCxnSpPr/>
      </xdr:nvCxnSpPr>
      <xdr:spPr>
        <a:xfrm flipV="1">
          <a:off x="7861300" y="13303740"/>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138385</xdr:rowOff>
    </xdr:from>
    <xdr:to>
      <xdr:col>41</xdr:col>
      <xdr:colOff>50800</xdr:colOff>
      <xdr:row>77</xdr:row>
      <xdr:rowOff>165022</xdr:rowOff>
    </xdr:to>
    <xdr:cxnSp macro="">
      <xdr:nvCxnSpPr>
        <xdr:cNvPr id="403" name="直線コネクタ 402"/>
        <xdr:cNvCxnSpPr/>
      </xdr:nvCxnSpPr>
      <xdr:spPr>
        <a:xfrm flipV="1">
          <a:off x="6972300" y="13340035"/>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119458</xdr:rowOff>
    </xdr:from>
    <xdr:to>
      <xdr:col>55</xdr:col>
      <xdr:colOff>50800</xdr:colOff>
      <xdr:row>78</xdr:row>
      <xdr:rowOff>49608</xdr:rowOff>
    </xdr:to>
    <xdr:sp macro="" textlink="">
      <xdr:nvSpPr>
        <xdr:cNvPr id="413" name="楕円 412"/>
        <xdr:cNvSpPr/>
      </xdr:nvSpPr>
      <xdr:spPr>
        <a:xfrm>
          <a:off x="10426700" y="13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34385</xdr:rowOff>
    </xdr:from>
    <xdr:ext cx="469744" cy="259045"/>
    <xdr:sp macro="" textlink="">
      <xdr:nvSpPr>
        <xdr:cNvPr id="414" name="普通建設事業費 （ うち新規整備　）該当値テキスト"/>
        <xdr:cNvSpPr txBox="1"/>
      </xdr:nvSpPr>
      <xdr:spPr>
        <a:xfrm>
          <a:off x="10528300" y="1323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114320</xdr:rowOff>
    </xdr:from>
    <xdr:to>
      <xdr:col>50</xdr:col>
      <xdr:colOff>165100</xdr:colOff>
      <xdr:row>78</xdr:row>
      <xdr:rowOff>44470</xdr:rowOff>
    </xdr:to>
    <xdr:sp macro="" textlink="">
      <xdr:nvSpPr>
        <xdr:cNvPr id="415" name="楕円 414"/>
        <xdr:cNvSpPr/>
      </xdr:nvSpPr>
      <xdr:spPr>
        <a:xfrm>
          <a:off x="9588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35597</xdr:rowOff>
    </xdr:from>
    <xdr:ext cx="469744" cy="259045"/>
    <xdr:sp macro="" textlink="">
      <xdr:nvSpPr>
        <xdr:cNvPr id="416" name="テキスト ボックス 415"/>
        <xdr:cNvSpPr txBox="1"/>
      </xdr:nvSpPr>
      <xdr:spPr>
        <a:xfrm>
          <a:off x="9404428" y="134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51290</xdr:rowOff>
    </xdr:from>
    <xdr:to>
      <xdr:col>46</xdr:col>
      <xdr:colOff>38100</xdr:colOff>
      <xdr:row>77</xdr:row>
      <xdr:rowOff>152890</xdr:rowOff>
    </xdr:to>
    <xdr:sp macro="" textlink="">
      <xdr:nvSpPr>
        <xdr:cNvPr id="417" name="楕円 416"/>
        <xdr:cNvSpPr/>
      </xdr:nvSpPr>
      <xdr:spPr>
        <a:xfrm>
          <a:off x="8699500" y="132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169417</xdr:rowOff>
    </xdr:from>
    <xdr:ext cx="534377" cy="259045"/>
    <xdr:sp macro="" textlink="">
      <xdr:nvSpPr>
        <xdr:cNvPr id="418" name="テキスト ボックス 417"/>
        <xdr:cNvSpPr txBox="1"/>
      </xdr:nvSpPr>
      <xdr:spPr>
        <a:xfrm>
          <a:off x="8483111" y="130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87585</xdr:rowOff>
    </xdr:from>
    <xdr:to>
      <xdr:col>41</xdr:col>
      <xdr:colOff>101600</xdr:colOff>
      <xdr:row>78</xdr:row>
      <xdr:rowOff>17735</xdr:rowOff>
    </xdr:to>
    <xdr:sp macro="" textlink="">
      <xdr:nvSpPr>
        <xdr:cNvPr id="419" name="楕円 418"/>
        <xdr:cNvSpPr/>
      </xdr:nvSpPr>
      <xdr:spPr>
        <a:xfrm>
          <a:off x="7810500" y="132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8862</xdr:rowOff>
    </xdr:from>
    <xdr:ext cx="534377" cy="259045"/>
    <xdr:sp macro="" textlink="">
      <xdr:nvSpPr>
        <xdr:cNvPr id="420" name="テキスト ボックス 419"/>
        <xdr:cNvSpPr txBox="1"/>
      </xdr:nvSpPr>
      <xdr:spPr>
        <a:xfrm>
          <a:off x="7594111" y="133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114222</xdr:rowOff>
    </xdr:from>
    <xdr:to>
      <xdr:col>36</xdr:col>
      <xdr:colOff>165100</xdr:colOff>
      <xdr:row>78</xdr:row>
      <xdr:rowOff>44372</xdr:rowOff>
    </xdr:to>
    <xdr:sp macro="" textlink="">
      <xdr:nvSpPr>
        <xdr:cNvPr id="421" name="楕円 420"/>
        <xdr:cNvSpPr/>
      </xdr:nvSpPr>
      <xdr:spPr>
        <a:xfrm>
          <a:off x="6921500" y="133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35499</xdr:rowOff>
    </xdr:from>
    <xdr:ext cx="469744" cy="259045"/>
    <xdr:sp macro="" textlink="">
      <xdr:nvSpPr>
        <xdr:cNvPr id="422" name="テキスト ボックス 421"/>
        <xdr:cNvSpPr txBox="1"/>
      </xdr:nvSpPr>
      <xdr:spPr>
        <a:xfrm>
          <a:off x="6737428" y="1340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37725</xdr:rowOff>
    </xdr:from>
    <xdr:to>
      <xdr:col>55</xdr:col>
      <xdr:colOff>0</xdr:colOff>
      <xdr:row>97</xdr:row>
      <xdr:rowOff>66024</xdr:rowOff>
    </xdr:to>
    <xdr:cxnSp macro="">
      <xdr:nvCxnSpPr>
        <xdr:cNvPr id="455" name="直線コネクタ 454"/>
        <xdr:cNvCxnSpPr/>
      </xdr:nvCxnSpPr>
      <xdr:spPr>
        <a:xfrm flipV="1">
          <a:off x="9639300" y="16668375"/>
          <a:ext cx="8382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66024</xdr:rowOff>
    </xdr:from>
    <xdr:to>
      <xdr:col>50</xdr:col>
      <xdr:colOff>114300</xdr:colOff>
      <xdr:row>98</xdr:row>
      <xdr:rowOff>78436</xdr:rowOff>
    </xdr:to>
    <xdr:cxnSp macro="">
      <xdr:nvCxnSpPr>
        <xdr:cNvPr id="458" name="直線コネクタ 457"/>
        <xdr:cNvCxnSpPr/>
      </xdr:nvCxnSpPr>
      <xdr:spPr>
        <a:xfrm flipV="1">
          <a:off x="8750300" y="16696674"/>
          <a:ext cx="889000" cy="18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10264</xdr:rowOff>
    </xdr:from>
    <xdr:to>
      <xdr:col>45</xdr:col>
      <xdr:colOff>177800</xdr:colOff>
      <xdr:row>98</xdr:row>
      <xdr:rowOff>78436</xdr:rowOff>
    </xdr:to>
    <xdr:cxnSp macro="">
      <xdr:nvCxnSpPr>
        <xdr:cNvPr id="461" name="直線コネクタ 460"/>
        <xdr:cNvCxnSpPr/>
      </xdr:nvCxnSpPr>
      <xdr:spPr>
        <a:xfrm>
          <a:off x="7861300" y="16812364"/>
          <a:ext cx="889000" cy="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10264</xdr:rowOff>
    </xdr:from>
    <xdr:to>
      <xdr:col>41</xdr:col>
      <xdr:colOff>50800</xdr:colOff>
      <xdr:row>98</xdr:row>
      <xdr:rowOff>40439</xdr:rowOff>
    </xdr:to>
    <xdr:cxnSp macro="">
      <xdr:nvCxnSpPr>
        <xdr:cNvPr id="464" name="直線コネクタ 463"/>
        <xdr:cNvCxnSpPr/>
      </xdr:nvCxnSpPr>
      <xdr:spPr>
        <a:xfrm flipV="1">
          <a:off x="6972300" y="1681236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158375</xdr:rowOff>
    </xdr:from>
    <xdr:to>
      <xdr:col>55</xdr:col>
      <xdr:colOff>50800</xdr:colOff>
      <xdr:row>97</xdr:row>
      <xdr:rowOff>88525</xdr:rowOff>
    </xdr:to>
    <xdr:sp macro="" textlink="">
      <xdr:nvSpPr>
        <xdr:cNvPr id="474" name="楕円 473"/>
        <xdr:cNvSpPr/>
      </xdr:nvSpPr>
      <xdr:spPr>
        <a:xfrm>
          <a:off x="10426700" y="16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136802</xdr:rowOff>
    </xdr:from>
    <xdr:ext cx="534377" cy="259045"/>
    <xdr:sp macro="" textlink="">
      <xdr:nvSpPr>
        <xdr:cNvPr id="475" name="普通建設事業費 （ うち更新整備　）該当値テキスト"/>
        <xdr:cNvSpPr txBox="1"/>
      </xdr:nvSpPr>
      <xdr:spPr>
        <a:xfrm>
          <a:off x="10528300" y="165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15224</xdr:rowOff>
    </xdr:from>
    <xdr:to>
      <xdr:col>50</xdr:col>
      <xdr:colOff>165100</xdr:colOff>
      <xdr:row>97</xdr:row>
      <xdr:rowOff>116824</xdr:rowOff>
    </xdr:to>
    <xdr:sp macro="" textlink="">
      <xdr:nvSpPr>
        <xdr:cNvPr id="476" name="楕円 475"/>
        <xdr:cNvSpPr/>
      </xdr:nvSpPr>
      <xdr:spPr>
        <a:xfrm>
          <a:off x="9588500" y="166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107951</xdr:rowOff>
    </xdr:from>
    <xdr:ext cx="534377" cy="259045"/>
    <xdr:sp macro="" textlink="">
      <xdr:nvSpPr>
        <xdr:cNvPr id="477" name="テキスト ボックス 476"/>
        <xdr:cNvSpPr txBox="1"/>
      </xdr:nvSpPr>
      <xdr:spPr>
        <a:xfrm>
          <a:off x="9372111" y="167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27636</xdr:rowOff>
    </xdr:from>
    <xdr:to>
      <xdr:col>46</xdr:col>
      <xdr:colOff>38100</xdr:colOff>
      <xdr:row>98</xdr:row>
      <xdr:rowOff>129236</xdr:rowOff>
    </xdr:to>
    <xdr:sp macro="" textlink="">
      <xdr:nvSpPr>
        <xdr:cNvPr id="478" name="楕円 477"/>
        <xdr:cNvSpPr/>
      </xdr:nvSpPr>
      <xdr:spPr>
        <a:xfrm>
          <a:off x="8699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120363</xdr:rowOff>
    </xdr:from>
    <xdr:ext cx="534377" cy="259045"/>
    <xdr:sp macro="" textlink="">
      <xdr:nvSpPr>
        <xdr:cNvPr id="479" name="テキスト ボックス 478"/>
        <xdr:cNvSpPr txBox="1"/>
      </xdr:nvSpPr>
      <xdr:spPr>
        <a:xfrm>
          <a:off x="8483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130914</xdr:rowOff>
    </xdr:from>
    <xdr:to>
      <xdr:col>41</xdr:col>
      <xdr:colOff>101600</xdr:colOff>
      <xdr:row>98</xdr:row>
      <xdr:rowOff>61064</xdr:rowOff>
    </xdr:to>
    <xdr:sp macro="" textlink="">
      <xdr:nvSpPr>
        <xdr:cNvPr id="480" name="楕円 479"/>
        <xdr:cNvSpPr/>
      </xdr:nvSpPr>
      <xdr:spPr>
        <a:xfrm>
          <a:off x="7810500" y="167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52191</xdr:rowOff>
    </xdr:from>
    <xdr:ext cx="534377" cy="259045"/>
    <xdr:sp macro="" textlink="">
      <xdr:nvSpPr>
        <xdr:cNvPr id="481" name="テキスト ボックス 480"/>
        <xdr:cNvSpPr txBox="1"/>
      </xdr:nvSpPr>
      <xdr:spPr>
        <a:xfrm>
          <a:off x="7594111" y="168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161089</xdr:rowOff>
    </xdr:from>
    <xdr:to>
      <xdr:col>36</xdr:col>
      <xdr:colOff>165100</xdr:colOff>
      <xdr:row>98</xdr:row>
      <xdr:rowOff>91239</xdr:rowOff>
    </xdr:to>
    <xdr:sp macro="" textlink="">
      <xdr:nvSpPr>
        <xdr:cNvPr id="482" name="楕円 481"/>
        <xdr:cNvSpPr/>
      </xdr:nvSpPr>
      <xdr:spPr>
        <a:xfrm>
          <a:off x="6921500" y="167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82366</xdr:rowOff>
    </xdr:from>
    <xdr:ext cx="534377" cy="259045"/>
    <xdr:sp macro="" textlink="">
      <xdr:nvSpPr>
        <xdr:cNvPr id="483" name="テキスト ボックス 482"/>
        <xdr:cNvSpPr txBox="1"/>
      </xdr:nvSpPr>
      <xdr:spPr>
        <a:xfrm>
          <a:off x="6705111" y="168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99314</xdr:rowOff>
    </xdr:from>
    <xdr:to>
      <xdr:col>85</xdr:col>
      <xdr:colOff>127000</xdr:colOff>
      <xdr:row>37</xdr:row>
      <xdr:rowOff>164122</xdr:rowOff>
    </xdr:to>
    <xdr:cxnSp macro="">
      <xdr:nvCxnSpPr>
        <xdr:cNvPr id="512" name="直線コネクタ 511"/>
        <xdr:cNvCxnSpPr/>
      </xdr:nvCxnSpPr>
      <xdr:spPr>
        <a:xfrm>
          <a:off x="15481300" y="6442964"/>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164960</xdr:rowOff>
    </xdr:from>
    <xdr:to>
      <xdr:col>81</xdr:col>
      <xdr:colOff>50800</xdr:colOff>
      <xdr:row>37</xdr:row>
      <xdr:rowOff>99314</xdr:rowOff>
    </xdr:to>
    <xdr:cxnSp macro="">
      <xdr:nvCxnSpPr>
        <xdr:cNvPr id="515" name="直線コネクタ 514"/>
        <xdr:cNvCxnSpPr/>
      </xdr:nvCxnSpPr>
      <xdr:spPr>
        <a:xfrm>
          <a:off x="14592300" y="5994260"/>
          <a:ext cx="889000" cy="4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106075</xdr:rowOff>
    </xdr:from>
    <xdr:ext cx="469744" cy="259045"/>
    <xdr:sp macro="" textlink="">
      <xdr:nvSpPr>
        <xdr:cNvPr id="517" name="テキスト ボックス 516"/>
        <xdr:cNvSpPr txBox="1"/>
      </xdr:nvSpPr>
      <xdr:spPr>
        <a:xfrm>
          <a:off x="15246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63233</xdr:rowOff>
    </xdr:from>
    <xdr:to>
      <xdr:col>76</xdr:col>
      <xdr:colOff>114300</xdr:colOff>
      <xdr:row>34</xdr:row>
      <xdr:rowOff>164960</xdr:rowOff>
    </xdr:to>
    <xdr:cxnSp macro="">
      <xdr:nvCxnSpPr>
        <xdr:cNvPr id="518" name="直線コネクタ 517"/>
        <xdr:cNvCxnSpPr/>
      </xdr:nvCxnSpPr>
      <xdr:spPr>
        <a:xfrm>
          <a:off x="13703300" y="5721083"/>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140898</xdr:rowOff>
    </xdr:from>
    <xdr:ext cx="469744" cy="259045"/>
    <xdr:sp macro="" textlink="">
      <xdr:nvSpPr>
        <xdr:cNvPr id="520" name="テキスト ボックス 519"/>
        <xdr:cNvSpPr txBox="1"/>
      </xdr:nvSpPr>
      <xdr:spPr>
        <a:xfrm>
          <a:off x="14357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63233</xdr:rowOff>
    </xdr:from>
    <xdr:to>
      <xdr:col>71</xdr:col>
      <xdr:colOff>177800</xdr:colOff>
      <xdr:row>34</xdr:row>
      <xdr:rowOff>77330</xdr:rowOff>
    </xdr:to>
    <xdr:cxnSp macro="">
      <xdr:nvCxnSpPr>
        <xdr:cNvPr id="521" name="直線コネクタ 520"/>
        <xdr:cNvCxnSpPr/>
      </xdr:nvCxnSpPr>
      <xdr:spPr>
        <a:xfrm flipV="1">
          <a:off x="12814300" y="572108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35628</xdr:rowOff>
    </xdr:from>
    <xdr:ext cx="469744" cy="259045"/>
    <xdr:sp macro="" textlink="">
      <xdr:nvSpPr>
        <xdr:cNvPr id="523" name="テキスト ボックス 522"/>
        <xdr:cNvSpPr txBox="1"/>
      </xdr:nvSpPr>
      <xdr:spPr>
        <a:xfrm>
          <a:off x="13468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2671</xdr:rowOff>
    </xdr:from>
    <xdr:ext cx="469744" cy="259045"/>
    <xdr:sp macro="" textlink="">
      <xdr:nvSpPr>
        <xdr:cNvPr id="525" name="テキスト ボックス 524"/>
        <xdr:cNvSpPr txBox="1"/>
      </xdr:nvSpPr>
      <xdr:spPr>
        <a:xfrm>
          <a:off x="12579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113322</xdr:rowOff>
    </xdr:from>
    <xdr:to>
      <xdr:col>85</xdr:col>
      <xdr:colOff>177800</xdr:colOff>
      <xdr:row>38</xdr:row>
      <xdr:rowOff>43472</xdr:rowOff>
    </xdr:to>
    <xdr:sp macro="" textlink="">
      <xdr:nvSpPr>
        <xdr:cNvPr id="531" name="楕円 530"/>
        <xdr:cNvSpPr/>
      </xdr:nvSpPr>
      <xdr:spPr>
        <a:xfrm>
          <a:off x="16268700" y="64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91749</xdr:rowOff>
    </xdr:from>
    <xdr:ext cx="534377" cy="259045"/>
    <xdr:sp macro="" textlink="">
      <xdr:nvSpPr>
        <xdr:cNvPr id="532" name="災害復旧事業費該当値テキスト"/>
        <xdr:cNvSpPr txBox="1"/>
      </xdr:nvSpPr>
      <xdr:spPr>
        <a:xfrm>
          <a:off x="16370300" y="64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48514</xdr:rowOff>
    </xdr:from>
    <xdr:to>
      <xdr:col>81</xdr:col>
      <xdr:colOff>101600</xdr:colOff>
      <xdr:row>37</xdr:row>
      <xdr:rowOff>150114</xdr:rowOff>
    </xdr:to>
    <xdr:sp macro="" textlink="">
      <xdr:nvSpPr>
        <xdr:cNvPr id="533" name="楕円 532"/>
        <xdr:cNvSpPr/>
      </xdr:nvSpPr>
      <xdr:spPr>
        <a:xfrm>
          <a:off x="15430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166641</xdr:rowOff>
    </xdr:from>
    <xdr:ext cx="534377" cy="259045"/>
    <xdr:sp macro="" textlink="">
      <xdr:nvSpPr>
        <xdr:cNvPr id="534" name="テキスト ボックス 533"/>
        <xdr:cNvSpPr txBox="1"/>
      </xdr:nvSpPr>
      <xdr:spPr>
        <a:xfrm>
          <a:off x="15214111" y="61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114160</xdr:rowOff>
    </xdr:from>
    <xdr:to>
      <xdr:col>76</xdr:col>
      <xdr:colOff>165100</xdr:colOff>
      <xdr:row>35</xdr:row>
      <xdr:rowOff>44310</xdr:rowOff>
    </xdr:to>
    <xdr:sp macro="" textlink="">
      <xdr:nvSpPr>
        <xdr:cNvPr id="535" name="楕円 534"/>
        <xdr:cNvSpPr/>
      </xdr:nvSpPr>
      <xdr:spPr>
        <a:xfrm>
          <a:off x="14541500" y="5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60837</xdr:rowOff>
    </xdr:from>
    <xdr:ext cx="534377" cy="259045"/>
    <xdr:sp macro="" textlink="">
      <xdr:nvSpPr>
        <xdr:cNvPr id="536" name="テキスト ボックス 535"/>
        <xdr:cNvSpPr txBox="1"/>
      </xdr:nvSpPr>
      <xdr:spPr>
        <a:xfrm>
          <a:off x="14325111" y="5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12433</xdr:rowOff>
    </xdr:from>
    <xdr:to>
      <xdr:col>72</xdr:col>
      <xdr:colOff>38100</xdr:colOff>
      <xdr:row>33</xdr:row>
      <xdr:rowOff>114033</xdr:rowOff>
    </xdr:to>
    <xdr:sp macro="" textlink="">
      <xdr:nvSpPr>
        <xdr:cNvPr id="537" name="楕円 536"/>
        <xdr:cNvSpPr/>
      </xdr:nvSpPr>
      <xdr:spPr>
        <a:xfrm>
          <a:off x="13652500" y="56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130560</xdr:rowOff>
    </xdr:from>
    <xdr:ext cx="534377" cy="259045"/>
    <xdr:sp macro="" textlink="">
      <xdr:nvSpPr>
        <xdr:cNvPr id="538" name="テキスト ボックス 537"/>
        <xdr:cNvSpPr txBox="1"/>
      </xdr:nvSpPr>
      <xdr:spPr>
        <a:xfrm>
          <a:off x="13436111" y="54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26530</xdr:rowOff>
    </xdr:from>
    <xdr:to>
      <xdr:col>67</xdr:col>
      <xdr:colOff>101600</xdr:colOff>
      <xdr:row>34</xdr:row>
      <xdr:rowOff>128130</xdr:rowOff>
    </xdr:to>
    <xdr:sp macro="" textlink="">
      <xdr:nvSpPr>
        <xdr:cNvPr id="539" name="楕円 538"/>
        <xdr:cNvSpPr/>
      </xdr:nvSpPr>
      <xdr:spPr>
        <a:xfrm>
          <a:off x="12763500" y="5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144657</xdr:rowOff>
    </xdr:from>
    <xdr:ext cx="534377" cy="259045"/>
    <xdr:sp macro="" textlink="">
      <xdr:nvSpPr>
        <xdr:cNvPr id="540" name="テキスト ボックス 539"/>
        <xdr:cNvSpPr txBox="1"/>
      </xdr:nvSpPr>
      <xdr:spPr>
        <a:xfrm>
          <a:off x="12547111" y="56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93566</xdr:rowOff>
    </xdr:from>
    <xdr:to>
      <xdr:col>85</xdr:col>
      <xdr:colOff>127000</xdr:colOff>
      <xdr:row>78</xdr:row>
      <xdr:rowOff>104713</xdr:rowOff>
    </xdr:to>
    <xdr:cxnSp macro="">
      <xdr:nvCxnSpPr>
        <xdr:cNvPr id="621" name="直線コネクタ 620"/>
        <xdr:cNvCxnSpPr/>
      </xdr:nvCxnSpPr>
      <xdr:spPr>
        <a:xfrm flipV="1">
          <a:off x="15481300" y="13466666"/>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104713</xdr:rowOff>
    </xdr:from>
    <xdr:to>
      <xdr:col>81</xdr:col>
      <xdr:colOff>50800</xdr:colOff>
      <xdr:row>78</xdr:row>
      <xdr:rowOff>123916</xdr:rowOff>
    </xdr:to>
    <xdr:cxnSp macro="">
      <xdr:nvCxnSpPr>
        <xdr:cNvPr id="624" name="直線コネクタ 623"/>
        <xdr:cNvCxnSpPr/>
      </xdr:nvCxnSpPr>
      <xdr:spPr>
        <a:xfrm flipV="1">
          <a:off x="14592300" y="1347781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123916</xdr:rowOff>
    </xdr:from>
    <xdr:to>
      <xdr:col>76</xdr:col>
      <xdr:colOff>114300</xdr:colOff>
      <xdr:row>78</xdr:row>
      <xdr:rowOff>124613</xdr:rowOff>
    </xdr:to>
    <xdr:cxnSp macro="">
      <xdr:nvCxnSpPr>
        <xdr:cNvPr id="627" name="直線コネクタ 626"/>
        <xdr:cNvCxnSpPr/>
      </xdr:nvCxnSpPr>
      <xdr:spPr>
        <a:xfrm flipV="1">
          <a:off x="13703300" y="13497016"/>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120366</xdr:rowOff>
    </xdr:from>
    <xdr:to>
      <xdr:col>71</xdr:col>
      <xdr:colOff>177800</xdr:colOff>
      <xdr:row>78</xdr:row>
      <xdr:rowOff>124613</xdr:rowOff>
    </xdr:to>
    <xdr:cxnSp macro="">
      <xdr:nvCxnSpPr>
        <xdr:cNvPr id="630" name="直線コネクタ 629"/>
        <xdr:cNvCxnSpPr/>
      </xdr:nvCxnSpPr>
      <xdr:spPr>
        <a:xfrm>
          <a:off x="12814300" y="1349346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42766</xdr:rowOff>
    </xdr:from>
    <xdr:to>
      <xdr:col>85</xdr:col>
      <xdr:colOff>177800</xdr:colOff>
      <xdr:row>78</xdr:row>
      <xdr:rowOff>144366</xdr:rowOff>
    </xdr:to>
    <xdr:sp macro="" textlink="">
      <xdr:nvSpPr>
        <xdr:cNvPr id="640" name="楕円 639"/>
        <xdr:cNvSpPr/>
      </xdr:nvSpPr>
      <xdr:spPr>
        <a:xfrm>
          <a:off x="16268700" y="134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21193</xdr:rowOff>
    </xdr:from>
    <xdr:ext cx="534377" cy="259045"/>
    <xdr:sp macro="" textlink="">
      <xdr:nvSpPr>
        <xdr:cNvPr id="641" name="公債費該当値テキスト"/>
        <xdr:cNvSpPr txBox="1"/>
      </xdr:nvSpPr>
      <xdr:spPr>
        <a:xfrm>
          <a:off x="16370300" y="133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53913</xdr:rowOff>
    </xdr:from>
    <xdr:to>
      <xdr:col>81</xdr:col>
      <xdr:colOff>101600</xdr:colOff>
      <xdr:row>78</xdr:row>
      <xdr:rowOff>155513</xdr:rowOff>
    </xdr:to>
    <xdr:sp macro="" textlink="">
      <xdr:nvSpPr>
        <xdr:cNvPr id="642" name="楕円 641"/>
        <xdr:cNvSpPr/>
      </xdr:nvSpPr>
      <xdr:spPr>
        <a:xfrm>
          <a:off x="15430500" y="134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146640</xdr:rowOff>
    </xdr:from>
    <xdr:ext cx="534377" cy="259045"/>
    <xdr:sp macro="" textlink="">
      <xdr:nvSpPr>
        <xdr:cNvPr id="643" name="テキスト ボックス 642"/>
        <xdr:cNvSpPr txBox="1"/>
      </xdr:nvSpPr>
      <xdr:spPr>
        <a:xfrm>
          <a:off x="15214111" y="135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73116</xdr:rowOff>
    </xdr:from>
    <xdr:to>
      <xdr:col>76</xdr:col>
      <xdr:colOff>165100</xdr:colOff>
      <xdr:row>79</xdr:row>
      <xdr:rowOff>3266</xdr:rowOff>
    </xdr:to>
    <xdr:sp macro="" textlink="">
      <xdr:nvSpPr>
        <xdr:cNvPr id="644" name="楕円 643"/>
        <xdr:cNvSpPr/>
      </xdr:nvSpPr>
      <xdr:spPr>
        <a:xfrm>
          <a:off x="14541500" y="134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165843</xdr:rowOff>
    </xdr:from>
    <xdr:ext cx="534377" cy="259045"/>
    <xdr:sp macro="" textlink="">
      <xdr:nvSpPr>
        <xdr:cNvPr id="645" name="テキスト ボックス 644"/>
        <xdr:cNvSpPr txBox="1"/>
      </xdr:nvSpPr>
      <xdr:spPr>
        <a:xfrm>
          <a:off x="14325111" y="135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73813</xdr:rowOff>
    </xdr:from>
    <xdr:to>
      <xdr:col>72</xdr:col>
      <xdr:colOff>38100</xdr:colOff>
      <xdr:row>79</xdr:row>
      <xdr:rowOff>3963</xdr:rowOff>
    </xdr:to>
    <xdr:sp macro="" textlink="">
      <xdr:nvSpPr>
        <xdr:cNvPr id="646" name="楕円 645"/>
        <xdr:cNvSpPr/>
      </xdr:nvSpPr>
      <xdr:spPr>
        <a:xfrm>
          <a:off x="13652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166540</xdr:rowOff>
    </xdr:from>
    <xdr:ext cx="534377" cy="259045"/>
    <xdr:sp macro="" textlink="">
      <xdr:nvSpPr>
        <xdr:cNvPr id="647" name="テキスト ボックス 646"/>
        <xdr:cNvSpPr txBox="1"/>
      </xdr:nvSpPr>
      <xdr:spPr>
        <a:xfrm>
          <a:off x="13436111" y="135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69566</xdr:rowOff>
    </xdr:from>
    <xdr:to>
      <xdr:col>67</xdr:col>
      <xdr:colOff>101600</xdr:colOff>
      <xdr:row>78</xdr:row>
      <xdr:rowOff>171166</xdr:rowOff>
    </xdr:to>
    <xdr:sp macro="" textlink="">
      <xdr:nvSpPr>
        <xdr:cNvPr id="648" name="楕円 647"/>
        <xdr:cNvSpPr/>
      </xdr:nvSpPr>
      <xdr:spPr>
        <a:xfrm>
          <a:off x="12763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162293</xdr:rowOff>
    </xdr:from>
    <xdr:ext cx="534377" cy="259045"/>
    <xdr:sp macro="" textlink="">
      <xdr:nvSpPr>
        <xdr:cNvPr id="649" name="テキスト ボックス 648"/>
        <xdr:cNvSpPr txBox="1"/>
      </xdr:nvSpPr>
      <xdr:spPr>
        <a:xfrm>
          <a:off x="12547111" y="135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130353</xdr:rowOff>
    </xdr:from>
    <xdr:to>
      <xdr:col>85</xdr:col>
      <xdr:colOff>127000</xdr:colOff>
      <xdr:row>98</xdr:row>
      <xdr:rowOff>104178</xdr:rowOff>
    </xdr:to>
    <xdr:cxnSp macro="">
      <xdr:nvCxnSpPr>
        <xdr:cNvPr id="678" name="直線コネクタ 677"/>
        <xdr:cNvCxnSpPr/>
      </xdr:nvCxnSpPr>
      <xdr:spPr>
        <a:xfrm flipV="1">
          <a:off x="15481300" y="16589553"/>
          <a:ext cx="838200" cy="3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112692</xdr:rowOff>
    </xdr:from>
    <xdr:ext cx="534377" cy="259045"/>
    <xdr:sp macro="" textlink="">
      <xdr:nvSpPr>
        <xdr:cNvPr id="679" name="積立金平均値テキスト"/>
        <xdr:cNvSpPr txBox="1"/>
      </xdr:nvSpPr>
      <xdr:spPr>
        <a:xfrm>
          <a:off x="16370300" y="1657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104178</xdr:rowOff>
    </xdr:from>
    <xdr:to>
      <xdr:col>81</xdr:col>
      <xdr:colOff>50800</xdr:colOff>
      <xdr:row>98</xdr:row>
      <xdr:rowOff>133883</xdr:rowOff>
    </xdr:to>
    <xdr:cxnSp macro="">
      <xdr:nvCxnSpPr>
        <xdr:cNvPr id="681" name="直線コネクタ 680"/>
        <xdr:cNvCxnSpPr/>
      </xdr:nvCxnSpPr>
      <xdr:spPr>
        <a:xfrm flipV="1">
          <a:off x="14592300" y="16906278"/>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4141</xdr:rowOff>
    </xdr:from>
    <xdr:to>
      <xdr:col>76</xdr:col>
      <xdr:colOff>114300</xdr:colOff>
      <xdr:row>98</xdr:row>
      <xdr:rowOff>133883</xdr:rowOff>
    </xdr:to>
    <xdr:cxnSp macro="">
      <xdr:nvCxnSpPr>
        <xdr:cNvPr id="684" name="直線コネクタ 683"/>
        <xdr:cNvCxnSpPr/>
      </xdr:nvCxnSpPr>
      <xdr:spPr>
        <a:xfrm>
          <a:off x="13703300" y="16463341"/>
          <a:ext cx="889000" cy="47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4141</xdr:rowOff>
    </xdr:from>
    <xdr:to>
      <xdr:col>71</xdr:col>
      <xdr:colOff>177800</xdr:colOff>
      <xdr:row>98</xdr:row>
      <xdr:rowOff>123761</xdr:rowOff>
    </xdr:to>
    <xdr:cxnSp macro="">
      <xdr:nvCxnSpPr>
        <xdr:cNvPr id="687" name="直線コネクタ 686"/>
        <xdr:cNvCxnSpPr/>
      </xdr:nvCxnSpPr>
      <xdr:spPr>
        <a:xfrm flipV="1">
          <a:off x="12814300" y="16463341"/>
          <a:ext cx="889000" cy="46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9" name="テキスト ボックス 688"/>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79553</xdr:rowOff>
    </xdr:from>
    <xdr:to>
      <xdr:col>85</xdr:col>
      <xdr:colOff>177800</xdr:colOff>
      <xdr:row>97</xdr:row>
      <xdr:rowOff>9703</xdr:rowOff>
    </xdr:to>
    <xdr:sp macro="" textlink="">
      <xdr:nvSpPr>
        <xdr:cNvPr id="697" name="楕円 696"/>
        <xdr:cNvSpPr/>
      </xdr:nvSpPr>
      <xdr:spPr>
        <a:xfrm>
          <a:off x="16268700" y="165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102430</xdr:rowOff>
    </xdr:from>
    <xdr:ext cx="534377" cy="259045"/>
    <xdr:sp macro="" textlink="">
      <xdr:nvSpPr>
        <xdr:cNvPr id="698" name="積立金該当値テキスト"/>
        <xdr:cNvSpPr txBox="1"/>
      </xdr:nvSpPr>
      <xdr:spPr>
        <a:xfrm>
          <a:off x="16370300" y="163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53378</xdr:rowOff>
    </xdr:from>
    <xdr:to>
      <xdr:col>81</xdr:col>
      <xdr:colOff>101600</xdr:colOff>
      <xdr:row>98</xdr:row>
      <xdr:rowOff>154978</xdr:rowOff>
    </xdr:to>
    <xdr:sp macro="" textlink="">
      <xdr:nvSpPr>
        <xdr:cNvPr id="699" name="楕円 698"/>
        <xdr:cNvSpPr/>
      </xdr:nvSpPr>
      <xdr:spPr>
        <a:xfrm>
          <a:off x="15430500" y="168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146105</xdr:rowOff>
    </xdr:from>
    <xdr:ext cx="469744" cy="259045"/>
    <xdr:sp macro="" textlink="">
      <xdr:nvSpPr>
        <xdr:cNvPr id="700" name="テキスト ボックス 699"/>
        <xdr:cNvSpPr txBox="1"/>
      </xdr:nvSpPr>
      <xdr:spPr>
        <a:xfrm>
          <a:off x="15246428" y="169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83083</xdr:rowOff>
    </xdr:from>
    <xdr:to>
      <xdr:col>76</xdr:col>
      <xdr:colOff>165100</xdr:colOff>
      <xdr:row>99</xdr:row>
      <xdr:rowOff>13233</xdr:rowOff>
    </xdr:to>
    <xdr:sp macro="" textlink="">
      <xdr:nvSpPr>
        <xdr:cNvPr id="701" name="楕円 700"/>
        <xdr:cNvSpPr/>
      </xdr:nvSpPr>
      <xdr:spPr>
        <a:xfrm>
          <a:off x="14541500" y="168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4360</xdr:rowOff>
    </xdr:from>
    <xdr:ext cx="469744" cy="259045"/>
    <xdr:sp macro="" textlink="">
      <xdr:nvSpPr>
        <xdr:cNvPr id="702" name="テキスト ボックス 701"/>
        <xdr:cNvSpPr txBox="1"/>
      </xdr:nvSpPr>
      <xdr:spPr>
        <a:xfrm>
          <a:off x="14357428" y="169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124791</xdr:rowOff>
    </xdr:from>
    <xdr:to>
      <xdr:col>72</xdr:col>
      <xdr:colOff>38100</xdr:colOff>
      <xdr:row>96</xdr:row>
      <xdr:rowOff>54941</xdr:rowOff>
    </xdr:to>
    <xdr:sp macro="" textlink="">
      <xdr:nvSpPr>
        <xdr:cNvPr id="703" name="楕円 702"/>
        <xdr:cNvSpPr/>
      </xdr:nvSpPr>
      <xdr:spPr>
        <a:xfrm>
          <a:off x="13652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71468</xdr:rowOff>
    </xdr:from>
    <xdr:ext cx="534377" cy="259045"/>
    <xdr:sp macro="" textlink="">
      <xdr:nvSpPr>
        <xdr:cNvPr id="704" name="テキスト ボックス 703"/>
        <xdr:cNvSpPr txBox="1"/>
      </xdr:nvSpPr>
      <xdr:spPr>
        <a:xfrm>
          <a:off x="13436111" y="1618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72961</xdr:rowOff>
    </xdr:from>
    <xdr:to>
      <xdr:col>67</xdr:col>
      <xdr:colOff>101600</xdr:colOff>
      <xdr:row>99</xdr:row>
      <xdr:rowOff>3111</xdr:rowOff>
    </xdr:to>
    <xdr:sp macro="" textlink="">
      <xdr:nvSpPr>
        <xdr:cNvPr id="705" name="楕円 704"/>
        <xdr:cNvSpPr/>
      </xdr:nvSpPr>
      <xdr:spPr>
        <a:xfrm>
          <a:off x="12763500" y="168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165688</xdr:rowOff>
    </xdr:from>
    <xdr:ext cx="469744" cy="259045"/>
    <xdr:sp macro="" textlink="">
      <xdr:nvSpPr>
        <xdr:cNvPr id="706" name="テキスト ボックス 705"/>
        <xdr:cNvSpPr txBox="1"/>
      </xdr:nvSpPr>
      <xdr:spPr>
        <a:xfrm>
          <a:off x="12579428" y="169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124079</xdr:rowOff>
    </xdr:from>
    <xdr:to>
      <xdr:col>111</xdr:col>
      <xdr:colOff>177800</xdr:colOff>
      <xdr:row>59</xdr:row>
      <xdr:rowOff>44450</xdr:rowOff>
    </xdr:to>
    <xdr:cxnSp macro="">
      <xdr:nvCxnSpPr>
        <xdr:cNvPr id="797" name="直線コネクタ 796"/>
        <xdr:cNvCxnSpPr/>
      </xdr:nvCxnSpPr>
      <xdr:spPr>
        <a:xfrm>
          <a:off x="20434300" y="10068179"/>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114040</xdr:rowOff>
    </xdr:from>
    <xdr:to>
      <xdr:col>107</xdr:col>
      <xdr:colOff>50800</xdr:colOff>
      <xdr:row>58</xdr:row>
      <xdr:rowOff>124079</xdr:rowOff>
    </xdr:to>
    <xdr:cxnSp macro="">
      <xdr:nvCxnSpPr>
        <xdr:cNvPr id="800" name="直線コネクタ 799"/>
        <xdr:cNvCxnSpPr/>
      </xdr:nvCxnSpPr>
      <xdr:spPr>
        <a:xfrm>
          <a:off x="19545300" y="10058140"/>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112744</xdr:rowOff>
    </xdr:from>
    <xdr:to>
      <xdr:col>102</xdr:col>
      <xdr:colOff>114300</xdr:colOff>
      <xdr:row>58</xdr:row>
      <xdr:rowOff>114040</xdr:rowOff>
    </xdr:to>
    <xdr:cxnSp macro="">
      <xdr:nvCxnSpPr>
        <xdr:cNvPr id="803" name="直線コネクタ 802"/>
        <xdr:cNvCxnSpPr/>
      </xdr:nvCxnSpPr>
      <xdr:spPr>
        <a:xfrm>
          <a:off x="18656300" y="1005684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73279</xdr:rowOff>
    </xdr:from>
    <xdr:to>
      <xdr:col>107</xdr:col>
      <xdr:colOff>101600</xdr:colOff>
      <xdr:row>59</xdr:row>
      <xdr:rowOff>3429</xdr:rowOff>
    </xdr:to>
    <xdr:sp macro="" textlink="">
      <xdr:nvSpPr>
        <xdr:cNvPr id="817" name="楕円 816"/>
        <xdr:cNvSpPr/>
      </xdr:nvSpPr>
      <xdr:spPr>
        <a:xfrm>
          <a:off x="20383500" y="100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166006</xdr:rowOff>
    </xdr:from>
    <xdr:ext cx="469744" cy="259045"/>
    <xdr:sp macro="" textlink="">
      <xdr:nvSpPr>
        <xdr:cNvPr id="818" name="テキスト ボックス 817"/>
        <xdr:cNvSpPr txBox="1"/>
      </xdr:nvSpPr>
      <xdr:spPr>
        <a:xfrm>
          <a:off x="20199428" y="1011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63240</xdr:rowOff>
    </xdr:from>
    <xdr:to>
      <xdr:col>102</xdr:col>
      <xdr:colOff>165100</xdr:colOff>
      <xdr:row>58</xdr:row>
      <xdr:rowOff>164840</xdr:rowOff>
    </xdr:to>
    <xdr:sp macro="" textlink="">
      <xdr:nvSpPr>
        <xdr:cNvPr id="819" name="楕円 818"/>
        <xdr:cNvSpPr/>
      </xdr:nvSpPr>
      <xdr:spPr>
        <a:xfrm>
          <a:off x="19494500" y="10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155967</xdr:rowOff>
    </xdr:from>
    <xdr:ext cx="469744" cy="259045"/>
    <xdr:sp macro="" textlink="">
      <xdr:nvSpPr>
        <xdr:cNvPr id="820" name="テキスト ボックス 819"/>
        <xdr:cNvSpPr txBox="1"/>
      </xdr:nvSpPr>
      <xdr:spPr>
        <a:xfrm>
          <a:off x="19310428" y="1010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61944</xdr:rowOff>
    </xdr:from>
    <xdr:to>
      <xdr:col>98</xdr:col>
      <xdr:colOff>38100</xdr:colOff>
      <xdr:row>58</xdr:row>
      <xdr:rowOff>163544</xdr:rowOff>
    </xdr:to>
    <xdr:sp macro="" textlink="">
      <xdr:nvSpPr>
        <xdr:cNvPr id="821" name="楕円 820"/>
        <xdr:cNvSpPr/>
      </xdr:nvSpPr>
      <xdr:spPr>
        <a:xfrm>
          <a:off x="18605500" y="100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154671</xdr:rowOff>
    </xdr:from>
    <xdr:ext cx="469744" cy="259045"/>
    <xdr:sp macro="" textlink="">
      <xdr:nvSpPr>
        <xdr:cNvPr id="822" name="テキスト ボックス 821"/>
        <xdr:cNvSpPr txBox="1"/>
      </xdr:nvSpPr>
      <xdr:spPr>
        <a:xfrm>
          <a:off x="18421428" y="1009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150944</xdr:rowOff>
    </xdr:from>
    <xdr:to>
      <xdr:col>116</xdr:col>
      <xdr:colOff>63500</xdr:colOff>
      <xdr:row>77</xdr:row>
      <xdr:rowOff>170275</xdr:rowOff>
    </xdr:to>
    <xdr:cxnSp macro="">
      <xdr:nvCxnSpPr>
        <xdr:cNvPr id="856" name="直線コネクタ 855"/>
        <xdr:cNvCxnSpPr/>
      </xdr:nvCxnSpPr>
      <xdr:spPr>
        <a:xfrm flipV="1">
          <a:off x="21323300" y="13352594"/>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170275</xdr:rowOff>
    </xdr:from>
    <xdr:to>
      <xdr:col>111</xdr:col>
      <xdr:colOff>177800</xdr:colOff>
      <xdr:row>78</xdr:row>
      <xdr:rowOff>7113</xdr:rowOff>
    </xdr:to>
    <xdr:cxnSp macro="">
      <xdr:nvCxnSpPr>
        <xdr:cNvPr id="859" name="直線コネクタ 858"/>
        <xdr:cNvCxnSpPr/>
      </xdr:nvCxnSpPr>
      <xdr:spPr>
        <a:xfrm flipV="1">
          <a:off x="20434300" y="13371925"/>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161060</xdr:rowOff>
    </xdr:from>
    <xdr:to>
      <xdr:col>107</xdr:col>
      <xdr:colOff>50800</xdr:colOff>
      <xdr:row>78</xdr:row>
      <xdr:rowOff>7113</xdr:rowOff>
    </xdr:to>
    <xdr:cxnSp macro="">
      <xdr:nvCxnSpPr>
        <xdr:cNvPr id="862" name="直線コネクタ 861"/>
        <xdr:cNvCxnSpPr/>
      </xdr:nvCxnSpPr>
      <xdr:spPr>
        <a:xfrm>
          <a:off x="19545300" y="13362710"/>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161060</xdr:rowOff>
    </xdr:from>
    <xdr:to>
      <xdr:col>102</xdr:col>
      <xdr:colOff>114300</xdr:colOff>
      <xdr:row>78</xdr:row>
      <xdr:rowOff>12098</xdr:rowOff>
    </xdr:to>
    <xdr:cxnSp macro="">
      <xdr:nvCxnSpPr>
        <xdr:cNvPr id="865" name="直線コネクタ 864"/>
        <xdr:cNvCxnSpPr/>
      </xdr:nvCxnSpPr>
      <xdr:spPr>
        <a:xfrm flipV="1">
          <a:off x="18656300" y="13362710"/>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100144</xdr:rowOff>
    </xdr:from>
    <xdr:to>
      <xdr:col>116</xdr:col>
      <xdr:colOff>114300</xdr:colOff>
      <xdr:row>78</xdr:row>
      <xdr:rowOff>30294</xdr:rowOff>
    </xdr:to>
    <xdr:sp macro="" textlink="">
      <xdr:nvSpPr>
        <xdr:cNvPr id="875" name="楕円 874"/>
        <xdr:cNvSpPr/>
      </xdr:nvSpPr>
      <xdr:spPr>
        <a:xfrm>
          <a:off x="22110700" y="133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15071</xdr:rowOff>
    </xdr:from>
    <xdr:ext cx="534377" cy="259045"/>
    <xdr:sp macro="" textlink="">
      <xdr:nvSpPr>
        <xdr:cNvPr id="876" name="繰出金該当値テキスト"/>
        <xdr:cNvSpPr txBox="1"/>
      </xdr:nvSpPr>
      <xdr:spPr>
        <a:xfrm>
          <a:off x="22212300" y="132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119475</xdr:rowOff>
    </xdr:from>
    <xdr:to>
      <xdr:col>112</xdr:col>
      <xdr:colOff>38100</xdr:colOff>
      <xdr:row>78</xdr:row>
      <xdr:rowOff>49625</xdr:rowOff>
    </xdr:to>
    <xdr:sp macro="" textlink="">
      <xdr:nvSpPr>
        <xdr:cNvPr id="877" name="楕円 876"/>
        <xdr:cNvSpPr/>
      </xdr:nvSpPr>
      <xdr:spPr>
        <a:xfrm>
          <a:off x="21272500" y="133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40752</xdr:rowOff>
    </xdr:from>
    <xdr:ext cx="534377" cy="259045"/>
    <xdr:sp macro="" textlink="">
      <xdr:nvSpPr>
        <xdr:cNvPr id="878" name="テキスト ボックス 877"/>
        <xdr:cNvSpPr txBox="1"/>
      </xdr:nvSpPr>
      <xdr:spPr>
        <a:xfrm>
          <a:off x="21056111" y="134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127763</xdr:rowOff>
    </xdr:from>
    <xdr:to>
      <xdr:col>107</xdr:col>
      <xdr:colOff>101600</xdr:colOff>
      <xdr:row>78</xdr:row>
      <xdr:rowOff>57913</xdr:rowOff>
    </xdr:to>
    <xdr:sp macro="" textlink="">
      <xdr:nvSpPr>
        <xdr:cNvPr id="879" name="楕円 878"/>
        <xdr:cNvSpPr/>
      </xdr:nvSpPr>
      <xdr:spPr>
        <a:xfrm>
          <a:off x="20383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49040</xdr:rowOff>
    </xdr:from>
    <xdr:ext cx="534377" cy="259045"/>
    <xdr:sp macro="" textlink="">
      <xdr:nvSpPr>
        <xdr:cNvPr id="880" name="テキスト ボックス 879"/>
        <xdr:cNvSpPr txBox="1"/>
      </xdr:nvSpPr>
      <xdr:spPr>
        <a:xfrm>
          <a:off x="20167111" y="13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110260</xdr:rowOff>
    </xdr:from>
    <xdr:to>
      <xdr:col>102</xdr:col>
      <xdr:colOff>165100</xdr:colOff>
      <xdr:row>78</xdr:row>
      <xdr:rowOff>40410</xdr:rowOff>
    </xdr:to>
    <xdr:sp macro="" textlink="">
      <xdr:nvSpPr>
        <xdr:cNvPr id="881" name="楕円 880"/>
        <xdr:cNvSpPr/>
      </xdr:nvSpPr>
      <xdr:spPr>
        <a:xfrm>
          <a:off x="19494500" y="133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31537</xdr:rowOff>
    </xdr:from>
    <xdr:ext cx="534377" cy="259045"/>
    <xdr:sp macro="" textlink="">
      <xdr:nvSpPr>
        <xdr:cNvPr id="882" name="テキスト ボックス 881"/>
        <xdr:cNvSpPr txBox="1"/>
      </xdr:nvSpPr>
      <xdr:spPr>
        <a:xfrm>
          <a:off x="19278111" y="13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132748</xdr:rowOff>
    </xdr:from>
    <xdr:to>
      <xdr:col>98</xdr:col>
      <xdr:colOff>38100</xdr:colOff>
      <xdr:row>78</xdr:row>
      <xdr:rowOff>62898</xdr:rowOff>
    </xdr:to>
    <xdr:sp macro="" textlink="">
      <xdr:nvSpPr>
        <xdr:cNvPr id="883" name="楕円 882"/>
        <xdr:cNvSpPr/>
      </xdr:nvSpPr>
      <xdr:spPr>
        <a:xfrm>
          <a:off x="18605500" y="133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54025</xdr:rowOff>
    </xdr:from>
    <xdr:ext cx="534377" cy="259045"/>
    <xdr:sp macro="" textlink="">
      <xdr:nvSpPr>
        <xdr:cNvPr id="884" name="テキスト ボックス 883"/>
        <xdr:cNvSpPr txBox="1"/>
      </xdr:nvSpPr>
      <xdr:spPr>
        <a:xfrm>
          <a:off x="18389111" y="134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611,408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円の増額となった。増額の大きな要因としては，補助費等における特別定額給付金（新型コロナウイルス対策分）の支給等が挙げられる。その他，特徴的な内容について以下のとおり。</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円減少している。類似団体平均値は増加しているが，本市では定年退職者の減少による退職手当の減少，嘱託員制度の見直しによる嘱託員報酬の減少を主な要因として前年度から減少した。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円増加している。ふるさと納税が増加したことで，返礼業務や業務管理に係る委託料が増加したことが主な要因として挙げられる。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全国で実施された特別定額給付金事業の実施に依るところが大きく，類似団体平均等も本市同様大幅に増加している。その他，新型コロナウイルス感染症対策として小規模企業者事業継続給付金事業等を新たに実施したことも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円減少している。熊本地震からの復旧事業について，復旧が進んだことで事業費が減少したためである。しかし，今後は庁舎建設の実施により増加に転じることが見込まれている。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円増加している。ふるさと納税が増加したことで，ふるさと宇土応援基金への元金積立金が増加したことが主な要因として挙げられる。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36,923
36,652
74.30
23,365,729
22,575,027
610,462
8,762,922
20,075,664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91511</xdr:rowOff>
    </xdr:from>
    <xdr:to>
      <xdr:col>24</xdr:col>
      <xdr:colOff>63500</xdr:colOff>
      <xdr:row>37</xdr:row>
      <xdr:rowOff>99238</xdr:rowOff>
    </xdr:to>
    <xdr:cxnSp macro="">
      <xdr:nvCxnSpPr>
        <xdr:cNvPr id="58" name="直線コネクタ 57"/>
        <xdr:cNvCxnSpPr/>
      </xdr:nvCxnSpPr>
      <xdr:spPr>
        <a:xfrm>
          <a:off x="3797300" y="6435161"/>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91511</xdr:rowOff>
    </xdr:from>
    <xdr:to>
      <xdr:col>19</xdr:col>
      <xdr:colOff>177800</xdr:colOff>
      <xdr:row>37</xdr:row>
      <xdr:rowOff>100518</xdr:rowOff>
    </xdr:to>
    <xdr:cxnSp macro="">
      <xdr:nvCxnSpPr>
        <xdr:cNvPr id="61" name="直線コネクタ 60"/>
        <xdr:cNvCxnSpPr/>
      </xdr:nvCxnSpPr>
      <xdr:spPr>
        <a:xfrm flipV="1">
          <a:off x="2908300" y="643516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100518</xdr:rowOff>
    </xdr:from>
    <xdr:to>
      <xdr:col>15</xdr:col>
      <xdr:colOff>50800</xdr:colOff>
      <xdr:row>37</xdr:row>
      <xdr:rowOff>100975</xdr:rowOff>
    </xdr:to>
    <xdr:cxnSp macro="">
      <xdr:nvCxnSpPr>
        <xdr:cNvPr id="64" name="直線コネクタ 63"/>
        <xdr:cNvCxnSpPr/>
      </xdr:nvCxnSpPr>
      <xdr:spPr>
        <a:xfrm flipV="1">
          <a:off x="2019300" y="64441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xdr:cNvSpPr txBox="1"/>
      </xdr:nvSpPr>
      <xdr:spPr>
        <a:xfrm>
          <a:off x="2673428" y="614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100975</xdr:rowOff>
    </xdr:from>
    <xdr:to>
      <xdr:col>10</xdr:col>
      <xdr:colOff>114300</xdr:colOff>
      <xdr:row>37</xdr:row>
      <xdr:rowOff>102164</xdr:rowOff>
    </xdr:to>
    <xdr:cxnSp macro="">
      <xdr:nvCxnSpPr>
        <xdr:cNvPr id="67" name="直線コネクタ 66"/>
        <xdr:cNvCxnSpPr/>
      </xdr:nvCxnSpPr>
      <xdr:spPr>
        <a:xfrm flipV="1">
          <a:off x="1130300" y="644462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xdr:cNvSpPr txBox="1"/>
      </xdr:nvSpPr>
      <xdr:spPr>
        <a:xfrm>
          <a:off x="1784428"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xdr:cNvSpPr txBox="1"/>
      </xdr:nvSpPr>
      <xdr:spPr>
        <a:xfrm>
          <a:off x="895428" y="61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48438</xdr:rowOff>
    </xdr:from>
    <xdr:to>
      <xdr:col>24</xdr:col>
      <xdr:colOff>114300</xdr:colOff>
      <xdr:row>37</xdr:row>
      <xdr:rowOff>150038</xdr:rowOff>
    </xdr:to>
    <xdr:sp macro="" textlink="">
      <xdr:nvSpPr>
        <xdr:cNvPr id="77" name="楕円 76"/>
        <xdr:cNvSpPr/>
      </xdr:nvSpPr>
      <xdr:spPr>
        <a:xfrm>
          <a:off x="4584700" y="63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9309</xdr:rowOff>
    </xdr:from>
    <xdr:ext cx="469744" cy="259045"/>
    <xdr:sp macro="" textlink="">
      <xdr:nvSpPr>
        <xdr:cNvPr id="78" name="議会費該当値テキスト"/>
        <xdr:cNvSpPr txBox="1"/>
      </xdr:nvSpPr>
      <xdr:spPr>
        <a:xfrm>
          <a:off x="4686300"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40711</xdr:rowOff>
    </xdr:from>
    <xdr:to>
      <xdr:col>20</xdr:col>
      <xdr:colOff>38100</xdr:colOff>
      <xdr:row>37</xdr:row>
      <xdr:rowOff>142311</xdr:rowOff>
    </xdr:to>
    <xdr:sp macro="" textlink="">
      <xdr:nvSpPr>
        <xdr:cNvPr id="79" name="楕円 78"/>
        <xdr:cNvSpPr/>
      </xdr:nvSpPr>
      <xdr:spPr>
        <a:xfrm>
          <a:off x="3746500" y="6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133438</xdr:rowOff>
    </xdr:from>
    <xdr:ext cx="469744" cy="259045"/>
    <xdr:sp macro="" textlink="">
      <xdr:nvSpPr>
        <xdr:cNvPr id="80" name="テキスト ボックス 79"/>
        <xdr:cNvSpPr txBox="1"/>
      </xdr:nvSpPr>
      <xdr:spPr>
        <a:xfrm>
          <a:off x="3562428" y="647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49718</xdr:rowOff>
    </xdr:from>
    <xdr:to>
      <xdr:col>15</xdr:col>
      <xdr:colOff>101600</xdr:colOff>
      <xdr:row>37</xdr:row>
      <xdr:rowOff>151318</xdr:rowOff>
    </xdr:to>
    <xdr:sp macro="" textlink="">
      <xdr:nvSpPr>
        <xdr:cNvPr id="81" name="楕円 80"/>
        <xdr:cNvSpPr/>
      </xdr:nvSpPr>
      <xdr:spPr>
        <a:xfrm>
          <a:off x="2857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142445</xdr:rowOff>
    </xdr:from>
    <xdr:ext cx="469744" cy="259045"/>
    <xdr:sp macro="" textlink="">
      <xdr:nvSpPr>
        <xdr:cNvPr id="82" name="テキスト ボックス 81"/>
        <xdr:cNvSpPr txBox="1"/>
      </xdr:nvSpPr>
      <xdr:spPr>
        <a:xfrm>
          <a:off x="2673428" y="648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50175</xdr:rowOff>
    </xdr:from>
    <xdr:to>
      <xdr:col>10</xdr:col>
      <xdr:colOff>165100</xdr:colOff>
      <xdr:row>37</xdr:row>
      <xdr:rowOff>151775</xdr:rowOff>
    </xdr:to>
    <xdr:sp macro="" textlink="">
      <xdr:nvSpPr>
        <xdr:cNvPr id="83" name="楕円 82"/>
        <xdr:cNvSpPr/>
      </xdr:nvSpPr>
      <xdr:spPr>
        <a:xfrm>
          <a:off x="1968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142902</xdr:rowOff>
    </xdr:from>
    <xdr:ext cx="469744" cy="259045"/>
    <xdr:sp macro="" textlink="">
      <xdr:nvSpPr>
        <xdr:cNvPr id="84" name="テキスト ボックス 83"/>
        <xdr:cNvSpPr txBox="1"/>
      </xdr:nvSpPr>
      <xdr:spPr>
        <a:xfrm>
          <a:off x="1784428" y="648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51364</xdr:rowOff>
    </xdr:from>
    <xdr:to>
      <xdr:col>6</xdr:col>
      <xdr:colOff>38100</xdr:colOff>
      <xdr:row>37</xdr:row>
      <xdr:rowOff>152964</xdr:rowOff>
    </xdr:to>
    <xdr:sp macro="" textlink="">
      <xdr:nvSpPr>
        <xdr:cNvPr id="85" name="楕円 84"/>
        <xdr:cNvSpPr/>
      </xdr:nvSpPr>
      <xdr:spPr>
        <a:xfrm>
          <a:off x="1079500" y="6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144091</xdr:rowOff>
    </xdr:from>
    <xdr:ext cx="469744" cy="259045"/>
    <xdr:sp macro="" textlink="">
      <xdr:nvSpPr>
        <xdr:cNvPr id="86" name="テキスト ボックス 85"/>
        <xdr:cNvSpPr txBox="1"/>
      </xdr:nvSpPr>
      <xdr:spPr>
        <a:xfrm>
          <a:off x="895428" y="64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163014</xdr:rowOff>
    </xdr:from>
    <xdr:to>
      <xdr:col>24</xdr:col>
      <xdr:colOff>63500</xdr:colOff>
      <xdr:row>58</xdr:row>
      <xdr:rowOff>74513</xdr:rowOff>
    </xdr:to>
    <xdr:cxnSp macro="">
      <xdr:nvCxnSpPr>
        <xdr:cNvPr id="117" name="直線コネクタ 116"/>
        <xdr:cNvCxnSpPr/>
      </xdr:nvCxnSpPr>
      <xdr:spPr>
        <a:xfrm flipV="1">
          <a:off x="3797300" y="9592764"/>
          <a:ext cx="838200" cy="4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74513</xdr:rowOff>
    </xdr:from>
    <xdr:to>
      <xdr:col>19</xdr:col>
      <xdr:colOff>177800</xdr:colOff>
      <xdr:row>58</xdr:row>
      <xdr:rowOff>94460</xdr:rowOff>
    </xdr:to>
    <xdr:cxnSp macro="">
      <xdr:nvCxnSpPr>
        <xdr:cNvPr id="120" name="直線コネクタ 119"/>
        <xdr:cNvCxnSpPr/>
      </xdr:nvCxnSpPr>
      <xdr:spPr>
        <a:xfrm flipV="1">
          <a:off x="2908300" y="10018613"/>
          <a:ext cx="889000" cy="1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138257</xdr:rowOff>
    </xdr:from>
    <xdr:to>
      <xdr:col>15</xdr:col>
      <xdr:colOff>50800</xdr:colOff>
      <xdr:row>58</xdr:row>
      <xdr:rowOff>94460</xdr:rowOff>
    </xdr:to>
    <xdr:cxnSp macro="">
      <xdr:nvCxnSpPr>
        <xdr:cNvPr id="123" name="直線コネクタ 122"/>
        <xdr:cNvCxnSpPr/>
      </xdr:nvCxnSpPr>
      <xdr:spPr>
        <a:xfrm>
          <a:off x="2019300" y="9910907"/>
          <a:ext cx="889000" cy="1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138257</xdr:rowOff>
    </xdr:from>
    <xdr:to>
      <xdr:col>10</xdr:col>
      <xdr:colOff>114300</xdr:colOff>
      <xdr:row>58</xdr:row>
      <xdr:rowOff>89415</xdr:rowOff>
    </xdr:to>
    <xdr:cxnSp macro="">
      <xdr:nvCxnSpPr>
        <xdr:cNvPr id="126" name="直線コネクタ 125"/>
        <xdr:cNvCxnSpPr/>
      </xdr:nvCxnSpPr>
      <xdr:spPr>
        <a:xfrm flipV="1">
          <a:off x="1130300" y="9910907"/>
          <a:ext cx="889000" cy="1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112214</xdr:rowOff>
    </xdr:from>
    <xdr:to>
      <xdr:col>24</xdr:col>
      <xdr:colOff>114300</xdr:colOff>
      <xdr:row>56</xdr:row>
      <xdr:rowOff>42364</xdr:rowOff>
    </xdr:to>
    <xdr:sp macro="" textlink="">
      <xdr:nvSpPr>
        <xdr:cNvPr id="136" name="楕円 135"/>
        <xdr:cNvSpPr/>
      </xdr:nvSpPr>
      <xdr:spPr>
        <a:xfrm>
          <a:off x="4584700" y="95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43980</xdr:rowOff>
    </xdr:from>
    <xdr:ext cx="599010" cy="259045"/>
    <xdr:sp macro="" textlink="">
      <xdr:nvSpPr>
        <xdr:cNvPr id="137" name="総務費該当値テキスト"/>
        <xdr:cNvSpPr txBox="1"/>
      </xdr:nvSpPr>
      <xdr:spPr>
        <a:xfrm>
          <a:off x="4686300" y="94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23713</xdr:rowOff>
    </xdr:from>
    <xdr:to>
      <xdr:col>20</xdr:col>
      <xdr:colOff>38100</xdr:colOff>
      <xdr:row>58</xdr:row>
      <xdr:rowOff>125313</xdr:rowOff>
    </xdr:to>
    <xdr:sp macro="" textlink="">
      <xdr:nvSpPr>
        <xdr:cNvPr id="138" name="楕円 137"/>
        <xdr:cNvSpPr/>
      </xdr:nvSpPr>
      <xdr:spPr>
        <a:xfrm>
          <a:off x="3746500" y="9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116440</xdr:rowOff>
    </xdr:from>
    <xdr:ext cx="534377" cy="259045"/>
    <xdr:sp macro="" textlink="">
      <xdr:nvSpPr>
        <xdr:cNvPr id="139" name="テキスト ボックス 138"/>
        <xdr:cNvSpPr txBox="1"/>
      </xdr:nvSpPr>
      <xdr:spPr>
        <a:xfrm>
          <a:off x="3530111" y="10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43660</xdr:rowOff>
    </xdr:from>
    <xdr:to>
      <xdr:col>15</xdr:col>
      <xdr:colOff>101600</xdr:colOff>
      <xdr:row>58</xdr:row>
      <xdr:rowOff>145260</xdr:rowOff>
    </xdr:to>
    <xdr:sp macro="" textlink="">
      <xdr:nvSpPr>
        <xdr:cNvPr id="140" name="楕円 139"/>
        <xdr:cNvSpPr/>
      </xdr:nvSpPr>
      <xdr:spPr>
        <a:xfrm>
          <a:off x="2857500" y="99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136387</xdr:rowOff>
    </xdr:from>
    <xdr:ext cx="534377" cy="259045"/>
    <xdr:sp macro="" textlink="">
      <xdr:nvSpPr>
        <xdr:cNvPr id="141" name="テキスト ボックス 140"/>
        <xdr:cNvSpPr txBox="1"/>
      </xdr:nvSpPr>
      <xdr:spPr>
        <a:xfrm>
          <a:off x="2641111" y="1008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87457</xdr:rowOff>
    </xdr:from>
    <xdr:to>
      <xdr:col>10</xdr:col>
      <xdr:colOff>165100</xdr:colOff>
      <xdr:row>58</xdr:row>
      <xdr:rowOff>17607</xdr:rowOff>
    </xdr:to>
    <xdr:sp macro="" textlink="">
      <xdr:nvSpPr>
        <xdr:cNvPr id="142" name="楕円 141"/>
        <xdr:cNvSpPr/>
      </xdr:nvSpPr>
      <xdr:spPr>
        <a:xfrm>
          <a:off x="1968500" y="98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34134</xdr:rowOff>
    </xdr:from>
    <xdr:ext cx="534377" cy="259045"/>
    <xdr:sp macro="" textlink="">
      <xdr:nvSpPr>
        <xdr:cNvPr id="143" name="テキスト ボックス 142"/>
        <xdr:cNvSpPr txBox="1"/>
      </xdr:nvSpPr>
      <xdr:spPr>
        <a:xfrm>
          <a:off x="1752111" y="96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38615</xdr:rowOff>
    </xdr:from>
    <xdr:to>
      <xdr:col>6</xdr:col>
      <xdr:colOff>38100</xdr:colOff>
      <xdr:row>58</xdr:row>
      <xdr:rowOff>140215</xdr:rowOff>
    </xdr:to>
    <xdr:sp macro="" textlink="">
      <xdr:nvSpPr>
        <xdr:cNvPr id="144" name="楕円 143"/>
        <xdr:cNvSpPr/>
      </xdr:nvSpPr>
      <xdr:spPr>
        <a:xfrm>
          <a:off x="1079500" y="99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131342</xdr:rowOff>
    </xdr:from>
    <xdr:ext cx="534377" cy="259045"/>
    <xdr:sp macro="" textlink="">
      <xdr:nvSpPr>
        <xdr:cNvPr id="145" name="テキスト ボックス 144"/>
        <xdr:cNvSpPr txBox="1"/>
      </xdr:nvSpPr>
      <xdr:spPr>
        <a:xfrm>
          <a:off x="863111" y="100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38396</xdr:rowOff>
    </xdr:from>
    <xdr:to>
      <xdr:col>24</xdr:col>
      <xdr:colOff>63500</xdr:colOff>
      <xdr:row>77</xdr:row>
      <xdr:rowOff>70788</xdr:rowOff>
    </xdr:to>
    <xdr:cxnSp macro="">
      <xdr:nvCxnSpPr>
        <xdr:cNvPr id="175" name="直線コネクタ 174"/>
        <xdr:cNvCxnSpPr/>
      </xdr:nvCxnSpPr>
      <xdr:spPr>
        <a:xfrm flipV="1">
          <a:off x="3797300" y="13240046"/>
          <a:ext cx="8382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70788</xdr:rowOff>
    </xdr:from>
    <xdr:to>
      <xdr:col>19</xdr:col>
      <xdr:colOff>177800</xdr:colOff>
      <xdr:row>77</xdr:row>
      <xdr:rowOff>95927</xdr:rowOff>
    </xdr:to>
    <xdr:cxnSp macro="">
      <xdr:nvCxnSpPr>
        <xdr:cNvPr id="178" name="直線コネクタ 177"/>
        <xdr:cNvCxnSpPr/>
      </xdr:nvCxnSpPr>
      <xdr:spPr>
        <a:xfrm flipV="1">
          <a:off x="2908300" y="13272438"/>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60003</xdr:rowOff>
    </xdr:from>
    <xdr:to>
      <xdr:col>15</xdr:col>
      <xdr:colOff>50800</xdr:colOff>
      <xdr:row>77</xdr:row>
      <xdr:rowOff>95927</xdr:rowOff>
    </xdr:to>
    <xdr:cxnSp macro="">
      <xdr:nvCxnSpPr>
        <xdr:cNvPr id="181" name="直線コネクタ 180"/>
        <xdr:cNvCxnSpPr/>
      </xdr:nvCxnSpPr>
      <xdr:spPr>
        <a:xfrm>
          <a:off x="2019300" y="13261653"/>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60003</xdr:rowOff>
    </xdr:from>
    <xdr:to>
      <xdr:col>10</xdr:col>
      <xdr:colOff>114300</xdr:colOff>
      <xdr:row>77</xdr:row>
      <xdr:rowOff>87477</xdr:rowOff>
    </xdr:to>
    <xdr:cxnSp macro="">
      <xdr:nvCxnSpPr>
        <xdr:cNvPr id="184" name="直線コネクタ 183"/>
        <xdr:cNvCxnSpPr/>
      </xdr:nvCxnSpPr>
      <xdr:spPr>
        <a:xfrm flipV="1">
          <a:off x="1130300" y="13261653"/>
          <a:ext cx="889000" cy="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159046</xdr:rowOff>
    </xdr:from>
    <xdr:to>
      <xdr:col>24</xdr:col>
      <xdr:colOff>114300</xdr:colOff>
      <xdr:row>77</xdr:row>
      <xdr:rowOff>89196</xdr:rowOff>
    </xdr:to>
    <xdr:sp macro="" textlink="">
      <xdr:nvSpPr>
        <xdr:cNvPr id="194" name="楕円 193"/>
        <xdr:cNvSpPr/>
      </xdr:nvSpPr>
      <xdr:spPr>
        <a:xfrm>
          <a:off x="4584700" y="131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137473</xdr:rowOff>
    </xdr:from>
    <xdr:ext cx="599010" cy="259045"/>
    <xdr:sp macro="" textlink="">
      <xdr:nvSpPr>
        <xdr:cNvPr id="195" name="民生費該当値テキスト"/>
        <xdr:cNvSpPr txBox="1"/>
      </xdr:nvSpPr>
      <xdr:spPr>
        <a:xfrm>
          <a:off x="4686300" y="131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19988</xdr:rowOff>
    </xdr:from>
    <xdr:to>
      <xdr:col>20</xdr:col>
      <xdr:colOff>38100</xdr:colOff>
      <xdr:row>77</xdr:row>
      <xdr:rowOff>121588</xdr:rowOff>
    </xdr:to>
    <xdr:sp macro="" textlink="">
      <xdr:nvSpPr>
        <xdr:cNvPr id="196" name="楕円 195"/>
        <xdr:cNvSpPr/>
      </xdr:nvSpPr>
      <xdr:spPr>
        <a:xfrm>
          <a:off x="3746500" y="1322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112715</xdr:rowOff>
    </xdr:from>
    <xdr:ext cx="599010" cy="259045"/>
    <xdr:sp macro="" textlink="">
      <xdr:nvSpPr>
        <xdr:cNvPr id="197" name="テキスト ボックス 196"/>
        <xdr:cNvSpPr txBox="1"/>
      </xdr:nvSpPr>
      <xdr:spPr>
        <a:xfrm>
          <a:off x="3497795" y="1331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45127</xdr:rowOff>
    </xdr:from>
    <xdr:to>
      <xdr:col>15</xdr:col>
      <xdr:colOff>101600</xdr:colOff>
      <xdr:row>77</xdr:row>
      <xdr:rowOff>146727</xdr:rowOff>
    </xdr:to>
    <xdr:sp macro="" textlink="">
      <xdr:nvSpPr>
        <xdr:cNvPr id="198" name="楕円 197"/>
        <xdr:cNvSpPr/>
      </xdr:nvSpPr>
      <xdr:spPr>
        <a:xfrm>
          <a:off x="2857500" y="132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137854</xdr:rowOff>
    </xdr:from>
    <xdr:ext cx="599010" cy="259045"/>
    <xdr:sp macro="" textlink="">
      <xdr:nvSpPr>
        <xdr:cNvPr id="199" name="テキスト ボックス 198"/>
        <xdr:cNvSpPr txBox="1"/>
      </xdr:nvSpPr>
      <xdr:spPr>
        <a:xfrm>
          <a:off x="2608795" y="1333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9203</xdr:rowOff>
    </xdr:from>
    <xdr:to>
      <xdr:col>10</xdr:col>
      <xdr:colOff>165100</xdr:colOff>
      <xdr:row>77</xdr:row>
      <xdr:rowOff>110803</xdr:rowOff>
    </xdr:to>
    <xdr:sp macro="" textlink="">
      <xdr:nvSpPr>
        <xdr:cNvPr id="200" name="楕円 199"/>
        <xdr:cNvSpPr/>
      </xdr:nvSpPr>
      <xdr:spPr>
        <a:xfrm>
          <a:off x="1968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101930</xdr:rowOff>
    </xdr:from>
    <xdr:ext cx="599010" cy="259045"/>
    <xdr:sp macro="" textlink="">
      <xdr:nvSpPr>
        <xdr:cNvPr id="201" name="テキスト ボックス 200"/>
        <xdr:cNvSpPr txBox="1"/>
      </xdr:nvSpPr>
      <xdr:spPr>
        <a:xfrm>
          <a:off x="1719795" y="1330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36677</xdr:rowOff>
    </xdr:from>
    <xdr:to>
      <xdr:col>6</xdr:col>
      <xdr:colOff>38100</xdr:colOff>
      <xdr:row>77</xdr:row>
      <xdr:rowOff>138277</xdr:rowOff>
    </xdr:to>
    <xdr:sp macro="" textlink="">
      <xdr:nvSpPr>
        <xdr:cNvPr id="202" name="楕円 201"/>
        <xdr:cNvSpPr/>
      </xdr:nvSpPr>
      <xdr:spPr>
        <a:xfrm>
          <a:off x="1079500" y="132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129404</xdr:rowOff>
    </xdr:from>
    <xdr:ext cx="599010" cy="259045"/>
    <xdr:sp macro="" textlink="">
      <xdr:nvSpPr>
        <xdr:cNvPr id="203" name="テキスト ボックス 202"/>
        <xdr:cNvSpPr txBox="1"/>
      </xdr:nvSpPr>
      <xdr:spPr>
        <a:xfrm>
          <a:off x="830795" y="1333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35992</xdr:rowOff>
    </xdr:from>
    <xdr:to>
      <xdr:col>24</xdr:col>
      <xdr:colOff>63500</xdr:colOff>
      <xdr:row>98</xdr:row>
      <xdr:rowOff>44777</xdr:rowOff>
    </xdr:to>
    <xdr:cxnSp macro="">
      <xdr:nvCxnSpPr>
        <xdr:cNvPr id="232" name="直線コネクタ 231"/>
        <xdr:cNvCxnSpPr/>
      </xdr:nvCxnSpPr>
      <xdr:spPr>
        <a:xfrm flipV="1">
          <a:off x="3797300" y="16838092"/>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35771</xdr:rowOff>
    </xdr:from>
    <xdr:to>
      <xdr:col>19</xdr:col>
      <xdr:colOff>177800</xdr:colOff>
      <xdr:row>98</xdr:row>
      <xdr:rowOff>44777</xdr:rowOff>
    </xdr:to>
    <xdr:cxnSp macro="">
      <xdr:nvCxnSpPr>
        <xdr:cNvPr id="235" name="直線コネクタ 234"/>
        <xdr:cNvCxnSpPr/>
      </xdr:nvCxnSpPr>
      <xdr:spPr>
        <a:xfrm>
          <a:off x="2908300" y="16837871"/>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62471</xdr:rowOff>
    </xdr:from>
    <xdr:to>
      <xdr:col>15</xdr:col>
      <xdr:colOff>50800</xdr:colOff>
      <xdr:row>98</xdr:row>
      <xdr:rowOff>35771</xdr:rowOff>
    </xdr:to>
    <xdr:cxnSp macro="">
      <xdr:nvCxnSpPr>
        <xdr:cNvPr id="238" name="直線コネクタ 237"/>
        <xdr:cNvCxnSpPr/>
      </xdr:nvCxnSpPr>
      <xdr:spPr>
        <a:xfrm>
          <a:off x="2019300" y="16350221"/>
          <a:ext cx="889000" cy="4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62471</xdr:rowOff>
    </xdr:from>
    <xdr:to>
      <xdr:col>10</xdr:col>
      <xdr:colOff>114300</xdr:colOff>
      <xdr:row>96</xdr:row>
      <xdr:rowOff>73809</xdr:rowOff>
    </xdr:to>
    <xdr:cxnSp macro="">
      <xdr:nvCxnSpPr>
        <xdr:cNvPr id="241" name="直線コネクタ 240"/>
        <xdr:cNvCxnSpPr/>
      </xdr:nvCxnSpPr>
      <xdr:spPr>
        <a:xfrm flipV="1">
          <a:off x="1130300" y="16350221"/>
          <a:ext cx="889000" cy="18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18750</xdr:rowOff>
    </xdr:from>
    <xdr:ext cx="534377" cy="259045"/>
    <xdr:sp macro="" textlink="">
      <xdr:nvSpPr>
        <xdr:cNvPr id="243" name="テキスト ボックス 242"/>
        <xdr:cNvSpPr txBox="1"/>
      </xdr:nvSpPr>
      <xdr:spPr>
        <a:xfrm>
          <a:off x="1752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xdr:cNvSpPr txBox="1"/>
      </xdr:nvSpPr>
      <xdr:spPr>
        <a:xfrm>
          <a:off x="863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156642</xdr:rowOff>
    </xdr:from>
    <xdr:to>
      <xdr:col>24</xdr:col>
      <xdr:colOff>114300</xdr:colOff>
      <xdr:row>98</xdr:row>
      <xdr:rowOff>86792</xdr:rowOff>
    </xdr:to>
    <xdr:sp macro="" textlink="">
      <xdr:nvSpPr>
        <xdr:cNvPr id="251" name="楕円 250"/>
        <xdr:cNvSpPr/>
      </xdr:nvSpPr>
      <xdr:spPr>
        <a:xfrm>
          <a:off x="4584700" y="167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71569</xdr:rowOff>
    </xdr:from>
    <xdr:ext cx="534377" cy="259045"/>
    <xdr:sp macro="" textlink="">
      <xdr:nvSpPr>
        <xdr:cNvPr id="252" name="衛生費該当値テキスト"/>
        <xdr:cNvSpPr txBox="1"/>
      </xdr:nvSpPr>
      <xdr:spPr>
        <a:xfrm>
          <a:off x="4686300" y="167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165427</xdr:rowOff>
    </xdr:from>
    <xdr:to>
      <xdr:col>20</xdr:col>
      <xdr:colOff>38100</xdr:colOff>
      <xdr:row>98</xdr:row>
      <xdr:rowOff>95577</xdr:rowOff>
    </xdr:to>
    <xdr:sp macro="" textlink="">
      <xdr:nvSpPr>
        <xdr:cNvPr id="253" name="楕円 252"/>
        <xdr:cNvSpPr/>
      </xdr:nvSpPr>
      <xdr:spPr>
        <a:xfrm>
          <a:off x="3746500" y="16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86704</xdr:rowOff>
    </xdr:from>
    <xdr:ext cx="534377" cy="259045"/>
    <xdr:sp macro="" textlink="">
      <xdr:nvSpPr>
        <xdr:cNvPr id="254" name="テキスト ボックス 253"/>
        <xdr:cNvSpPr txBox="1"/>
      </xdr:nvSpPr>
      <xdr:spPr>
        <a:xfrm>
          <a:off x="3530111" y="168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156421</xdr:rowOff>
    </xdr:from>
    <xdr:to>
      <xdr:col>15</xdr:col>
      <xdr:colOff>101600</xdr:colOff>
      <xdr:row>98</xdr:row>
      <xdr:rowOff>86571</xdr:rowOff>
    </xdr:to>
    <xdr:sp macro="" textlink="">
      <xdr:nvSpPr>
        <xdr:cNvPr id="255" name="楕円 254"/>
        <xdr:cNvSpPr/>
      </xdr:nvSpPr>
      <xdr:spPr>
        <a:xfrm>
          <a:off x="2857500" y="167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77698</xdr:rowOff>
    </xdr:from>
    <xdr:ext cx="534377" cy="259045"/>
    <xdr:sp macro="" textlink="">
      <xdr:nvSpPr>
        <xdr:cNvPr id="256" name="テキスト ボックス 255"/>
        <xdr:cNvSpPr txBox="1"/>
      </xdr:nvSpPr>
      <xdr:spPr>
        <a:xfrm>
          <a:off x="2641111" y="168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11671</xdr:rowOff>
    </xdr:from>
    <xdr:to>
      <xdr:col>10</xdr:col>
      <xdr:colOff>165100</xdr:colOff>
      <xdr:row>95</xdr:row>
      <xdr:rowOff>113271</xdr:rowOff>
    </xdr:to>
    <xdr:sp macro="" textlink="">
      <xdr:nvSpPr>
        <xdr:cNvPr id="257" name="楕円 256"/>
        <xdr:cNvSpPr/>
      </xdr:nvSpPr>
      <xdr:spPr>
        <a:xfrm>
          <a:off x="1968500" y="162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129798</xdr:rowOff>
    </xdr:from>
    <xdr:ext cx="534377" cy="259045"/>
    <xdr:sp macro="" textlink="">
      <xdr:nvSpPr>
        <xdr:cNvPr id="258" name="テキスト ボックス 257"/>
        <xdr:cNvSpPr txBox="1"/>
      </xdr:nvSpPr>
      <xdr:spPr>
        <a:xfrm>
          <a:off x="1752111" y="160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23009</xdr:rowOff>
    </xdr:from>
    <xdr:to>
      <xdr:col>6</xdr:col>
      <xdr:colOff>38100</xdr:colOff>
      <xdr:row>96</xdr:row>
      <xdr:rowOff>124609</xdr:rowOff>
    </xdr:to>
    <xdr:sp macro="" textlink="">
      <xdr:nvSpPr>
        <xdr:cNvPr id="259" name="楕円 258"/>
        <xdr:cNvSpPr/>
      </xdr:nvSpPr>
      <xdr:spPr>
        <a:xfrm>
          <a:off x="1079500" y="16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141136</xdr:rowOff>
    </xdr:from>
    <xdr:ext cx="534377" cy="259045"/>
    <xdr:sp macro="" textlink="">
      <xdr:nvSpPr>
        <xdr:cNvPr id="260" name="テキスト ボックス 259"/>
        <xdr:cNvSpPr txBox="1"/>
      </xdr:nvSpPr>
      <xdr:spPr>
        <a:xfrm>
          <a:off x="863111" y="162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25309</xdr:rowOff>
    </xdr:from>
    <xdr:to>
      <xdr:col>55</xdr:col>
      <xdr:colOff>0</xdr:colOff>
      <xdr:row>55</xdr:row>
      <xdr:rowOff>90528</xdr:rowOff>
    </xdr:to>
    <xdr:cxnSp macro="">
      <xdr:nvCxnSpPr>
        <xdr:cNvPr id="342" name="直線コネクタ 341"/>
        <xdr:cNvCxnSpPr/>
      </xdr:nvCxnSpPr>
      <xdr:spPr>
        <a:xfrm>
          <a:off x="9639300" y="9455059"/>
          <a:ext cx="8382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144091</xdr:rowOff>
    </xdr:from>
    <xdr:ext cx="534377" cy="259045"/>
    <xdr:sp macro="" textlink="">
      <xdr:nvSpPr>
        <xdr:cNvPr id="343" name="農林水産業費平均値テキスト"/>
        <xdr:cNvSpPr txBox="1"/>
      </xdr:nvSpPr>
      <xdr:spPr>
        <a:xfrm>
          <a:off x="10528300" y="9573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25309</xdr:rowOff>
    </xdr:from>
    <xdr:to>
      <xdr:col>50</xdr:col>
      <xdr:colOff>114300</xdr:colOff>
      <xdr:row>55</xdr:row>
      <xdr:rowOff>65245</xdr:rowOff>
    </xdr:to>
    <xdr:cxnSp macro="">
      <xdr:nvCxnSpPr>
        <xdr:cNvPr id="345" name="直線コネクタ 344"/>
        <xdr:cNvCxnSpPr/>
      </xdr:nvCxnSpPr>
      <xdr:spPr>
        <a:xfrm flipV="1">
          <a:off x="8750300" y="9455059"/>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117299</xdr:rowOff>
    </xdr:from>
    <xdr:ext cx="534377" cy="259045"/>
    <xdr:sp macro="" textlink="">
      <xdr:nvSpPr>
        <xdr:cNvPr id="347" name="テキスト ボックス 346"/>
        <xdr:cNvSpPr txBox="1"/>
      </xdr:nvSpPr>
      <xdr:spPr>
        <a:xfrm>
          <a:off x="9372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55941</xdr:rowOff>
    </xdr:from>
    <xdr:to>
      <xdr:col>45</xdr:col>
      <xdr:colOff>177800</xdr:colOff>
      <xdr:row>55</xdr:row>
      <xdr:rowOff>65245</xdr:rowOff>
    </xdr:to>
    <xdr:cxnSp macro="">
      <xdr:nvCxnSpPr>
        <xdr:cNvPr id="348" name="直線コネクタ 347"/>
        <xdr:cNvCxnSpPr/>
      </xdr:nvCxnSpPr>
      <xdr:spPr>
        <a:xfrm>
          <a:off x="7861300" y="9314241"/>
          <a:ext cx="889000" cy="1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158401</xdr:rowOff>
    </xdr:from>
    <xdr:ext cx="534377" cy="259045"/>
    <xdr:sp macro="" textlink="">
      <xdr:nvSpPr>
        <xdr:cNvPr id="350" name="テキスト ボックス 349"/>
        <xdr:cNvSpPr txBox="1"/>
      </xdr:nvSpPr>
      <xdr:spPr>
        <a:xfrm>
          <a:off x="8483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55941</xdr:rowOff>
    </xdr:from>
    <xdr:to>
      <xdr:col>41</xdr:col>
      <xdr:colOff>50800</xdr:colOff>
      <xdr:row>56</xdr:row>
      <xdr:rowOff>70457</xdr:rowOff>
    </xdr:to>
    <xdr:cxnSp macro="">
      <xdr:nvCxnSpPr>
        <xdr:cNvPr id="351" name="直線コネクタ 350"/>
        <xdr:cNvCxnSpPr/>
      </xdr:nvCxnSpPr>
      <xdr:spPr>
        <a:xfrm flipV="1">
          <a:off x="6972300" y="9314241"/>
          <a:ext cx="889000" cy="3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108681</xdr:rowOff>
    </xdr:from>
    <xdr:ext cx="534377" cy="259045"/>
    <xdr:sp macro="" textlink="">
      <xdr:nvSpPr>
        <xdr:cNvPr id="353" name="テキスト ボックス 352"/>
        <xdr:cNvSpPr txBox="1"/>
      </xdr:nvSpPr>
      <xdr:spPr>
        <a:xfrm>
          <a:off x="7594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143748</xdr:rowOff>
    </xdr:from>
    <xdr:ext cx="534377" cy="259045"/>
    <xdr:sp macro="" textlink="">
      <xdr:nvSpPr>
        <xdr:cNvPr id="355" name="テキスト ボックス 354"/>
        <xdr:cNvSpPr txBox="1"/>
      </xdr:nvSpPr>
      <xdr:spPr>
        <a:xfrm>
          <a:off x="6705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39728</xdr:rowOff>
    </xdr:from>
    <xdr:to>
      <xdr:col>55</xdr:col>
      <xdr:colOff>50800</xdr:colOff>
      <xdr:row>55</xdr:row>
      <xdr:rowOff>141328</xdr:rowOff>
    </xdr:to>
    <xdr:sp macro="" textlink="">
      <xdr:nvSpPr>
        <xdr:cNvPr id="361" name="楕円 360"/>
        <xdr:cNvSpPr/>
      </xdr:nvSpPr>
      <xdr:spPr>
        <a:xfrm>
          <a:off x="10426700" y="94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62605</xdr:rowOff>
    </xdr:from>
    <xdr:ext cx="534377" cy="259045"/>
    <xdr:sp macro="" textlink="">
      <xdr:nvSpPr>
        <xdr:cNvPr id="362" name="農林水産業費該当値テキスト"/>
        <xdr:cNvSpPr txBox="1"/>
      </xdr:nvSpPr>
      <xdr:spPr>
        <a:xfrm>
          <a:off x="10528300" y="93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145959</xdr:rowOff>
    </xdr:from>
    <xdr:to>
      <xdr:col>50</xdr:col>
      <xdr:colOff>165100</xdr:colOff>
      <xdr:row>55</xdr:row>
      <xdr:rowOff>76109</xdr:rowOff>
    </xdr:to>
    <xdr:sp macro="" textlink="">
      <xdr:nvSpPr>
        <xdr:cNvPr id="363" name="楕円 362"/>
        <xdr:cNvSpPr/>
      </xdr:nvSpPr>
      <xdr:spPr>
        <a:xfrm>
          <a:off x="9588500" y="94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92636</xdr:rowOff>
    </xdr:from>
    <xdr:ext cx="534377" cy="259045"/>
    <xdr:sp macro="" textlink="">
      <xdr:nvSpPr>
        <xdr:cNvPr id="364" name="テキスト ボックス 363"/>
        <xdr:cNvSpPr txBox="1"/>
      </xdr:nvSpPr>
      <xdr:spPr>
        <a:xfrm>
          <a:off x="9372111" y="917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14445</xdr:rowOff>
    </xdr:from>
    <xdr:to>
      <xdr:col>46</xdr:col>
      <xdr:colOff>38100</xdr:colOff>
      <xdr:row>55</xdr:row>
      <xdr:rowOff>116045</xdr:rowOff>
    </xdr:to>
    <xdr:sp macro="" textlink="">
      <xdr:nvSpPr>
        <xdr:cNvPr id="365" name="楕円 364"/>
        <xdr:cNvSpPr/>
      </xdr:nvSpPr>
      <xdr:spPr>
        <a:xfrm>
          <a:off x="8699500" y="94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132572</xdr:rowOff>
    </xdr:from>
    <xdr:ext cx="534377" cy="259045"/>
    <xdr:sp macro="" textlink="">
      <xdr:nvSpPr>
        <xdr:cNvPr id="366" name="テキスト ボックス 365"/>
        <xdr:cNvSpPr txBox="1"/>
      </xdr:nvSpPr>
      <xdr:spPr>
        <a:xfrm>
          <a:off x="8483111" y="92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5141</xdr:rowOff>
    </xdr:from>
    <xdr:to>
      <xdr:col>41</xdr:col>
      <xdr:colOff>101600</xdr:colOff>
      <xdr:row>54</xdr:row>
      <xdr:rowOff>106741</xdr:rowOff>
    </xdr:to>
    <xdr:sp macro="" textlink="">
      <xdr:nvSpPr>
        <xdr:cNvPr id="367" name="楕円 366"/>
        <xdr:cNvSpPr/>
      </xdr:nvSpPr>
      <xdr:spPr>
        <a:xfrm>
          <a:off x="7810500" y="92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123268</xdr:rowOff>
    </xdr:from>
    <xdr:ext cx="534377" cy="259045"/>
    <xdr:sp macro="" textlink="">
      <xdr:nvSpPr>
        <xdr:cNvPr id="368" name="テキスト ボックス 367"/>
        <xdr:cNvSpPr txBox="1"/>
      </xdr:nvSpPr>
      <xdr:spPr>
        <a:xfrm>
          <a:off x="7594111" y="90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19657</xdr:rowOff>
    </xdr:from>
    <xdr:to>
      <xdr:col>36</xdr:col>
      <xdr:colOff>165100</xdr:colOff>
      <xdr:row>56</xdr:row>
      <xdr:rowOff>121257</xdr:rowOff>
    </xdr:to>
    <xdr:sp macro="" textlink="">
      <xdr:nvSpPr>
        <xdr:cNvPr id="369" name="楕円 368"/>
        <xdr:cNvSpPr/>
      </xdr:nvSpPr>
      <xdr:spPr>
        <a:xfrm>
          <a:off x="6921500" y="96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137784</xdr:rowOff>
    </xdr:from>
    <xdr:ext cx="534377" cy="259045"/>
    <xdr:sp macro="" textlink="">
      <xdr:nvSpPr>
        <xdr:cNvPr id="370" name="テキスト ボックス 369"/>
        <xdr:cNvSpPr txBox="1"/>
      </xdr:nvSpPr>
      <xdr:spPr>
        <a:xfrm>
          <a:off x="6705111" y="93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90666</xdr:rowOff>
    </xdr:from>
    <xdr:to>
      <xdr:col>55</xdr:col>
      <xdr:colOff>0</xdr:colOff>
      <xdr:row>79</xdr:row>
      <xdr:rowOff>39867</xdr:rowOff>
    </xdr:to>
    <xdr:cxnSp macro="">
      <xdr:nvCxnSpPr>
        <xdr:cNvPr id="401" name="直線コネクタ 400"/>
        <xdr:cNvCxnSpPr/>
      </xdr:nvCxnSpPr>
      <xdr:spPr>
        <a:xfrm flipV="1">
          <a:off x="9639300" y="13463766"/>
          <a:ext cx="838200" cy="1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148796</xdr:rowOff>
    </xdr:from>
    <xdr:to>
      <xdr:col>50</xdr:col>
      <xdr:colOff>114300</xdr:colOff>
      <xdr:row>79</xdr:row>
      <xdr:rowOff>39867</xdr:rowOff>
    </xdr:to>
    <xdr:cxnSp macro="">
      <xdr:nvCxnSpPr>
        <xdr:cNvPr id="404" name="直線コネクタ 403"/>
        <xdr:cNvCxnSpPr/>
      </xdr:nvCxnSpPr>
      <xdr:spPr>
        <a:xfrm>
          <a:off x="8750300" y="13521896"/>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133381</xdr:rowOff>
    </xdr:from>
    <xdr:to>
      <xdr:col>45</xdr:col>
      <xdr:colOff>177800</xdr:colOff>
      <xdr:row>78</xdr:row>
      <xdr:rowOff>148796</xdr:rowOff>
    </xdr:to>
    <xdr:cxnSp macro="">
      <xdr:nvCxnSpPr>
        <xdr:cNvPr id="407" name="直線コネクタ 406"/>
        <xdr:cNvCxnSpPr/>
      </xdr:nvCxnSpPr>
      <xdr:spPr>
        <a:xfrm>
          <a:off x="7861300" y="13506481"/>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133381</xdr:rowOff>
    </xdr:from>
    <xdr:to>
      <xdr:col>41</xdr:col>
      <xdr:colOff>50800</xdr:colOff>
      <xdr:row>78</xdr:row>
      <xdr:rowOff>147929</xdr:rowOff>
    </xdr:to>
    <xdr:cxnSp macro="">
      <xdr:nvCxnSpPr>
        <xdr:cNvPr id="410" name="直線コネクタ 409"/>
        <xdr:cNvCxnSpPr/>
      </xdr:nvCxnSpPr>
      <xdr:spPr>
        <a:xfrm flipV="1">
          <a:off x="6972300" y="1350648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39866</xdr:rowOff>
    </xdr:from>
    <xdr:to>
      <xdr:col>55</xdr:col>
      <xdr:colOff>50800</xdr:colOff>
      <xdr:row>78</xdr:row>
      <xdr:rowOff>141466</xdr:rowOff>
    </xdr:to>
    <xdr:sp macro="" textlink="">
      <xdr:nvSpPr>
        <xdr:cNvPr id="420" name="楕円 419"/>
        <xdr:cNvSpPr/>
      </xdr:nvSpPr>
      <xdr:spPr>
        <a:xfrm>
          <a:off x="104267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126243</xdr:rowOff>
    </xdr:from>
    <xdr:ext cx="534377" cy="259045"/>
    <xdr:sp macro="" textlink="">
      <xdr:nvSpPr>
        <xdr:cNvPr id="421" name="商工費該当値テキスト"/>
        <xdr:cNvSpPr txBox="1"/>
      </xdr:nvSpPr>
      <xdr:spPr>
        <a:xfrm>
          <a:off x="10528300" y="133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160517</xdr:rowOff>
    </xdr:from>
    <xdr:to>
      <xdr:col>50</xdr:col>
      <xdr:colOff>165100</xdr:colOff>
      <xdr:row>79</xdr:row>
      <xdr:rowOff>90667</xdr:rowOff>
    </xdr:to>
    <xdr:sp macro="" textlink="">
      <xdr:nvSpPr>
        <xdr:cNvPr id="422" name="楕円 421"/>
        <xdr:cNvSpPr/>
      </xdr:nvSpPr>
      <xdr:spPr>
        <a:xfrm>
          <a:off x="9588500" y="13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81794</xdr:rowOff>
    </xdr:from>
    <xdr:ext cx="469744" cy="259045"/>
    <xdr:sp macro="" textlink="">
      <xdr:nvSpPr>
        <xdr:cNvPr id="423" name="テキスト ボックス 422"/>
        <xdr:cNvSpPr txBox="1"/>
      </xdr:nvSpPr>
      <xdr:spPr>
        <a:xfrm>
          <a:off x="9404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97996</xdr:rowOff>
    </xdr:from>
    <xdr:to>
      <xdr:col>46</xdr:col>
      <xdr:colOff>38100</xdr:colOff>
      <xdr:row>79</xdr:row>
      <xdr:rowOff>28146</xdr:rowOff>
    </xdr:to>
    <xdr:sp macro="" textlink="">
      <xdr:nvSpPr>
        <xdr:cNvPr id="424" name="楕円 423"/>
        <xdr:cNvSpPr/>
      </xdr:nvSpPr>
      <xdr:spPr>
        <a:xfrm>
          <a:off x="8699500" y="134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19273</xdr:rowOff>
    </xdr:from>
    <xdr:ext cx="469744" cy="259045"/>
    <xdr:sp macro="" textlink="">
      <xdr:nvSpPr>
        <xdr:cNvPr id="425" name="テキスト ボックス 424"/>
        <xdr:cNvSpPr txBox="1"/>
      </xdr:nvSpPr>
      <xdr:spPr>
        <a:xfrm>
          <a:off x="8515428" y="1356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82581</xdr:rowOff>
    </xdr:from>
    <xdr:to>
      <xdr:col>41</xdr:col>
      <xdr:colOff>101600</xdr:colOff>
      <xdr:row>79</xdr:row>
      <xdr:rowOff>12731</xdr:rowOff>
    </xdr:to>
    <xdr:sp macro="" textlink="">
      <xdr:nvSpPr>
        <xdr:cNvPr id="426" name="楕円 425"/>
        <xdr:cNvSpPr/>
      </xdr:nvSpPr>
      <xdr:spPr>
        <a:xfrm>
          <a:off x="7810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3858</xdr:rowOff>
    </xdr:from>
    <xdr:ext cx="469744" cy="259045"/>
    <xdr:sp macro="" textlink="">
      <xdr:nvSpPr>
        <xdr:cNvPr id="427" name="テキスト ボックス 426"/>
        <xdr:cNvSpPr txBox="1"/>
      </xdr:nvSpPr>
      <xdr:spPr>
        <a:xfrm>
          <a:off x="7626428"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97129</xdr:rowOff>
    </xdr:from>
    <xdr:to>
      <xdr:col>36</xdr:col>
      <xdr:colOff>165100</xdr:colOff>
      <xdr:row>79</xdr:row>
      <xdr:rowOff>27279</xdr:rowOff>
    </xdr:to>
    <xdr:sp macro="" textlink="">
      <xdr:nvSpPr>
        <xdr:cNvPr id="428" name="楕円 427"/>
        <xdr:cNvSpPr/>
      </xdr:nvSpPr>
      <xdr:spPr>
        <a:xfrm>
          <a:off x="6921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18406</xdr:rowOff>
    </xdr:from>
    <xdr:ext cx="469744" cy="259045"/>
    <xdr:sp macro="" textlink="">
      <xdr:nvSpPr>
        <xdr:cNvPr id="429" name="テキスト ボックス 428"/>
        <xdr:cNvSpPr txBox="1"/>
      </xdr:nvSpPr>
      <xdr:spPr>
        <a:xfrm>
          <a:off x="6737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111010</xdr:rowOff>
    </xdr:from>
    <xdr:to>
      <xdr:col>55</xdr:col>
      <xdr:colOff>0</xdr:colOff>
      <xdr:row>97</xdr:row>
      <xdr:rowOff>128894</xdr:rowOff>
    </xdr:to>
    <xdr:cxnSp macro="">
      <xdr:nvCxnSpPr>
        <xdr:cNvPr id="458" name="直線コネクタ 457"/>
        <xdr:cNvCxnSpPr/>
      </xdr:nvCxnSpPr>
      <xdr:spPr>
        <a:xfrm>
          <a:off x="9639300" y="16741660"/>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31472</xdr:rowOff>
    </xdr:from>
    <xdr:to>
      <xdr:col>50</xdr:col>
      <xdr:colOff>114300</xdr:colOff>
      <xdr:row>97</xdr:row>
      <xdr:rowOff>111010</xdr:rowOff>
    </xdr:to>
    <xdr:cxnSp macro="">
      <xdr:nvCxnSpPr>
        <xdr:cNvPr id="461" name="直線コネクタ 460"/>
        <xdr:cNvCxnSpPr/>
      </xdr:nvCxnSpPr>
      <xdr:spPr>
        <a:xfrm>
          <a:off x="8750300" y="16662122"/>
          <a:ext cx="889000" cy="7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31472</xdr:rowOff>
    </xdr:from>
    <xdr:to>
      <xdr:col>45</xdr:col>
      <xdr:colOff>177800</xdr:colOff>
      <xdr:row>98</xdr:row>
      <xdr:rowOff>47833</xdr:rowOff>
    </xdr:to>
    <xdr:cxnSp macro="">
      <xdr:nvCxnSpPr>
        <xdr:cNvPr id="464" name="直線コネクタ 463"/>
        <xdr:cNvCxnSpPr/>
      </xdr:nvCxnSpPr>
      <xdr:spPr>
        <a:xfrm flipV="1">
          <a:off x="7861300" y="16662122"/>
          <a:ext cx="889000" cy="18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47833</xdr:rowOff>
    </xdr:from>
    <xdr:to>
      <xdr:col>41</xdr:col>
      <xdr:colOff>50800</xdr:colOff>
      <xdr:row>98</xdr:row>
      <xdr:rowOff>105113</xdr:rowOff>
    </xdr:to>
    <xdr:cxnSp macro="">
      <xdr:nvCxnSpPr>
        <xdr:cNvPr id="467" name="直線コネクタ 466"/>
        <xdr:cNvCxnSpPr/>
      </xdr:nvCxnSpPr>
      <xdr:spPr>
        <a:xfrm flipV="1">
          <a:off x="6972300" y="16849933"/>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78094</xdr:rowOff>
    </xdr:from>
    <xdr:to>
      <xdr:col>55</xdr:col>
      <xdr:colOff>50800</xdr:colOff>
      <xdr:row>98</xdr:row>
      <xdr:rowOff>8244</xdr:rowOff>
    </xdr:to>
    <xdr:sp macro="" textlink="">
      <xdr:nvSpPr>
        <xdr:cNvPr id="477" name="楕円 476"/>
        <xdr:cNvSpPr/>
      </xdr:nvSpPr>
      <xdr:spPr>
        <a:xfrm>
          <a:off x="104267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164471</xdr:rowOff>
    </xdr:from>
    <xdr:ext cx="534377" cy="259045"/>
    <xdr:sp macro="" textlink="">
      <xdr:nvSpPr>
        <xdr:cNvPr id="478" name="土木費該当値テキスト"/>
        <xdr:cNvSpPr txBox="1"/>
      </xdr:nvSpPr>
      <xdr:spPr>
        <a:xfrm>
          <a:off x="10528300" y="166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60210</xdr:rowOff>
    </xdr:from>
    <xdr:to>
      <xdr:col>50</xdr:col>
      <xdr:colOff>165100</xdr:colOff>
      <xdr:row>97</xdr:row>
      <xdr:rowOff>161810</xdr:rowOff>
    </xdr:to>
    <xdr:sp macro="" textlink="">
      <xdr:nvSpPr>
        <xdr:cNvPr id="479" name="楕円 478"/>
        <xdr:cNvSpPr/>
      </xdr:nvSpPr>
      <xdr:spPr>
        <a:xfrm>
          <a:off x="95885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152937</xdr:rowOff>
    </xdr:from>
    <xdr:ext cx="534377" cy="259045"/>
    <xdr:sp macro="" textlink="">
      <xdr:nvSpPr>
        <xdr:cNvPr id="480" name="テキスト ボックス 479"/>
        <xdr:cNvSpPr txBox="1"/>
      </xdr:nvSpPr>
      <xdr:spPr>
        <a:xfrm>
          <a:off x="9372111"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152122</xdr:rowOff>
    </xdr:from>
    <xdr:to>
      <xdr:col>46</xdr:col>
      <xdr:colOff>38100</xdr:colOff>
      <xdr:row>97</xdr:row>
      <xdr:rowOff>82272</xdr:rowOff>
    </xdr:to>
    <xdr:sp macro="" textlink="">
      <xdr:nvSpPr>
        <xdr:cNvPr id="481" name="楕円 480"/>
        <xdr:cNvSpPr/>
      </xdr:nvSpPr>
      <xdr:spPr>
        <a:xfrm>
          <a:off x="8699500" y="166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73399</xdr:rowOff>
    </xdr:from>
    <xdr:ext cx="534377" cy="259045"/>
    <xdr:sp macro="" textlink="">
      <xdr:nvSpPr>
        <xdr:cNvPr id="482" name="テキスト ボックス 481"/>
        <xdr:cNvSpPr txBox="1"/>
      </xdr:nvSpPr>
      <xdr:spPr>
        <a:xfrm>
          <a:off x="8483111" y="1670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168483</xdr:rowOff>
    </xdr:from>
    <xdr:to>
      <xdr:col>41</xdr:col>
      <xdr:colOff>101600</xdr:colOff>
      <xdr:row>98</xdr:row>
      <xdr:rowOff>98633</xdr:rowOff>
    </xdr:to>
    <xdr:sp macro="" textlink="">
      <xdr:nvSpPr>
        <xdr:cNvPr id="483" name="楕円 482"/>
        <xdr:cNvSpPr/>
      </xdr:nvSpPr>
      <xdr:spPr>
        <a:xfrm>
          <a:off x="7810500" y="167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84" name="テキスト ボックス 483"/>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54313</xdr:rowOff>
    </xdr:from>
    <xdr:to>
      <xdr:col>36</xdr:col>
      <xdr:colOff>165100</xdr:colOff>
      <xdr:row>98</xdr:row>
      <xdr:rowOff>155913</xdr:rowOff>
    </xdr:to>
    <xdr:sp macro="" textlink="">
      <xdr:nvSpPr>
        <xdr:cNvPr id="485" name="楕円 484"/>
        <xdr:cNvSpPr/>
      </xdr:nvSpPr>
      <xdr:spPr>
        <a:xfrm>
          <a:off x="6921500" y="168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147040</xdr:rowOff>
    </xdr:from>
    <xdr:ext cx="534377" cy="259045"/>
    <xdr:sp macro="" textlink="">
      <xdr:nvSpPr>
        <xdr:cNvPr id="486" name="テキスト ボックス 485"/>
        <xdr:cNvSpPr txBox="1"/>
      </xdr:nvSpPr>
      <xdr:spPr>
        <a:xfrm>
          <a:off x="6705111" y="169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147724</xdr:rowOff>
    </xdr:from>
    <xdr:to>
      <xdr:col>85</xdr:col>
      <xdr:colOff>127000</xdr:colOff>
      <xdr:row>36</xdr:row>
      <xdr:rowOff>59599</xdr:rowOff>
    </xdr:to>
    <xdr:cxnSp macro="">
      <xdr:nvCxnSpPr>
        <xdr:cNvPr id="513" name="直線コネクタ 512"/>
        <xdr:cNvCxnSpPr/>
      </xdr:nvCxnSpPr>
      <xdr:spPr>
        <a:xfrm flipV="1">
          <a:off x="15481300" y="6148474"/>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59599</xdr:rowOff>
    </xdr:from>
    <xdr:to>
      <xdr:col>81</xdr:col>
      <xdr:colOff>50800</xdr:colOff>
      <xdr:row>36</xdr:row>
      <xdr:rowOff>103787</xdr:rowOff>
    </xdr:to>
    <xdr:cxnSp macro="">
      <xdr:nvCxnSpPr>
        <xdr:cNvPr id="516" name="直線コネクタ 515"/>
        <xdr:cNvCxnSpPr/>
      </xdr:nvCxnSpPr>
      <xdr:spPr>
        <a:xfrm flipV="1">
          <a:off x="14592300" y="6231799"/>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137780</xdr:rowOff>
    </xdr:from>
    <xdr:to>
      <xdr:col>76</xdr:col>
      <xdr:colOff>114300</xdr:colOff>
      <xdr:row>36</xdr:row>
      <xdr:rowOff>103787</xdr:rowOff>
    </xdr:to>
    <xdr:cxnSp macro="">
      <xdr:nvCxnSpPr>
        <xdr:cNvPr id="519" name="直線コネクタ 518"/>
        <xdr:cNvCxnSpPr/>
      </xdr:nvCxnSpPr>
      <xdr:spPr>
        <a:xfrm>
          <a:off x="13703300" y="6138530"/>
          <a:ext cx="889000" cy="1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61039</xdr:rowOff>
    </xdr:from>
    <xdr:to>
      <xdr:col>71</xdr:col>
      <xdr:colOff>177800</xdr:colOff>
      <xdr:row>35</xdr:row>
      <xdr:rowOff>137780</xdr:rowOff>
    </xdr:to>
    <xdr:cxnSp macro="">
      <xdr:nvCxnSpPr>
        <xdr:cNvPr id="522" name="直線コネクタ 521"/>
        <xdr:cNvCxnSpPr/>
      </xdr:nvCxnSpPr>
      <xdr:spPr>
        <a:xfrm>
          <a:off x="12814300" y="6061789"/>
          <a:ext cx="889000" cy="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21996</xdr:rowOff>
    </xdr:from>
    <xdr:ext cx="534377" cy="259045"/>
    <xdr:sp macro="" textlink="">
      <xdr:nvSpPr>
        <xdr:cNvPr id="524" name="テキスト ボックス 523"/>
        <xdr:cNvSpPr txBox="1"/>
      </xdr:nvSpPr>
      <xdr:spPr>
        <a:xfrm>
          <a:off x="13436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16875</xdr:rowOff>
    </xdr:from>
    <xdr:ext cx="534377" cy="259045"/>
    <xdr:sp macro="" textlink="">
      <xdr:nvSpPr>
        <xdr:cNvPr id="526" name="テキスト ボックス 525"/>
        <xdr:cNvSpPr txBox="1"/>
      </xdr:nvSpPr>
      <xdr:spPr>
        <a:xfrm>
          <a:off x="12547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96924</xdr:rowOff>
    </xdr:from>
    <xdr:to>
      <xdr:col>85</xdr:col>
      <xdr:colOff>177800</xdr:colOff>
      <xdr:row>36</xdr:row>
      <xdr:rowOff>27074</xdr:rowOff>
    </xdr:to>
    <xdr:sp macro="" textlink="">
      <xdr:nvSpPr>
        <xdr:cNvPr id="532" name="楕円 531"/>
        <xdr:cNvSpPr/>
      </xdr:nvSpPr>
      <xdr:spPr>
        <a:xfrm>
          <a:off x="16268700" y="60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75351</xdr:rowOff>
    </xdr:from>
    <xdr:ext cx="534377" cy="259045"/>
    <xdr:sp macro="" textlink="">
      <xdr:nvSpPr>
        <xdr:cNvPr id="533" name="消防費該当値テキスト"/>
        <xdr:cNvSpPr txBox="1"/>
      </xdr:nvSpPr>
      <xdr:spPr>
        <a:xfrm>
          <a:off x="16370300" y="607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8799</xdr:rowOff>
    </xdr:from>
    <xdr:to>
      <xdr:col>81</xdr:col>
      <xdr:colOff>101600</xdr:colOff>
      <xdr:row>36</xdr:row>
      <xdr:rowOff>110399</xdr:rowOff>
    </xdr:to>
    <xdr:sp macro="" textlink="">
      <xdr:nvSpPr>
        <xdr:cNvPr id="534" name="楕円 533"/>
        <xdr:cNvSpPr/>
      </xdr:nvSpPr>
      <xdr:spPr>
        <a:xfrm>
          <a:off x="15430500" y="61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101526</xdr:rowOff>
    </xdr:from>
    <xdr:ext cx="534377" cy="259045"/>
    <xdr:sp macro="" textlink="">
      <xdr:nvSpPr>
        <xdr:cNvPr id="535" name="テキスト ボックス 534"/>
        <xdr:cNvSpPr txBox="1"/>
      </xdr:nvSpPr>
      <xdr:spPr>
        <a:xfrm>
          <a:off x="15214111" y="62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52987</xdr:rowOff>
    </xdr:from>
    <xdr:to>
      <xdr:col>76</xdr:col>
      <xdr:colOff>165100</xdr:colOff>
      <xdr:row>36</xdr:row>
      <xdr:rowOff>154587</xdr:rowOff>
    </xdr:to>
    <xdr:sp macro="" textlink="">
      <xdr:nvSpPr>
        <xdr:cNvPr id="536" name="楕円 535"/>
        <xdr:cNvSpPr/>
      </xdr:nvSpPr>
      <xdr:spPr>
        <a:xfrm>
          <a:off x="14541500" y="62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145714</xdr:rowOff>
    </xdr:from>
    <xdr:ext cx="534377" cy="259045"/>
    <xdr:sp macro="" textlink="">
      <xdr:nvSpPr>
        <xdr:cNvPr id="537" name="テキスト ボックス 536"/>
        <xdr:cNvSpPr txBox="1"/>
      </xdr:nvSpPr>
      <xdr:spPr>
        <a:xfrm>
          <a:off x="14325111" y="63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86980</xdr:rowOff>
    </xdr:from>
    <xdr:to>
      <xdr:col>72</xdr:col>
      <xdr:colOff>38100</xdr:colOff>
      <xdr:row>36</xdr:row>
      <xdr:rowOff>17130</xdr:rowOff>
    </xdr:to>
    <xdr:sp macro="" textlink="">
      <xdr:nvSpPr>
        <xdr:cNvPr id="538" name="楕円 537"/>
        <xdr:cNvSpPr/>
      </xdr:nvSpPr>
      <xdr:spPr>
        <a:xfrm>
          <a:off x="13652500" y="60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33657</xdr:rowOff>
    </xdr:from>
    <xdr:ext cx="534377" cy="259045"/>
    <xdr:sp macro="" textlink="">
      <xdr:nvSpPr>
        <xdr:cNvPr id="539" name="テキスト ボックス 538"/>
        <xdr:cNvSpPr txBox="1"/>
      </xdr:nvSpPr>
      <xdr:spPr>
        <a:xfrm>
          <a:off x="13436111" y="58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10239</xdr:rowOff>
    </xdr:from>
    <xdr:to>
      <xdr:col>67</xdr:col>
      <xdr:colOff>101600</xdr:colOff>
      <xdr:row>35</xdr:row>
      <xdr:rowOff>111839</xdr:rowOff>
    </xdr:to>
    <xdr:sp macro="" textlink="">
      <xdr:nvSpPr>
        <xdr:cNvPr id="540" name="楕円 539"/>
        <xdr:cNvSpPr/>
      </xdr:nvSpPr>
      <xdr:spPr>
        <a:xfrm>
          <a:off x="12763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128366</xdr:rowOff>
    </xdr:from>
    <xdr:ext cx="534377" cy="259045"/>
    <xdr:sp macro="" textlink="">
      <xdr:nvSpPr>
        <xdr:cNvPr id="541" name="テキスト ボックス 540"/>
        <xdr:cNvSpPr txBox="1"/>
      </xdr:nvSpPr>
      <xdr:spPr>
        <a:xfrm>
          <a:off x="12547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166096</xdr:rowOff>
    </xdr:from>
    <xdr:to>
      <xdr:col>85</xdr:col>
      <xdr:colOff>127000</xdr:colOff>
      <xdr:row>57</xdr:row>
      <xdr:rowOff>45867</xdr:rowOff>
    </xdr:to>
    <xdr:cxnSp macro="">
      <xdr:nvCxnSpPr>
        <xdr:cNvPr id="570" name="直線コネクタ 569"/>
        <xdr:cNvCxnSpPr/>
      </xdr:nvCxnSpPr>
      <xdr:spPr>
        <a:xfrm flipV="1">
          <a:off x="15481300" y="9767296"/>
          <a:ext cx="838200" cy="5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45867</xdr:rowOff>
    </xdr:from>
    <xdr:to>
      <xdr:col>81</xdr:col>
      <xdr:colOff>50800</xdr:colOff>
      <xdr:row>57</xdr:row>
      <xdr:rowOff>154742</xdr:rowOff>
    </xdr:to>
    <xdr:cxnSp macro="">
      <xdr:nvCxnSpPr>
        <xdr:cNvPr id="573" name="直線コネクタ 572"/>
        <xdr:cNvCxnSpPr/>
      </xdr:nvCxnSpPr>
      <xdr:spPr>
        <a:xfrm flipV="1">
          <a:off x="14592300" y="9818517"/>
          <a:ext cx="889000" cy="10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17898</xdr:rowOff>
    </xdr:from>
    <xdr:ext cx="534377" cy="259045"/>
    <xdr:sp macro="" textlink="">
      <xdr:nvSpPr>
        <xdr:cNvPr id="575" name="テキスト ボックス 574"/>
        <xdr:cNvSpPr txBox="1"/>
      </xdr:nvSpPr>
      <xdr:spPr>
        <a:xfrm>
          <a:off x="15214111"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70952</xdr:rowOff>
    </xdr:from>
    <xdr:to>
      <xdr:col>76</xdr:col>
      <xdr:colOff>114300</xdr:colOff>
      <xdr:row>57</xdr:row>
      <xdr:rowOff>154742</xdr:rowOff>
    </xdr:to>
    <xdr:cxnSp macro="">
      <xdr:nvCxnSpPr>
        <xdr:cNvPr id="576" name="直線コネクタ 575"/>
        <xdr:cNvCxnSpPr/>
      </xdr:nvCxnSpPr>
      <xdr:spPr>
        <a:xfrm>
          <a:off x="13703300" y="9843602"/>
          <a:ext cx="889000" cy="8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70952</xdr:rowOff>
    </xdr:from>
    <xdr:to>
      <xdr:col>71</xdr:col>
      <xdr:colOff>177800</xdr:colOff>
      <xdr:row>57</xdr:row>
      <xdr:rowOff>128834</xdr:rowOff>
    </xdr:to>
    <xdr:cxnSp macro="">
      <xdr:nvCxnSpPr>
        <xdr:cNvPr id="579" name="直線コネクタ 578"/>
        <xdr:cNvCxnSpPr/>
      </xdr:nvCxnSpPr>
      <xdr:spPr>
        <a:xfrm flipV="1">
          <a:off x="12814300" y="9843602"/>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115296</xdr:rowOff>
    </xdr:from>
    <xdr:to>
      <xdr:col>85</xdr:col>
      <xdr:colOff>177800</xdr:colOff>
      <xdr:row>57</xdr:row>
      <xdr:rowOff>45446</xdr:rowOff>
    </xdr:to>
    <xdr:sp macro="" textlink="">
      <xdr:nvSpPr>
        <xdr:cNvPr id="589" name="楕円 588"/>
        <xdr:cNvSpPr/>
      </xdr:nvSpPr>
      <xdr:spPr>
        <a:xfrm>
          <a:off x="16268700" y="97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93723</xdr:rowOff>
    </xdr:from>
    <xdr:ext cx="534377" cy="259045"/>
    <xdr:sp macro="" textlink="">
      <xdr:nvSpPr>
        <xdr:cNvPr id="590" name="教育費該当値テキスト"/>
        <xdr:cNvSpPr txBox="1"/>
      </xdr:nvSpPr>
      <xdr:spPr>
        <a:xfrm>
          <a:off x="16370300" y="96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166517</xdr:rowOff>
    </xdr:from>
    <xdr:to>
      <xdr:col>81</xdr:col>
      <xdr:colOff>101600</xdr:colOff>
      <xdr:row>57</xdr:row>
      <xdr:rowOff>96667</xdr:rowOff>
    </xdr:to>
    <xdr:sp macro="" textlink="">
      <xdr:nvSpPr>
        <xdr:cNvPr id="591" name="楕円 590"/>
        <xdr:cNvSpPr/>
      </xdr:nvSpPr>
      <xdr:spPr>
        <a:xfrm>
          <a:off x="15430500" y="97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87794</xdr:rowOff>
    </xdr:from>
    <xdr:ext cx="534377" cy="259045"/>
    <xdr:sp macro="" textlink="">
      <xdr:nvSpPr>
        <xdr:cNvPr id="592" name="テキスト ボックス 591"/>
        <xdr:cNvSpPr txBox="1"/>
      </xdr:nvSpPr>
      <xdr:spPr>
        <a:xfrm>
          <a:off x="15214111" y="98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103942</xdr:rowOff>
    </xdr:from>
    <xdr:to>
      <xdr:col>76</xdr:col>
      <xdr:colOff>165100</xdr:colOff>
      <xdr:row>58</xdr:row>
      <xdr:rowOff>34092</xdr:rowOff>
    </xdr:to>
    <xdr:sp macro="" textlink="">
      <xdr:nvSpPr>
        <xdr:cNvPr id="593" name="楕円 592"/>
        <xdr:cNvSpPr/>
      </xdr:nvSpPr>
      <xdr:spPr>
        <a:xfrm>
          <a:off x="14541500" y="9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25219</xdr:rowOff>
    </xdr:from>
    <xdr:ext cx="534377" cy="259045"/>
    <xdr:sp macro="" textlink="">
      <xdr:nvSpPr>
        <xdr:cNvPr id="594" name="テキスト ボックス 593"/>
        <xdr:cNvSpPr txBox="1"/>
      </xdr:nvSpPr>
      <xdr:spPr>
        <a:xfrm>
          <a:off x="14325111" y="99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20152</xdr:rowOff>
    </xdr:from>
    <xdr:to>
      <xdr:col>72</xdr:col>
      <xdr:colOff>38100</xdr:colOff>
      <xdr:row>57</xdr:row>
      <xdr:rowOff>121752</xdr:rowOff>
    </xdr:to>
    <xdr:sp macro="" textlink="">
      <xdr:nvSpPr>
        <xdr:cNvPr id="595" name="楕円 594"/>
        <xdr:cNvSpPr/>
      </xdr:nvSpPr>
      <xdr:spPr>
        <a:xfrm>
          <a:off x="13652500" y="97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112879</xdr:rowOff>
    </xdr:from>
    <xdr:ext cx="534377" cy="259045"/>
    <xdr:sp macro="" textlink="">
      <xdr:nvSpPr>
        <xdr:cNvPr id="596" name="テキスト ボックス 595"/>
        <xdr:cNvSpPr txBox="1"/>
      </xdr:nvSpPr>
      <xdr:spPr>
        <a:xfrm>
          <a:off x="13436111" y="98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78034</xdr:rowOff>
    </xdr:from>
    <xdr:to>
      <xdr:col>67</xdr:col>
      <xdr:colOff>101600</xdr:colOff>
      <xdr:row>58</xdr:row>
      <xdr:rowOff>8184</xdr:rowOff>
    </xdr:to>
    <xdr:sp macro="" textlink="">
      <xdr:nvSpPr>
        <xdr:cNvPr id="597" name="楕円 596"/>
        <xdr:cNvSpPr/>
      </xdr:nvSpPr>
      <xdr:spPr>
        <a:xfrm>
          <a:off x="12763500" y="98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170761</xdr:rowOff>
    </xdr:from>
    <xdr:ext cx="534377" cy="259045"/>
    <xdr:sp macro="" textlink="">
      <xdr:nvSpPr>
        <xdr:cNvPr id="598" name="テキスト ボックス 597"/>
        <xdr:cNvSpPr txBox="1"/>
      </xdr:nvSpPr>
      <xdr:spPr>
        <a:xfrm>
          <a:off x="12547111" y="99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99313</xdr:rowOff>
    </xdr:from>
    <xdr:to>
      <xdr:col>85</xdr:col>
      <xdr:colOff>127000</xdr:colOff>
      <xdr:row>77</xdr:row>
      <xdr:rowOff>164122</xdr:rowOff>
    </xdr:to>
    <xdr:cxnSp macro="">
      <xdr:nvCxnSpPr>
        <xdr:cNvPr id="627" name="直線コネクタ 626"/>
        <xdr:cNvCxnSpPr/>
      </xdr:nvCxnSpPr>
      <xdr:spPr>
        <a:xfrm>
          <a:off x="15481300" y="13300963"/>
          <a:ext cx="8382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164960</xdr:rowOff>
    </xdr:from>
    <xdr:to>
      <xdr:col>81</xdr:col>
      <xdr:colOff>50800</xdr:colOff>
      <xdr:row>77</xdr:row>
      <xdr:rowOff>99313</xdr:rowOff>
    </xdr:to>
    <xdr:cxnSp macro="">
      <xdr:nvCxnSpPr>
        <xdr:cNvPr id="630" name="直線コネクタ 629"/>
        <xdr:cNvCxnSpPr/>
      </xdr:nvCxnSpPr>
      <xdr:spPr>
        <a:xfrm>
          <a:off x="14592300" y="12852260"/>
          <a:ext cx="889000" cy="44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106075</xdr:rowOff>
    </xdr:from>
    <xdr:ext cx="469744" cy="259045"/>
    <xdr:sp macro="" textlink="">
      <xdr:nvSpPr>
        <xdr:cNvPr id="632" name="テキスト ボックス 631"/>
        <xdr:cNvSpPr txBox="1"/>
      </xdr:nvSpPr>
      <xdr:spPr>
        <a:xfrm>
          <a:off x="15246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63233</xdr:rowOff>
    </xdr:from>
    <xdr:to>
      <xdr:col>76</xdr:col>
      <xdr:colOff>114300</xdr:colOff>
      <xdr:row>74</xdr:row>
      <xdr:rowOff>164960</xdr:rowOff>
    </xdr:to>
    <xdr:cxnSp macro="">
      <xdr:nvCxnSpPr>
        <xdr:cNvPr id="633" name="直線コネクタ 632"/>
        <xdr:cNvCxnSpPr/>
      </xdr:nvCxnSpPr>
      <xdr:spPr>
        <a:xfrm>
          <a:off x="13703300" y="12579083"/>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140898</xdr:rowOff>
    </xdr:from>
    <xdr:ext cx="469744" cy="259045"/>
    <xdr:sp macro="" textlink="">
      <xdr:nvSpPr>
        <xdr:cNvPr id="635" name="テキスト ボックス 634"/>
        <xdr:cNvSpPr txBox="1"/>
      </xdr:nvSpPr>
      <xdr:spPr>
        <a:xfrm>
          <a:off x="14357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63233</xdr:rowOff>
    </xdr:from>
    <xdr:to>
      <xdr:col>71</xdr:col>
      <xdr:colOff>177800</xdr:colOff>
      <xdr:row>74</xdr:row>
      <xdr:rowOff>77330</xdr:rowOff>
    </xdr:to>
    <xdr:cxnSp macro="">
      <xdr:nvCxnSpPr>
        <xdr:cNvPr id="636" name="直線コネクタ 635"/>
        <xdr:cNvCxnSpPr/>
      </xdr:nvCxnSpPr>
      <xdr:spPr>
        <a:xfrm flipV="1">
          <a:off x="12814300" y="1257908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35628</xdr:rowOff>
    </xdr:from>
    <xdr:ext cx="469744" cy="259045"/>
    <xdr:sp macro="" textlink="">
      <xdr:nvSpPr>
        <xdr:cNvPr id="638" name="テキスト ボックス 637"/>
        <xdr:cNvSpPr txBox="1"/>
      </xdr:nvSpPr>
      <xdr:spPr>
        <a:xfrm>
          <a:off x="13468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2615</xdr:rowOff>
    </xdr:from>
    <xdr:ext cx="469744" cy="259045"/>
    <xdr:sp macro="" textlink="">
      <xdr:nvSpPr>
        <xdr:cNvPr id="640" name="テキスト ボックス 639"/>
        <xdr:cNvSpPr txBox="1"/>
      </xdr:nvSpPr>
      <xdr:spPr>
        <a:xfrm>
          <a:off x="12579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113322</xdr:rowOff>
    </xdr:from>
    <xdr:to>
      <xdr:col>85</xdr:col>
      <xdr:colOff>177800</xdr:colOff>
      <xdr:row>78</xdr:row>
      <xdr:rowOff>43472</xdr:rowOff>
    </xdr:to>
    <xdr:sp macro="" textlink="">
      <xdr:nvSpPr>
        <xdr:cNvPr id="646" name="楕円 645"/>
        <xdr:cNvSpPr/>
      </xdr:nvSpPr>
      <xdr:spPr>
        <a:xfrm>
          <a:off x="162687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91749</xdr:rowOff>
    </xdr:from>
    <xdr:ext cx="534377" cy="259045"/>
    <xdr:sp macro="" textlink="">
      <xdr:nvSpPr>
        <xdr:cNvPr id="647" name="災害復旧費該当値テキスト"/>
        <xdr:cNvSpPr txBox="1"/>
      </xdr:nvSpPr>
      <xdr:spPr>
        <a:xfrm>
          <a:off x="16370300" y="132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48513</xdr:rowOff>
    </xdr:from>
    <xdr:to>
      <xdr:col>81</xdr:col>
      <xdr:colOff>101600</xdr:colOff>
      <xdr:row>77</xdr:row>
      <xdr:rowOff>150113</xdr:rowOff>
    </xdr:to>
    <xdr:sp macro="" textlink="">
      <xdr:nvSpPr>
        <xdr:cNvPr id="648" name="楕円 647"/>
        <xdr:cNvSpPr/>
      </xdr:nvSpPr>
      <xdr:spPr>
        <a:xfrm>
          <a:off x="15430500" y="13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166640</xdr:rowOff>
    </xdr:from>
    <xdr:ext cx="534377" cy="259045"/>
    <xdr:sp macro="" textlink="">
      <xdr:nvSpPr>
        <xdr:cNvPr id="649" name="テキスト ボックス 648"/>
        <xdr:cNvSpPr txBox="1"/>
      </xdr:nvSpPr>
      <xdr:spPr>
        <a:xfrm>
          <a:off x="15214111" y="1302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114160</xdr:rowOff>
    </xdr:from>
    <xdr:to>
      <xdr:col>76</xdr:col>
      <xdr:colOff>165100</xdr:colOff>
      <xdr:row>75</xdr:row>
      <xdr:rowOff>44310</xdr:rowOff>
    </xdr:to>
    <xdr:sp macro="" textlink="">
      <xdr:nvSpPr>
        <xdr:cNvPr id="650" name="楕円 649"/>
        <xdr:cNvSpPr/>
      </xdr:nvSpPr>
      <xdr:spPr>
        <a:xfrm>
          <a:off x="14541500" y="12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60837</xdr:rowOff>
    </xdr:from>
    <xdr:ext cx="534377" cy="259045"/>
    <xdr:sp macro="" textlink="">
      <xdr:nvSpPr>
        <xdr:cNvPr id="651" name="テキスト ボックス 650"/>
        <xdr:cNvSpPr txBox="1"/>
      </xdr:nvSpPr>
      <xdr:spPr>
        <a:xfrm>
          <a:off x="14325111" y="125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12433</xdr:rowOff>
    </xdr:from>
    <xdr:to>
      <xdr:col>72</xdr:col>
      <xdr:colOff>38100</xdr:colOff>
      <xdr:row>73</xdr:row>
      <xdr:rowOff>114033</xdr:rowOff>
    </xdr:to>
    <xdr:sp macro="" textlink="">
      <xdr:nvSpPr>
        <xdr:cNvPr id="652" name="楕円 651"/>
        <xdr:cNvSpPr/>
      </xdr:nvSpPr>
      <xdr:spPr>
        <a:xfrm>
          <a:off x="13652500" y="125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130560</xdr:rowOff>
    </xdr:from>
    <xdr:ext cx="534377" cy="259045"/>
    <xdr:sp macro="" textlink="">
      <xdr:nvSpPr>
        <xdr:cNvPr id="653" name="テキスト ボックス 652"/>
        <xdr:cNvSpPr txBox="1"/>
      </xdr:nvSpPr>
      <xdr:spPr>
        <a:xfrm>
          <a:off x="13436111" y="123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26530</xdr:rowOff>
    </xdr:from>
    <xdr:to>
      <xdr:col>67</xdr:col>
      <xdr:colOff>101600</xdr:colOff>
      <xdr:row>74</xdr:row>
      <xdr:rowOff>128130</xdr:rowOff>
    </xdr:to>
    <xdr:sp macro="" textlink="">
      <xdr:nvSpPr>
        <xdr:cNvPr id="654" name="楕円 653"/>
        <xdr:cNvSpPr/>
      </xdr:nvSpPr>
      <xdr:spPr>
        <a:xfrm>
          <a:off x="12763500" y="127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144657</xdr:rowOff>
    </xdr:from>
    <xdr:ext cx="534377" cy="259045"/>
    <xdr:sp macro="" textlink="">
      <xdr:nvSpPr>
        <xdr:cNvPr id="655" name="テキスト ボックス 654"/>
        <xdr:cNvSpPr txBox="1"/>
      </xdr:nvSpPr>
      <xdr:spPr>
        <a:xfrm>
          <a:off x="12547111" y="124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93566</xdr:rowOff>
    </xdr:from>
    <xdr:to>
      <xdr:col>85</xdr:col>
      <xdr:colOff>127000</xdr:colOff>
      <xdr:row>98</xdr:row>
      <xdr:rowOff>104713</xdr:rowOff>
    </xdr:to>
    <xdr:cxnSp macro="">
      <xdr:nvCxnSpPr>
        <xdr:cNvPr id="687" name="直線コネクタ 686"/>
        <xdr:cNvCxnSpPr/>
      </xdr:nvCxnSpPr>
      <xdr:spPr>
        <a:xfrm flipV="1">
          <a:off x="15481300" y="16895666"/>
          <a:ext cx="8382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104713</xdr:rowOff>
    </xdr:from>
    <xdr:to>
      <xdr:col>81</xdr:col>
      <xdr:colOff>50800</xdr:colOff>
      <xdr:row>98</xdr:row>
      <xdr:rowOff>123916</xdr:rowOff>
    </xdr:to>
    <xdr:cxnSp macro="">
      <xdr:nvCxnSpPr>
        <xdr:cNvPr id="690" name="直線コネクタ 689"/>
        <xdr:cNvCxnSpPr/>
      </xdr:nvCxnSpPr>
      <xdr:spPr>
        <a:xfrm flipV="1">
          <a:off x="14592300" y="1690681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123916</xdr:rowOff>
    </xdr:from>
    <xdr:to>
      <xdr:col>76</xdr:col>
      <xdr:colOff>114300</xdr:colOff>
      <xdr:row>98</xdr:row>
      <xdr:rowOff>124613</xdr:rowOff>
    </xdr:to>
    <xdr:cxnSp macro="">
      <xdr:nvCxnSpPr>
        <xdr:cNvPr id="693" name="直線コネクタ 692"/>
        <xdr:cNvCxnSpPr/>
      </xdr:nvCxnSpPr>
      <xdr:spPr>
        <a:xfrm flipV="1">
          <a:off x="13703300" y="16926016"/>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120366</xdr:rowOff>
    </xdr:from>
    <xdr:to>
      <xdr:col>71</xdr:col>
      <xdr:colOff>177800</xdr:colOff>
      <xdr:row>98</xdr:row>
      <xdr:rowOff>124613</xdr:rowOff>
    </xdr:to>
    <xdr:cxnSp macro="">
      <xdr:nvCxnSpPr>
        <xdr:cNvPr id="696" name="直線コネクタ 695"/>
        <xdr:cNvCxnSpPr/>
      </xdr:nvCxnSpPr>
      <xdr:spPr>
        <a:xfrm>
          <a:off x="12814300" y="16922466"/>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42766</xdr:rowOff>
    </xdr:from>
    <xdr:to>
      <xdr:col>85</xdr:col>
      <xdr:colOff>177800</xdr:colOff>
      <xdr:row>98</xdr:row>
      <xdr:rowOff>144366</xdr:rowOff>
    </xdr:to>
    <xdr:sp macro="" textlink="">
      <xdr:nvSpPr>
        <xdr:cNvPr id="706" name="楕円 705"/>
        <xdr:cNvSpPr/>
      </xdr:nvSpPr>
      <xdr:spPr>
        <a:xfrm>
          <a:off x="16268700" y="168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21193</xdr:rowOff>
    </xdr:from>
    <xdr:ext cx="534377" cy="259045"/>
    <xdr:sp macro="" textlink="">
      <xdr:nvSpPr>
        <xdr:cNvPr id="707" name="公債費該当値テキスト"/>
        <xdr:cNvSpPr txBox="1"/>
      </xdr:nvSpPr>
      <xdr:spPr>
        <a:xfrm>
          <a:off x="16370300" y="168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53913</xdr:rowOff>
    </xdr:from>
    <xdr:to>
      <xdr:col>81</xdr:col>
      <xdr:colOff>101600</xdr:colOff>
      <xdr:row>98</xdr:row>
      <xdr:rowOff>155513</xdr:rowOff>
    </xdr:to>
    <xdr:sp macro="" textlink="">
      <xdr:nvSpPr>
        <xdr:cNvPr id="708" name="楕円 707"/>
        <xdr:cNvSpPr/>
      </xdr:nvSpPr>
      <xdr:spPr>
        <a:xfrm>
          <a:off x="15430500" y="168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146640</xdr:rowOff>
    </xdr:from>
    <xdr:ext cx="534377" cy="259045"/>
    <xdr:sp macro="" textlink="">
      <xdr:nvSpPr>
        <xdr:cNvPr id="709" name="テキスト ボックス 708"/>
        <xdr:cNvSpPr txBox="1"/>
      </xdr:nvSpPr>
      <xdr:spPr>
        <a:xfrm>
          <a:off x="15214111" y="169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73116</xdr:rowOff>
    </xdr:from>
    <xdr:to>
      <xdr:col>76</xdr:col>
      <xdr:colOff>165100</xdr:colOff>
      <xdr:row>99</xdr:row>
      <xdr:rowOff>3266</xdr:rowOff>
    </xdr:to>
    <xdr:sp macro="" textlink="">
      <xdr:nvSpPr>
        <xdr:cNvPr id="710" name="楕円 709"/>
        <xdr:cNvSpPr/>
      </xdr:nvSpPr>
      <xdr:spPr>
        <a:xfrm>
          <a:off x="14541500" y="168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165843</xdr:rowOff>
    </xdr:from>
    <xdr:ext cx="534377" cy="259045"/>
    <xdr:sp macro="" textlink="">
      <xdr:nvSpPr>
        <xdr:cNvPr id="711" name="テキスト ボックス 710"/>
        <xdr:cNvSpPr txBox="1"/>
      </xdr:nvSpPr>
      <xdr:spPr>
        <a:xfrm>
          <a:off x="14325111" y="169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73813</xdr:rowOff>
    </xdr:from>
    <xdr:to>
      <xdr:col>72</xdr:col>
      <xdr:colOff>38100</xdr:colOff>
      <xdr:row>99</xdr:row>
      <xdr:rowOff>3963</xdr:rowOff>
    </xdr:to>
    <xdr:sp macro="" textlink="">
      <xdr:nvSpPr>
        <xdr:cNvPr id="712" name="楕円 711"/>
        <xdr:cNvSpPr/>
      </xdr:nvSpPr>
      <xdr:spPr>
        <a:xfrm>
          <a:off x="13652500" y="168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166540</xdr:rowOff>
    </xdr:from>
    <xdr:ext cx="534377" cy="259045"/>
    <xdr:sp macro="" textlink="">
      <xdr:nvSpPr>
        <xdr:cNvPr id="713" name="テキスト ボックス 712"/>
        <xdr:cNvSpPr txBox="1"/>
      </xdr:nvSpPr>
      <xdr:spPr>
        <a:xfrm>
          <a:off x="13436111" y="169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69566</xdr:rowOff>
    </xdr:from>
    <xdr:to>
      <xdr:col>67</xdr:col>
      <xdr:colOff>101600</xdr:colOff>
      <xdr:row>98</xdr:row>
      <xdr:rowOff>171166</xdr:rowOff>
    </xdr:to>
    <xdr:sp macro="" textlink="">
      <xdr:nvSpPr>
        <xdr:cNvPr id="714" name="楕円 713"/>
        <xdr:cNvSpPr/>
      </xdr:nvSpPr>
      <xdr:spPr>
        <a:xfrm>
          <a:off x="12763500" y="16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162293</xdr:rowOff>
    </xdr:from>
    <xdr:ext cx="534377" cy="259045"/>
    <xdr:sp macro="" textlink="">
      <xdr:nvSpPr>
        <xdr:cNvPr id="715" name="テキスト ボックス 714"/>
        <xdr:cNvSpPr txBox="1"/>
      </xdr:nvSpPr>
      <xdr:spPr>
        <a:xfrm>
          <a:off x="12547111" y="16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611,408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円の増額となった。増額の大きな要因としては，総務費における特別定額給付金事業の実施等が挙げられる。その他，特徴的な内容について以下のとおり。</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全国で実施された特別定額給付金事業の実施に依るところが大きいため，類似団体平均等も本市同様大幅に増加している。その他，ふるさと納税が増加したことで，ふるさと納税を原資としたふるさと宇土応援基金経費が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円増加している。新型コロナウイルス感染症対策として，小規模企業者事業継続給付金事業，新型コロナウイルス対策融資利子補給事業等を新たに実施したことが主な要因である。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円増加している。消防本部・北消防署の建設に伴い宇城広域連合負担金が増加したことが主な要因である。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円増加している。小・中学校と幼稚園を対象としたトイレ改修事業，小・中学校を対象とした外壁等改修事業，学校ＩＣＴ環境整備事業（コロナ対策分）等を実施したことが主な要因である。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円減少している。熊本地震からの復旧事業について，復旧が進んだことで事業費が減少したためである。しかし，今後は庁舎建設の実施により増加に転じることが見込まれている。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財政調整基金残高については，令和元年度決算剰余金を</a:t>
          </a:r>
          <a:r>
            <a:rPr kumimoji="1" lang="en-US" altLang="ja-JP" sz="1300">
              <a:solidFill>
                <a:sysClr val="windowText" lastClr="000000"/>
              </a:solidFill>
              <a:latin typeface="ＭＳ ゴシック" pitchFamily="49" charset="-128"/>
              <a:ea typeface="ＭＳ ゴシック" pitchFamily="49" charset="-128"/>
            </a:rPr>
            <a:t>174</a:t>
          </a:r>
          <a:r>
            <a:rPr kumimoji="1" lang="ja-JP" altLang="en-US" sz="1300">
              <a:solidFill>
                <a:sysClr val="windowText" lastClr="000000"/>
              </a:solidFill>
              <a:latin typeface="ＭＳ ゴシック" pitchFamily="49" charset="-128"/>
              <a:ea typeface="ＭＳ ゴシック" pitchFamily="49" charset="-128"/>
            </a:rPr>
            <a:t>百万円積み増したことで増額となった。</a:t>
          </a:r>
        </a:p>
        <a:p>
          <a:r>
            <a:rPr kumimoji="1" lang="ja-JP" altLang="en-US" sz="1300">
              <a:solidFill>
                <a:sysClr val="windowText" lastClr="000000"/>
              </a:solidFill>
              <a:latin typeface="ＭＳ ゴシック" pitchFamily="49" charset="-128"/>
              <a:ea typeface="ＭＳ ゴシック" pitchFamily="49" charset="-128"/>
            </a:rPr>
            <a:t>　実質収支額は標準財政規模比</a:t>
          </a:r>
          <a:r>
            <a:rPr kumimoji="1" lang="en-US" altLang="ja-JP" sz="1300">
              <a:solidFill>
                <a:sysClr val="windowText" lastClr="000000"/>
              </a:solidFill>
              <a:latin typeface="ＭＳ ゴシック" pitchFamily="49" charset="-128"/>
              <a:ea typeface="ＭＳ ゴシック" pitchFamily="49" charset="-128"/>
            </a:rPr>
            <a:t>6.97</a:t>
          </a:r>
          <a:r>
            <a:rPr kumimoji="1" lang="ja-JP" altLang="en-US" sz="1300">
              <a:solidFill>
                <a:sysClr val="windowText" lastClr="000000"/>
              </a:solidFill>
              <a:latin typeface="ＭＳ ゴシック" pitchFamily="49" charset="-128"/>
              <a:ea typeface="ＭＳ ゴシック" pitchFamily="49" charset="-128"/>
            </a:rPr>
            <a:t>で，前年度比で</a:t>
          </a:r>
          <a:r>
            <a:rPr kumimoji="1" lang="en-US" altLang="ja-JP" sz="1300">
              <a:solidFill>
                <a:sysClr val="windowText" lastClr="000000"/>
              </a:solidFill>
              <a:latin typeface="ＭＳ ゴシック" pitchFamily="49" charset="-128"/>
              <a:ea typeface="ＭＳ ゴシック" pitchFamily="49" charset="-128"/>
            </a:rPr>
            <a:t>2.93</a:t>
          </a:r>
          <a:r>
            <a:rPr kumimoji="1" lang="ja-JP" altLang="en-US" sz="1300">
              <a:solidFill>
                <a:sysClr val="windowText" lastClr="000000"/>
              </a:solidFill>
              <a:latin typeface="ＭＳ ゴシック" pitchFamily="49" charset="-128"/>
              <a:ea typeface="ＭＳ ゴシック" pitchFamily="49" charset="-128"/>
            </a:rPr>
            <a:t>ポイント改善した。要因としては，歳入におけるふるさと宇土応援寄附金等の増加が挙げられる。また，実質収支額の増加に伴い実質単年度収支がプラスに転じている。</a:t>
          </a:r>
        </a:p>
        <a:p>
          <a:r>
            <a:rPr kumimoji="1" lang="ja-JP" altLang="en-US" sz="1300">
              <a:solidFill>
                <a:sysClr val="windowText" lastClr="000000"/>
              </a:solidFill>
              <a:latin typeface="ＭＳ ゴシック" pitchFamily="49" charset="-128"/>
              <a:ea typeface="ＭＳ ゴシック" pitchFamily="49" charset="-128"/>
            </a:rPr>
            <a:t>　今後も引き続き，適切な財政調整基金の確保に努め，施策事業の見直し等を図り，健全な財政運営を行っていく。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全会計赤字はなく，良好な運営を行っているといえる。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歳入においては，市税の徴収強化や自主財源の確保に努めるとともに，歳出予算の抑制を行うことで，健全な財政運営に努めている。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公共下水道事業会計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公営企業会計に移行しているため，独立採算を行っているが，公債費に対する部分</a:t>
          </a:r>
          <a:r>
            <a:rPr kumimoji="1" lang="ja-JP" altLang="en-US" sz="1100">
              <a:solidFill>
                <a:sysClr val="windowText" lastClr="000000"/>
              </a:solidFill>
              <a:latin typeface="ＭＳ ゴシック" pitchFamily="49" charset="-128"/>
              <a:ea typeface="ＭＳ ゴシック" pitchFamily="49" charset="-128"/>
            </a:rPr>
            <a:t>の一部に一般会計からの補助を支出している。</a:t>
          </a:r>
        </a:p>
        <a:p>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水道事業会計</a:t>
          </a:r>
          <a:r>
            <a:rPr kumimoji="1" lang="en-US" altLang="ja-JP"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公営企業会計に移行しており，独立採算を行っている。簡易水道事業特別会計を統合したことに伴い，旧簡易水道事業の公債費の一部に一般会計から繰出金を支出しているが，良好な運営を行っている。</a:t>
          </a:r>
        </a:p>
        <a:p>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介護保険事業</a:t>
          </a:r>
          <a:r>
            <a:rPr kumimoji="1" lang="en-US" altLang="ja-JP"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高齢者人口の増加により，給付費等が増加している状況であり，一般会計からの繰出金は増加傾向にある。収支は黒字だが厳しい財政状況である。</a:t>
          </a:r>
        </a:p>
        <a:p>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国民健康保険特別会計</a:t>
          </a:r>
          <a:r>
            <a:rPr kumimoji="1" lang="en-US" altLang="ja-JP"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毎年予算編成は厳しい状況にあるが，令和</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年度については，赤字補てんを目的とした一般会計からの基準外繰出金の支出は無くなった。</a:t>
          </a:r>
          <a:endParaRPr kumimoji="1" lang="en-US" altLang="ja-JP" sz="1100">
            <a:solidFill>
              <a:sysClr val="windowText" lastClr="000000"/>
            </a:solidFill>
            <a:latin typeface="ＭＳ ゴシック" pitchFamily="49" charset="-128"/>
            <a:ea typeface="ＭＳ ゴシック" pitchFamily="49" charset="-128"/>
          </a:endParaRPr>
        </a:p>
        <a:p>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漁業集落排水施設整備事業特別会計</a:t>
          </a:r>
          <a:r>
            <a:rPr kumimoji="1" lang="en-US" altLang="ja-JP"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使用料収入では運営が難しいため，一般会計からの繰出金により収支を保っており，運営は厳しい状況となっている。</a:t>
          </a:r>
        </a:p>
        <a:p>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後期高齢者医療特別会計</a:t>
          </a:r>
          <a:r>
            <a:rPr kumimoji="1" lang="en-US" altLang="ja-JP" sz="1100">
              <a:solidFill>
                <a:sysClr val="windowText" lastClr="000000"/>
              </a:solidFill>
              <a:latin typeface="ＭＳ ゴシック" pitchFamily="49" charset="-128"/>
              <a:ea typeface="ＭＳ ゴシック" pitchFamily="49" charset="-128"/>
            </a:rPr>
            <a:t>】</a:t>
          </a:r>
        </a:p>
        <a:p>
          <a:r>
            <a:rPr kumimoji="1" lang="ja-JP" altLang="en-US" sz="1100">
              <a:solidFill>
                <a:sysClr val="windowText" lastClr="000000"/>
              </a:solidFill>
              <a:latin typeface="ＭＳ ゴシック" pitchFamily="49" charset="-128"/>
              <a:ea typeface="ＭＳ ゴシック" pitchFamily="49" charset="-128"/>
            </a:rPr>
            <a:t>　広域連合に対する負担金等に対し一般会計からの繰出金を支出しているが，健全な運営を行っている。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23365729</v>
      </c>
      <c r="BO4" s="433"/>
      <c r="BP4" s="433"/>
      <c r="BQ4" s="433"/>
      <c r="BR4" s="433"/>
      <c r="BS4" s="433"/>
      <c r="BT4" s="433"/>
      <c r="BU4" s="434"/>
      <c r="BV4" s="432">
        <v>17485424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22575027</v>
      </c>
      <c r="BO5" s="470"/>
      <c r="BP5" s="470"/>
      <c r="BQ5" s="470"/>
      <c r="BR5" s="470"/>
      <c r="BS5" s="470"/>
      <c r="BT5" s="470"/>
      <c r="BU5" s="471"/>
      <c r="BV5" s="469">
        <v>17089582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94.8</v>
      </c>
      <c r="CU5" s="467"/>
      <c r="CV5" s="467"/>
      <c r="CW5" s="467"/>
      <c r="CX5" s="467"/>
      <c r="CY5" s="467"/>
      <c r="CZ5" s="467"/>
      <c r="DA5" s="468"/>
      <c r="DB5" s="466">
        <v>95.5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790702</v>
      </c>
      <c r="BO6" s="470"/>
      <c r="BP6" s="470"/>
      <c r="BQ6" s="470"/>
      <c r="BR6" s="470"/>
      <c r="BS6" s="470"/>
      <c r="BT6" s="470"/>
      <c r="BU6" s="471"/>
      <c r="BV6" s="469">
        <v>395842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v>
      </c>
      <c r="CU6" s="507"/>
      <c r="CV6" s="507"/>
      <c r="CW6" s="507"/>
      <c r="CX6" s="507"/>
      <c r="CY6" s="507"/>
      <c r="CZ6" s="507"/>
      <c r="DA6" s="508"/>
      <c r="DB6" s="506">
        <v>100</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180240</v>
      </c>
      <c r="BO7" s="470"/>
      <c r="BP7" s="470"/>
      <c r="BQ7" s="470"/>
      <c r="BR7" s="470"/>
      <c r="BS7" s="470"/>
      <c r="BT7" s="470"/>
      <c r="BU7" s="471"/>
      <c r="BV7" s="469">
        <v>48542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8762922</v>
      </c>
      <c r="CU7" s="470"/>
      <c r="CV7" s="470"/>
      <c r="CW7" s="470"/>
      <c r="CX7" s="470"/>
      <c r="CY7" s="470"/>
      <c r="CZ7" s="470"/>
      <c r="DA7" s="471"/>
      <c r="DB7" s="469">
        <v>8593129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610462</v>
      </c>
      <c r="BO8" s="470"/>
      <c r="BP8" s="470"/>
      <c r="BQ8" s="470"/>
      <c r="BR8" s="470"/>
      <c r="BS8" s="470"/>
      <c r="BT8" s="470"/>
      <c r="BU8" s="471"/>
      <c r="BV8" s="469">
        <v>347300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0.54</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36122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263162</v>
      </c>
      <c r="BO9" s="470"/>
      <c r="BP9" s="470"/>
      <c r="BQ9" s="470"/>
      <c r="BR9" s="470"/>
      <c r="BS9" s="470"/>
      <c r="BT9" s="470"/>
      <c r="BU9" s="471"/>
      <c r="BV9" s="469">
        <v>-402031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13.8</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37026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1216</v>
      </c>
      <c r="BO10" s="470"/>
      <c r="BP10" s="470"/>
      <c r="BQ10" s="470"/>
      <c r="BR10" s="470"/>
      <c r="BS10" s="470"/>
      <c r="BT10" s="470"/>
      <c r="BU10" s="471"/>
      <c r="BV10" s="469">
        <v>1342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36923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36652</v>
      </c>
      <c r="S13" s="554"/>
      <c r="T13" s="554"/>
      <c r="U13" s="554"/>
      <c r="V13" s="555"/>
      <c r="W13" s="485" t="s">
        <v>138</v>
      </c>
      <c r="X13" s="486"/>
      <c r="Y13" s="486"/>
      <c r="Z13" s="486"/>
      <c r="AA13" s="486"/>
      <c r="AB13" s="476"/>
      <c r="AC13" s="520">
        <v>1626</v>
      </c>
      <c r="AD13" s="521"/>
      <c r="AE13" s="521"/>
      <c r="AF13" s="521"/>
      <c r="AG13" s="563"/>
      <c r="AH13" s="520">
        <v>1816</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264378</v>
      </c>
      <c r="BO13" s="470"/>
      <c r="BP13" s="470"/>
      <c r="BQ13" s="470"/>
      <c r="BR13" s="470"/>
      <c r="BS13" s="470"/>
      <c r="BT13" s="470"/>
      <c r="BU13" s="471"/>
      <c r="BV13" s="469">
        <v>-400689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10.3</v>
      </c>
      <c r="CU13" s="467"/>
      <c r="CV13" s="467"/>
      <c r="CW13" s="467"/>
      <c r="CX13" s="467"/>
      <c r="CY13" s="467"/>
      <c r="CZ13" s="467"/>
      <c r="DA13" s="468"/>
      <c r="DB13" s="466">
        <v>9.8000000000000007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37043</v>
      </c>
      <c r="S14" s="554"/>
      <c r="T14" s="554"/>
      <c r="U14" s="554"/>
      <c r="V14" s="555"/>
      <c r="W14" s="459"/>
      <c r="X14" s="460"/>
      <c r="Y14" s="460"/>
      <c r="Z14" s="460"/>
      <c r="AA14" s="460"/>
      <c r="AB14" s="449"/>
      <c r="AC14" s="556">
        <v>9.4</v>
      </c>
      <c r="AD14" s="557"/>
      <c r="AE14" s="557"/>
      <c r="AF14" s="557"/>
      <c r="AG14" s="558"/>
      <c r="AH14" s="556">
        <v>10.6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20.3</v>
      </c>
      <c r="CU14" s="568"/>
      <c r="CV14" s="568"/>
      <c r="CW14" s="568"/>
      <c r="CX14" s="568"/>
      <c r="CY14" s="568"/>
      <c r="CZ14" s="568"/>
      <c r="DA14" s="569"/>
      <c r="DB14" s="567">
        <v>2.7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36811</v>
      </c>
      <c r="S15" s="554"/>
      <c r="T15" s="554"/>
      <c r="U15" s="554"/>
      <c r="V15" s="555"/>
      <c r="W15" s="485" t="s">
        <v>146</v>
      </c>
      <c r="X15" s="486"/>
      <c r="Y15" s="486"/>
      <c r="Z15" s="486"/>
      <c r="AA15" s="486"/>
      <c r="AB15" s="476"/>
      <c r="AC15" s="520">
        <v>3967</v>
      </c>
      <c r="AD15" s="521"/>
      <c r="AE15" s="521"/>
      <c r="AF15" s="521"/>
      <c r="AG15" s="563"/>
      <c r="AH15" s="520">
        <v>4045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4057762</v>
      </c>
      <c r="BO15" s="433"/>
      <c r="BP15" s="433"/>
      <c r="BQ15" s="433"/>
      <c r="BR15" s="433"/>
      <c r="BS15" s="433"/>
      <c r="BT15" s="433"/>
      <c r="BU15" s="434"/>
      <c r="BV15" s="432">
        <v>3844963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22.9</v>
      </c>
      <c r="AD16" s="557"/>
      <c r="AE16" s="557"/>
      <c r="AF16" s="557"/>
      <c r="AG16" s="558"/>
      <c r="AH16" s="556">
        <v>23.6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7360208</v>
      </c>
      <c r="BO16" s="470"/>
      <c r="BP16" s="470"/>
      <c r="BQ16" s="470"/>
      <c r="BR16" s="470"/>
      <c r="BS16" s="470"/>
      <c r="BT16" s="470"/>
      <c r="BU16" s="471"/>
      <c r="BV16" s="469">
        <v>7144912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11719</v>
      </c>
      <c r="AD17" s="521"/>
      <c r="AE17" s="521"/>
      <c r="AF17" s="521"/>
      <c r="AG17" s="563"/>
      <c r="AH17" s="520">
        <v>11304</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5092105</v>
      </c>
      <c r="BO17" s="470"/>
      <c r="BP17" s="470"/>
      <c r="BQ17" s="470"/>
      <c r="BR17" s="470"/>
      <c r="BS17" s="470"/>
      <c r="BT17" s="470"/>
      <c r="BU17" s="471"/>
      <c r="BV17" s="469">
        <v>4907631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74.3</v>
      </c>
      <c r="M18" s="585"/>
      <c r="N18" s="585"/>
      <c r="O18" s="585"/>
      <c r="P18" s="585"/>
      <c r="Q18" s="585"/>
      <c r="R18" s="586"/>
      <c r="S18" s="586"/>
      <c r="T18" s="586"/>
      <c r="U18" s="586"/>
      <c r="V18" s="587"/>
      <c r="W18" s="487"/>
      <c r="X18" s="488"/>
      <c r="Y18" s="488"/>
      <c r="Z18" s="488"/>
      <c r="AA18" s="488"/>
      <c r="AB18" s="479"/>
      <c r="AC18" s="588">
        <v>67.7</v>
      </c>
      <c r="AD18" s="589"/>
      <c r="AE18" s="589"/>
      <c r="AF18" s="589"/>
      <c r="AG18" s="590"/>
      <c r="AH18" s="588">
        <v>65.900000000000006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8348331</v>
      </c>
      <c r="BO18" s="470"/>
      <c r="BP18" s="470"/>
      <c r="BQ18" s="470"/>
      <c r="BR18" s="470"/>
      <c r="BS18" s="470"/>
      <c r="BT18" s="470"/>
      <c r="BU18" s="471"/>
      <c r="BV18" s="469">
        <v>8375039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486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11551982</v>
      </c>
      <c r="BO19" s="470"/>
      <c r="BP19" s="470"/>
      <c r="BQ19" s="470"/>
      <c r="BR19" s="470"/>
      <c r="BS19" s="470"/>
      <c r="BT19" s="470"/>
      <c r="BU19" s="471"/>
      <c r="BV19" s="469">
        <v>10241286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13499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20075664</v>
      </c>
      <c r="BO23" s="470"/>
      <c r="BP23" s="470"/>
      <c r="BQ23" s="470"/>
      <c r="BR23" s="470"/>
      <c r="BS23" s="470"/>
      <c r="BT23" s="470"/>
      <c r="BU23" s="471"/>
      <c r="BV23" s="469">
        <v>19755016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7299</v>
      </c>
      <c r="R24" s="521"/>
      <c r="S24" s="521"/>
      <c r="T24" s="521"/>
      <c r="U24" s="521"/>
      <c r="V24" s="563"/>
      <c r="W24" s="622"/>
      <c r="X24" s="610"/>
      <c r="Y24" s="611"/>
      <c r="Z24" s="519" t="s">
        <v>170</v>
      </c>
      <c r="AA24" s="499"/>
      <c r="AB24" s="499"/>
      <c r="AC24" s="499"/>
      <c r="AD24" s="499"/>
      <c r="AE24" s="499"/>
      <c r="AF24" s="499"/>
      <c r="AG24" s="500"/>
      <c r="AH24" s="520">
        <v>216</v>
      </c>
      <c r="AI24" s="521"/>
      <c r="AJ24" s="521"/>
      <c r="AK24" s="521"/>
      <c r="AL24" s="563"/>
      <c r="AM24" s="520">
        <v>650376</v>
      </c>
      <c r="AN24" s="521"/>
      <c r="AO24" s="521"/>
      <c r="AP24" s="521"/>
      <c r="AQ24" s="521"/>
      <c r="AR24" s="563"/>
      <c r="AS24" s="520">
        <v>3011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16374795</v>
      </c>
      <c r="BO24" s="470"/>
      <c r="BP24" s="470"/>
      <c r="BQ24" s="470"/>
      <c r="BR24" s="470"/>
      <c r="BS24" s="470"/>
      <c r="BT24" s="470"/>
      <c r="BU24" s="471"/>
      <c r="BV24" s="469">
        <v>15825282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6410</v>
      </c>
      <c r="R25" s="521"/>
      <c r="S25" s="521"/>
      <c r="T25" s="521"/>
      <c r="U25" s="521"/>
      <c r="V25" s="563"/>
      <c r="W25" s="622"/>
      <c r="X25" s="610"/>
      <c r="Y25" s="611"/>
      <c r="Z25" s="519" t="s">
        <v>173</v>
      </c>
      <c r="AA25" s="499"/>
      <c r="AB25" s="499"/>
      <c r="AC25" s="499"/>
      <c r="AD25" s="499"/>
      <c r="AE25" s="499"/>
      <c r="AF25" s="499"/>
      <c r="AG25" s="500"/>
      <c r="AH25" s="520" t="s">
        <v>127</v>
      </c>
      <c r="AI25" s="521"/>
      <c r="AJ25" s="521"/>
      <c r="AK25" s="521"/>
      <c r="AL25" s="563"/>
      <c r="AM25" s="520" t="s">
        <v>174</v>
      </c>
      <c r="AN25" s="521"/>
      <c r="AO25" s="521"/>
      <c r="AP25" s="521"/>
      <c r="AQ25" s="521"/>
      <c r="AR25" s="563"/>
      <c r="AS25" s="520" t="s">
        <v>127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4899855</v>
      </c>
      <c r="BO25" s="433"/>
      <c r="BP25" s="433"/>
      <c r="BQ25" s="433"/>
      <c r="BR25" s="433"/>
      <c r="BS25" s="433"/>
      <c r="BT25" s="433"/>
      <c r="BU25" s="434"/>
      <c r="BV25" s="432">
        <v>2898598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5670</v>
      </c>
      <c r="R26" s="521"/>
      <c r="S26" s="521"/>
      <c r="T26" s="521"/>
      <c r="U26" s="521"/>
      <c r="V26" s="563"/>
      <c r="W26" s="622"/>
      <c r="X26" s="610"/>
      <c r="Y26" s="611"/>
      <c r="Z26" s="519" t="s">
        <v>177</v>
      </c>
      <c r="AA26" s="632"/>
      <c r="AB26" s="632"/>
      <c r="AC26" s="632"/>
      <c r="AD26" s="632"/>
      <c r="AE26" s="632"/>
      <c r="AF26" s="632"/>
      <c r="AG26" s="633"/>
      <c r="AH26" s="520" t="s">
        <v>174</v>
      </c>
      <c r="AI26" s="521"/>
      <c r="AJ26" s="521"/>
      <c r="AK26" s="521"/>
      <c r="AL26" s="563"/>
      <c r="AM26" s="520" t="s">
        <v>174</v>
      </c>
      <c r="AN26" s="521"/>
      <c r="AO26" s="521"/>
      <c r="AP26" s="521"/>
      <c r="AQ26" s="521"/>
      <c r="AR26" s="563"/>
      <c r="AS26" s="520" t="s">
        <v>174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4017</v>
      </c>
      <c r="R27" s="521"/>
      <c r="S27" s="521"/>
      <c r="T27" s="521"/>
      <c r="U27" s="521"/>
      <c r="V27" s="563"/>
      <c r="W27" s="622"/>
      <c r="X27" s="610"/>
      <c r="Y27" s="611"/>
      <c r="Z27" s="519" t="s">
        <v>180</v>
      </c>
      <c r="AA27" s="499"/>
      <c r="AB27" s="499"/>
      <c r="AC27" s="499"/>
      <c r="AD27" s="499"/>
      <c r="AE27" s="499"/>
      <c r="AF27" s="499"/>
      <c r="AG27" s="500"/>
      <c r="AH27" s="520">
        <v>12</v>
      </c>
      <c r="AI27" s="521"/>
      <c r="AJ27" s="521"/>
      <c r="AK27" s="521"/>
      <c r="AL27" s="563"/>
      <c r="AM27" s="520">
        <v>34418</v>
      </c>
      <c r="AN27" s="521"/>
      <c r="AO27" s="521"/>
      <c r="AP27" s="521"/>
      <c r="AQ27" s="521"/>
      <c r="AR27" s="563"/>
      <c r="AS27" s="520">
        <v>2868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3678</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127</v>
      </c>
      <c r="AN28" s="521"/>
      <c r="AO28" s="521"/>
      <c r="AP28" s="521"/>
      <c r="AQ28" s="521"/>
      <c r="AR28" s="563"/>
      <c r="AS28" s="520" t="s">
        <v>127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3395518</v>
      </c>
      <c r="BO28" s="433"/>
      <c r="BP28" s="433"/>
      <c r="BQ28" s="433"/>
      <c r="BR28" s="433"/>
      <c r="BS28" s="433"/>
      <c r="BT28" s="433"/>
      <c r="BU28" s="434"/>
      <c r="BV28" s="432">
        <v>3220302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3469</v>
      </c>
      <c r="R29" s="521"/>
      <c r="S29" s="521"/>
      <c r="T29" s="521"/>
      <c r="U29" s="521"/>
      <c r="V29" s="563"/>
      <c r="W29" s="623"/>
      <c r="X29" s="624"/>
      <c r="Y29" s="625"/>
      <c r="Z29" s="519" t="s">
        <v>186</v>
      </c>
      <c r="AA29" s="499"/>
      <c r="AB29" s="499"/>
      <c r="AC29" s="499"/>
      <c r="AD29" s="499"/>
      <c r="AE29" s="499"/>
      <c r="AF29" s="499"/>
      <c r="AG29" s="500"/>
      <c r="AH29" s="520">
        <v>228</v>
      </c>
      <c r="AI29" s="521"/>
      <c r="AJ29" s="521"/>
      <c r="AK29" s="521"/>
      <c r="AL29" s="563"/>
      <c r="AM29" s="520">
        <v>684794</v>
      </c>
      <c r="AN29" s="521"/>
      <c r="AO29" s="521"/>
      <c r="AP29" s="521"/>
      <c r="AQ29" s="521"/>
      <c r="AR29" s="563"/>
      <c r="AS29" s="520">
        <v>3003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233449</v>
      </c>
      <c r="BO29" s="470"/>
      <c r="BP29" s="470"/>
      <c r="BQ29" s="470"/>
      <c r="BR29" s="470"/>
      <c r="BS29" s="470"/>
      <c r="BT29" s="470"/>
      <c r="BU29" s="471"/>
      <c r="BV29" s="469">
        <v>233429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2407725</v>
      </c>
      <c r="BO30" s="646"/>
      <c r="BP30" s="646"/>
      <c r="BQ30" s="646"/>
      <c r="BR30" s="646"/>
      <c r="BS30" s="646"/>
      <c r="BT30" s="646"/>
      <c r="BU30" s="647"/>
      <c r="BV30" s="645">
        <v>2439181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宇土市国民健康保険特別会計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宇土市水道事業会計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宇土市漁業集落排水施設整備事業特別会計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宇城広域連合（一般会計）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宇土市土地開発公社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宇土市介護保険特別会計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宇土市公共下水道事業会計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宇城広域連合（宇城ふるさと市町村圏基金特別会計）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宇土市後期高齢者医療特別会計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熊本県市町村総合事務組合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熊本県後期高齢者医療広域連合（一般会計）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熊本県後期高齢者医療広域連合（特別会計）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上天草・宇城水道企業団</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M1P9z8rbxC7/b9cIhMCim1hgyCgBP+/1zJeQotkeHHZxmSudtNGLqGWYh5OuJ0+9m1juLMI9cEHfszTApcsmg==" saltValue="r8uNKKUejqg4vMsNcz5e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3" t="s">
        <v>579</v>
      </c>
      <c r="D34" s="1253"/>
      <c r="E34" s="1254"/>
      <c r="F34" s="32">
        <v>5.76</v>
      </c>
      <c r="G34" s="33">
        <v>7.23</v>
      </c>
      <c r="H34" s="33">
        <v>8.43</v>
      </c>
      <c r="I34" s="33">
        <v>10.050000000000001</v>
      </c>
      <c r="J34" s="34">
        <v>11.31</v>
      </c>
      <c r="K34" s="22"/>
      <c r="L34" s="22"/>
      <c r="M34" s="22"/>
      <c r="N34" s="22"/>
      <c r="O34" s="22"/>
      <c r="P34" s="22"/>
    </row>
    <row r="35" spans="1:16" ht="39" customHeight="1" x14ac:dyDescent="0.15">
      <c r="A35" s="22"/>
      <c r="B35" s="35"/>
      <c r="C35" s="1247" t="s">
        <v>580</v>
      </c>
      <c r="D35" s="1248"/>
      <c r="E35" s="1249"/>
      <c r="F35" s="36">
        <v>5.85</v>
      </c>
      <c r="G35" s="37">
        <v>6.25</v>
      </c>
      <c r="H35" s="37">
        <v>7.24</v>
      </c>
      <c r="I35" s="37">
        <v>7.96</v>
      </c>
      <c r="J35" s="38">
        <v>8.7899999999999991</v>
      </c>
      <c r="K35" s="22"/>
      <c r="L35" s="22"/>
      <c r="M35" s="22"/>
      <c r="N35" s="22"/>
      <c r="O35" s="22"/>
      <c r="P35" s="22"/>
    </row>
    <row r="36" spans="1:16" ht="39" customHeight="1" x14ac:dyDescent="0.15">
      <c r="A36" s="22"/>
      <c r="B36" s="35"/>
      <c r="C36" s="1247" t="s">
        <v>581</v>
      </c>
      <c r="D36" s="1248"/>
      <c r="E36" s="1249"/>
      <c r="F36" s="36">
        <v>7.9</v>
      </c>
      <c r="G36" s="37">
        <v>9.2200000000000006</v>
      </c>
      <c r="H36" s="37">
        <v>8.7799999999999994</v>
      </c>
      <c r="I36" s="37">
        <v>4.04</v>
      </c>
      <c r="J36" s="38">
        <v>6.96</v>
      </c>
      <c r="K36" s="22"/>
      <c r="L36" s="22"/>
      <c r="M36" s="22"/>
      <c r="N36" s="22"/>
      <c r="O36" s="22"/>
      <c r="P36" s="22"/>
    </row>
    <row r="37" spans="1:16" ht="39" customHeight="1" x14ac:dyDescent="0.15">
      <c r="A37" s="22"/>
      <c r="B37" s="35"/>
      <c r="C37" s="1247" t="s">
        <v>582</v>
      </c>
      <c r="D37" s="1248"/>
      <c r="E37" s="1249"/>
      <c r="F37" s="36">
        <v>1.99</v>
      </c>
      <c r="G37" s="37">
        <v>2.29</v>
      </c>
      <c r="H37" s="37">
        <v>2.44</v>
      </c>
      <c r="I37" s="37">
        <v>2.09</v>
      </c>
      <c r="J37" s="38">
        <v>2.23</v>
      </c>
      <c r="K37" s="22"/>
      <c r="L37" s="22"/>
      <c r="M37" s="22"/>
      <c r="N37" s="22"/>
      <c r="O37" s="22"/>
      <c r="P37" s="22"/>
    </row>
    <row r="38" spans="1:16" ht="39" customHeight="1" x14ac:dyDescent="0.15">
      <c r="A38" s="22"/>
      <c r="B38" s="35"/>
      <c r="C38" s="1247" t="s">
        <v>583</v>
      </c>
      <c r="D38" s="1248"/>
      <c r="E38" s="1249"/>
      <c r="F38" s="36">
        <v>0.17</v>
      </c>
      <c r="G38" s="37">
        <v>0</v>
      </c>
      <c r="H38" s="37">
        <v>0</v>
      </c>
      <c r="I38" s="37">
        <v>0.28999999999999998</v>
      </c>
      <c r="J38" s="38">
        <v>0.5</v>
      </c>
      <c r="K38" s="22"/>
      <c r="L38" s="22"/>
      <c r="M38" s="22"/>
      <c r="N38" s="22"/>
      <c r="O38" s="22"/>
      <c r="P38" s="22"/>
    </row>
    <row r="39" spans="1:16" ht="39" customHeight="1" x14ac:dyDescent="0.15">
      <c r="A39" s="22"/>
      <c r="B39" s="35"/>
      <c r="C39" s="1247" t="s">
        <v>584</v>
      </c>
      <c r="D39" s="1248"/>
      <c r="E39" s="1249"/>
      <c r="F39" s="36">
        <v>0</v>
      </c>
      <c r="G39" s="37">
        <v>0</v>
      </c>
      <c r="H39" s="37">
        <v>0</v>
      </c>
      <c r="I39" s="37">
        <v>0</v>
      </c>
      <c r="J39" s="38">
        <v>0.1</v>
      </c>
      <c r="K39" s="22"/>
      <c r="L39" s="22"/>
      <c r="M39" s="22"/>
      <c r="N39" s="22"/>
      <c r="O39" s="22"/>
      <c r="P39" s="22"/>
    </row>
    <row r="40" spans="1:16" ht="39" customHeight="1" x14ac:dyDescent="0.15">
      <c r="A40" s="22"/>
      <c r="B40" s="35"/>
      <c r="C40" s="1247" t="s">
        <v>585</v>
      </c>
      <c r="D40" s="1248"/>
      <c r="E40" s="1249"/>
      <c r="F40" s="36">
        <v>0</v>
      </c>
      <c r="G40" s="37">
        <v>0</v>
      </c>
      <c r="H40" s="37">
        <v>0</v>
      </c>
      <c r="I40" s="37">
        <v>0</v>
      </c>
      <c r="J40" s="38">
        <v>0</v>
      </c>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586</v>
      </c>
      <c r="D42" s="1248"/>
      <c r="E42" s="1249"/>
      <c r="F42" s="36" t="s">
        <v>530</v>
      </c>
      <c r="G42" s="37" t="s">
        <v>530</v>
      </c>
      <c r="H42" s="37" t="s">
        <v>530</v>
      </c>
      <c r="I42" s="37" t="s">
        <v>530</v>
      </c>
      <c r="J42" s="38" t="s">
        <v>530</v>
      </c>
      <c r="K42" s="22"/>
      <c r="L42" s="22"/>
      <c r="M42" s="22"/>
      <c r="N42" s="22"/>
      <c r="O42" s="22"/>
      <c r="P42" s="22"/>
    </row>
    <row r="43" spans="1:16" ht="39" customHeight="1" thickBot="1" x14ac:dyDescent="0.2">
      <c r="A43" s="22"/>
      <c r="B43" s="40"/>
      <c r="C43" s="1250" t="s">
        <v>587</v>
      </c>
      <c r="D43" s="1251"/>
      <c r="E43" s="1252"/>
      <c r="F43" s="41">
        <v>0</v>
      </c>
      <c r="G43" s="42">
        <v>0</v>
      </c>
      <c r="H43" s="42">
        <v>0.14000000000000001</v>
      </c>
      <c r="I43" s="42">
        <v>0.66</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zCnIDRtp+SbmdUM8EKEYuZUQ6/QTDVGk9Gkfn55vkSGseo7RbseVTlcI6F4wPGAf915CC+iMQkN5NPatcrXQ==" saltValue="aOkr+Tvbkbc/zisQnI99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1646</v>
      </c>
      <c r="L45" s="60">
        <v>1623</v>
      </c>
      <c r="M45" s="60">
        <v>1623</v>
      </c>
      <c r="N45" s="60">
        <v>1675</v>
      </c>
      <c r="O45" s="61">
        <v>1707</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530</v>
      </c>
      <c r="L46" s="64" t="s">
        <v>530</v>
      </c>
      <c r="M46" s="64" t="s">
        <v>530</v>
      </c>
      <c r="N46" s="64" t="s">
        <v>530</v>
      </c>
      <c r="O46" s="65" t="s">
        <v>530</v>
      </c>
      <c r="P46" s="48"/>
      <c r="Q46" s="48"/>
      <c r="R46" s="48"/>
      <c r="S46" s="48"/>
      <c r="T46" s="48"/>
      <c r="U46" s="48"/>
    </row>
    <row r="47" spans="1:21" ht="30.75" customHeight="1" x14ac:dyDescent="0.15">
      <c r="A47" s="48"/>
      <c r="B47" s="1257"/>
      <c r="C47" s="1258"/>
      <c r="D47" s="62"/>
      <c r="E47" s="1263" t="s">
        <v>14</v>
      </c>
      <c r="F47" s="1263"/>
      <c r="G47" s="1263"/>
      <c r="H47" s="1263"/>
      <c r="I47" s="1263"/>
      <c r="J47" s="1264"/>
      <c r="K47" s="63">
        <v>47</v>
      </c>
      <c r="L47" s="64" t="s">
        <v>530</v>
      </c>
      <c r="M47" s="64" t="s">
        <v>530</v>
      </c>
      <c r="N47" s="64" t="s">
        <v>530</v>
      </c>
      <c r="O47" s="65" t="s">
        <v>530</v>
      </c>
      <c r="P47" s="48"/>
      <c r="Q47" s="48"/>
      <c r="R47" s="48"/>
      <c r="S47" s="48"/>
      <c r="T47" s="48"/>
      <c r="U47" s="48"/>
    </row>
    <row r="48" spans="1:21" ht="30.75" customHeight="1" x14ac:dyDescent="0.15">
      <c r="A48" s="48"/>
      <c r="B48" s="1257"/>
      <c r="C48" s="1258"/>
      <c r="D48" s="62"/>
      <c r="E48" s="1263" t="s">
        <v>15</v>
      </c>
      <c r="F48" s="1263"/>
      <c r="G48" s="1263"/>
      <c r="H48" s="1263"/>
      <c r="I48" s="1263"/>
      <c r="J48" s="1264"/>
      <c r="K48" s="63">
        <v>229</v>
      </c>
      <c r="L48" s="64">
        <v>231</v>
      </c>
      <c r="M48" s="64">
        <v>228</v>
      </c>
      <c r="N48" s="64">
        <v>228</v>
      </c>
      <c r="O48" s="65">
        <v>227</v>
      </c>
      <c r="P48" s="48"/>
      <c r="Q48" s="48"/>
      <c r="R48" s="48"/>
      <c r="S48" s="48"/>
      <c r="T48" s="48"/>
      <c r="U48" s="48"/>
    </row>
    <row r="49" spans="1:21" ht="30.75" customHeight="1" x14ac:dyDescent="0.15">
      <c r="A49" s="48"/>
      <c r="B49" s="1257"/>
      <c r="C49" s="1258"/>
      <c r="D49" s="62"/>
      <c r="E49" s="1263" t="s">
        <v>16</v>
      </c>
      <c r="F49" s="1263"/>
      <c r="G49" s="1263"/>
      <c r="H49" s="1263"/>
      <c r="I49" s="1263"/>
      <c r="J49" s="1264"/>
      <c r="K49" s="63">
        <v>95</v>
      </c>
      <c r="L49" s="64">
        <v>94</v>
      </c>
      <c r="M49" s="64">
        <v>100</v>
      </c>
      <c r="N49" s="64">
        <v>101</v>
      </c>
      <c r="O49" s="65">
        <v>112</v>
      </c>
      <c r="P49" s="48"/>
      <c r="Q49" s="48"/>
      <c r="R49" s="48"/>
      <c r="S49" s="48"/>
      <c r="T49" s="48"/>
      <c r="U49" s="48"/>
    </row>
    <row r="50" spans="1:21" ht="30.75" customHeight="1" x14ac:dyDescent="0.15">
      <c r="A50" s="48"/>
      <c r="B50" s="1257"/>
      <c r="C50" s="1258"/>
      <c r="D50" s="62"/>
      <c r="E50" s="1263" t="s">
        <v>17</v>
      </c>
      <c r="F50" s="1263"/>
      <c r="G50" s="1263"/>
      <c r="H50" s="1263"/>
      <c r="I50" s="1263"/>
      <c r="J50" s="1264"/>
      <c r="K50" s="63">
        <v>0</v>
      </c>
      <c r="L50" s="64">
        <v>0</v>
      </c>
      <c r="M50" s="64">
        <v>0</v>
      </c>
      <c r="N50" s="64">
        <v>0</v>
      </c>
      <c r="O50" s="65">
        <v>0</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530</v>
      </c>
      <c r="L51" s="64" t="s">
        <v>530</v>
      </c>
      <c r="M51" s="64" t="s">
        <v>530</v>
      </c>
      <c r="N51" s="64" t="s">
        <v>530</v>
      </c>
      <c r="O51" s="65" t="s">
        <v>530</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1276</v>
      </c>
      <c r="L52" s="64">
        <v>1258</v>
      </c>
      <c r="M52" s="64">
        <v>1248</v>
      </c>
      <c r="N52" s="64">
        <v>1214</v>
      </c>
      <c r="O52" s="65">
        <v>1215</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741</v>
      </c>
      <c r="L53" s="69">
        <v>690</v>
      </c>
      <c r="M53" s="69">
        <v>703</v>
      </c>
      <c r="N53" s="69">
        <v>790</v>
      </c>
      <c r="O53" s="70">
        <v>831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O/RMukUq5TGtgUBgUq7JcnpwVcyQ2oeUpwFHtMAUSuTGXUMYHS289DWgwYPh2Y01sxrIUooUi2+69p5i9jXgQ==" saltValue="jrThm3+EVOQiPHiWsLh9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1" t="s">
        <v>30</v>
      </c>
      <c r="C41" s="1282"/>
      <c r="D41" s="102"/>
      <c r="E41" s="1287" t="s">
        <v>31</v>
      </c>
      <c r="F41" s="1287"/>
      <c r="G41" s="1287"/>
      <c r="H41" s="1288"/>
      <c r="I41" s="103">
        <v>17643</v>
      </c>
      <c r="J41" s="104">
        <v>19728</v>
      </c>
      <c r="K41" s="104">
        <v>19796</v>
      </c>
      <c r="L41" s="104">
        <v>19755</v>
      </c>
      <c r="M41" s="105">
        <v>20076</v>
      </c>
    </row>
    <row r="42" spans="2:13" ht="27.75" customHeight="1" x14ac:dyDescent="0.15">
      <c r="B42" s="1283"/>
      <c r="C42" s="1284"/>
      <c r="D42" s="106"/>
      <c r="E42" s="1289" t="s">
        <v>32</v>
      </c>
      <c r="F42" s="1289"/>
      <c r="G42" s="1289"/>
      <c r="H42" s="1290"/>
      <c r="I42" s="107" t="s">
        <v>530</v>
      </c>
      <c r="J42" s="108" t="s">
        <v>530</v>
      </c>
      <c r="K42" s="108" t="s">
        <v>530</v>
      </c>
      <c r="L42" s="108" t="s">
        <v>530</v>
      </c>
      <c r="M42" s="109" t="s">
        <v>530</v>
      </c>
    </row>
    <row r="43" spans="2:13" ht="27.75" customHeight="1" x14ac:dyDescent="0.15">
      <c r="B43" s="1283"/>
      <c r="C43" s="1284"/>
      <c r="D43" s="106"/>
      <c r="E43" s="1289" t="s">
        <v>33</v>
      </c>
      <c r="F43" s="1289"/>
      <c r="G43" s="1289"/>
      <c r="H43" s="1290"/>
      <c r="I43" s="107">
        <v>2441</v>
      </c>
      <c r="J43" s="108">
        <v>2689</v>
      </c>
      <c r="K43" s="108">
        <v>2674</v>
      </c>
      <c r="L43" s="108">
        <v>2621</v>
      </c>
      <c r="M43" s="109">
        <v>2430</v>
      </c>
    </row>
    <row r="44" spans="2:13" ht="27.75" customHeight="1" x14ac:dyDescent="0.15">
      <c r="B44" s="1283"/>
      <c r="C44" s="1284"/>
      <c r="D44" s="106"/>
      <c r="E44" s="1289" t="s">
        <v>34</v>
      </c>
      <c r="F44" s="1289"/>
      <c r="G44" s="1289"/>
      <c r="H44" s="1290"/>
      <c r="I44" s="107">
        <v>438</v>
      </c>
      <c r="J44" s="108">
        <v>412</v>
      </c>
      <c r="K44" s="108">
        <v>400</v>
      </c>
      <c r="L44" s="108">
        <v>415</v>
      </c>
      <c r="M44" s="109">
        <v>3500</v>
      </c>
    </row>
    <row r="45" spans="2:13" ht="27.75" customHeight="1" x14ac:dyDescent="0.15">
      <c r="B45" s="1283"/>
      <c r="C45" s="1284"/>
      <c r="D45" s="106"/>
      <c r="E45" s="1289" t="s">
        <v>35</v>
      </c>
      <c r="F45" s="1289"/>
      <c r="G45" s="1289"/>
      <c r="H45" s="1290"/>
      <c r="I45" s="107">
        <v>1779</v>
      </c>
      <c r="J45" s="108">
        <v>1618</v>
      </c>
      <c r="K45" s="108">
        <v>1517</v>
      </c>
      <c r="L45" s="108">
        <v>1543</v>
      </c>
      <c r="M45" s="109">
        <v>1628</v>
      </c>
    </row>
    <row r="46" spans="2:13" ht="27.75" customHeight="1" x14ac:dyDescent="0.15">
      <c r="B46" s="1283"/>
      <c r="C46" s="1284"/>
      <c r="D46" s="110"/>
      <c r="E46" s="1289" t="s">
        <v>36</v>
      </c>
      <c r="F46" s="1289"/>
      <c r="G46" s="1289"/>
      <c r="H46" s="1290"/>
      <c r="I46" s="107">
        <v>151</v>
      </c>
      <c r="J46" s="108">
        <v>32</v>
      </c>
      <c r="K46" s="108">
        <v>32</v>
      </c>
      <c r="L46" s="108" t="s">
        <v>530</v>
      </c>
      <c r="M46" s="109" t="s">
        <v>530</v>
      </c>
    </row>
    <row r="47" spans="2:13" ht="27.75" customHeight="1" x14ac:dyDescent="0.15">
      <c r="B47" s="1283"/>
      <c r="C47" s="1284"/>
      <c r="D47" s="111"/>
      <c r="E47" s="1291" t="s">
        <v>37</v>
      </c>
      <c r="F47" s="1292"/>
      <c r="G47" s="1292"/>
      <c r="H47" s="1293"/>
      <c r="I47" s="107" t="s">
        <v>530</v>
      </c>
      <c r="J47" s="108" t="s">
        <v>530</v>
      </c>
      <c r="K47" s="108" t="s">
        <v>530</v>
      </c>
      <c r="L47" s="108" t="s">
        <v>530</v>
      </c>
      <c r="M47" s="109" t="s">
        <v>530</v>
      </c>
    </row>
    <row r="48" spans="2:13" ht="27.75" customHeight="1" x14ac:dyDescent="0.15">
      <c r="B48" s="1283"/>
      <c r="C48" s="1284"/>
      <c r="D48" s="106"/>
      <c r="E48" s="1289" t="s">
        <v>38</v>
      </c>
      <c r="F48" s="1289"/>
      <c r="G48" s="1289"/>
      <c r="H48" s="1290"/>
      <c r="I48" s="107" t="s">
        <v>530</v>
      </c>
      <c r="J48" s="108" t="s">
        <v>530</v>
      </c>
      <c r="K48" s="108" t="s">
        <v>530</v>
      </c>
      <c r="L48" s="108" t="s">
        <v>530</v>
      </c>
      <c r="M48" s="109" t="s">
        <v>530</v>
      </c>
    </row>
    <row r="49" spans="2:13" ht="27.75" customHeight="1" x14ac:dyDescent="0.15">
      <c r="B49" s="1285"/>
      <c r="C49" s="1286"/>
      <c r="D49" s="106"/>
      <c r="E49" s="1289" t="s">
        <v>39</v>
      </c>
      <c r="F49" s="1289"/>
      <c r="G49" s="1289"/>
      <c r="H49" s="1290"/>
      <c r="I49" s="107" t="s">
        <v>530</v>
      </c>
      <c r="J49" s="108" t="s">
        <v>530</v>
      </c>
      <c r="K49" s="108" t="s">
        <v>530</v>
      </c>
      <c r="L49" s="108" t="s">
        <v>530</v>
      </c>
      <c r="M49" s="109" t="s">
        <v>530</v>
      </c>
    </row>
    <row r="50" spans="2:13" ht="27.75" customHeight="1" x14ac:dyDescent="0.15">
      <c r="B50" s="1294" t="s">
        <v>40</v>
      </c>
      <c r="C50" s="1295"/>
      <c r="D50" s="112"/>
      <c r="E50" s="1289" t="s">
        <v>41</v>
      </c>
      <c r="F50" s="1289"/>
      <c r="G50" s="1289"/>
      <c r="H50" s="1290"/>
      <c r="I50" s="107">
        <v>5289</v>
      </c>
      <c r="J50" s="108">
        <v>5730</v>
      </c>
      <c r="K50" s="108">
        <v>6067</v>
      </c>
      <c r="L50" s="108">
        <v>6324</v>
      </c>
      <c r="M50" s="109">
        <v>6533</v>
      </c>
    </row>
    <row r="51" spans="2:13" ht="27.75" customHeight="1" x14ac:dyDescent="0.15">
      <c r="B51" s="1283"/>
      <c r="C51" s="1284"/>
      <c r="D51" s="106"/>
      <c r="E51" s="1289" t="s">
        <v>42</v>
      </c>
      <c r="F51" s="1289"/>
      <c r="G51" s="1289"/>
      <c r="H51" s="1290"/>
      <c r="I51" s="107">
        <v>939</v>
      </c>
      <c r="J51" s="108">
        <v>785</v>
      </c>
      <c r="K51" s="108">
        <v>718</v>
      </c>
      <c r="L51" s="108">
        <v>565</v>
      </c>
      <c r="M51" s="109">
        <v>510</v>
      </c>
    </row>
    <row r="52" spans="2:13" ht="27.75" customHeight="1" x14ac:dyDescent="0.15">
      <c r="B52" s="1285"/>
      <c r="C52" s="1286"/>
      <c r="D52" s="106"/>
      <c r="E52" s="1289" t="s">
        <v>43</v>
      </c>
      <c r="F52" s="1289"/>
      <c r="G52" s="1289"/>
      <c r="H52" s="1290"/>
      <c r="I52" s="107">
        <v>13602</v>
      </c>
      <c r="J52" s="108">
        <v>15805</v>
      </c>
      <c r="K52" s="108">
        <v>15997</v>
      </c>
      <c r="L52" s="108">
        <v>17242</v>
      </c>
      <c r="M52" s="109">
        <v>19032</v>
      </c>
    </row>
    <row r="53" spans="2:13" ht="27.75" customHeight="1" thickBot="1" x14ac:dyDescent="0.2">
      <c r="B53" s="1296" t="s">
        <v>44</v>
      </c>
      <c r="C53" s="1297"/>
      <c r="D53" s="113"/>
      <c r="E53" s="1298" t="s">
        <v>45</v>
      </c>
      <c r="F53" s="1298"/>
      <c r="G53" s="1298"/>
      <c r="H53" s="1299"/>
      <c r="I53" s="114">
        <v>2622</v>
      </c>
      <c r="J53" s="115">
        <v>2158</v>
      </c>
      <c r="K53" s="115">
        <v>1638</v>
      </c>
      <c r="L53" s="115">
        <v>203</v>
      </c>
      <c r="M53" s="116">
        <v>1557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406cAoFn640zzCECiMP6DC/32ZmbZOySZzOox3BdD0rAPFbqpVcs+DxXsF/Jfg5m85OR9ykoj9qVdKVDvtUYQ==" saltValue="wHh/KKl8DWA4Bes286xz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8" t="s">
        <v>48</v>
      </c>
      <c r="D55" s="1308"/>
      <c r="E55" s="1309"/>
      <c r="F55" s="128">
        <v>2819</v>
      </c>
      <c r="G55" s="128">
        <v>3220</v>
      </c>
      <c r="H55" s="129">
        <v>3396</v>
      </c>
    </row>
    <row r="56" spans="2:8" ht="52.5" customHeight="1" x14ac:dyDescent="0.15">
      <c r="B56" s="130"/>
      <c r="C56" s="1310" t="s">
        <v>49</v>
      </c>
      <c r="D56" s="1310"/>
      <c r="E56" s="1311"/>
      <c r="F56" s="131">
        <v>159</v>
      </c>
      <c r="G56" s="131">
        <v>233</v>
      </c>
      <c r="H56" s="132">
        <v>233</v>
      </c>
    </row>
    <row r="57" spans="2:8" ht="53.25" customHeight="1" x14ac:dyDescent="0.15">
      <c r="B57" s="130"/>
      <c r="C57" s="1312" t="s">
        <v>50</v>
      </c>
      <c r="D57" s="1312"/>
      <c r="E57" s="1313"/>
      <c r="F57" s="133">
        <v>2739</v>
      </c>
      <c r="G57" s="133">
        <v>2439</v>
      </c>
      <c r="H57" s="134">
        <v>2408</v>
      </c>
    </row>
    <row r="58" spans="2:8" ht="45.75" customHeight="1" x14ac:dyDescent="0.15">
      <c r="B58" s="135"/>
      <c r="C58" s="1300" t="s">
        <v>611</v>
      </c>
      <c r="D58" s="1301"/>
      <c r="E58" s="1302"/>
      <c r="F58" s="136">
        <v>1199</v>
      </c>
      <c r="G58" s="136">
        <v>1146</v>
      </c>
      <c r="H58" s="137">
        <v>1132</v>
      </c>
    </row>
    <row r="59" spans="2:8" ht="45.75" customHeight="1" x14ac:dyDescent="0.15">
      <c r="B59" s="135"/>
      <c r="C59" s="1300" t="s">
        <v>603</v>
      </c>
      <c r="D59" s="1301"/>
      <c r="E59" s="1302"/>
      <c r="F59" s="136">
        <v>1009</v>
      </c>
      <c r="G59" s="136">
        <v>821</v>
      </c>
      <c r="H59" s="137">
        <v>820</v>
      </c>
    </row>
    <row r="60" spans="2:8" ht="45.75" customHeight="1" x14ac:dyDescent="0.15">
      <c r="B60" s="135"/>
      <c r="C60" s="1300" t="s">
        <v>604</v>
      </c>
      <c r="D60" s="1301"/>
      <c r="E60" s="1302"/>
      <c r="F60" s="136">
        <v>287</v>
      </c>
      <c r="G60" s="136">
        <v>238</v>
      </c>
      <c r="H60" s="137">
        <v>180</v>
      </c>
    </row>
    <row r="61" spans="2:8" ht="45.75" customHeight="1" x14ac:dyDescent="0.15">
      <c r="B61" s="135"/>
      <c r="C61" s="1300" t="s">
        <v>605</v>
      </c>
      <c r="D61" s="1301"/>
      <c r="E61" s="1302"/>
      <c r="F61" s="136">
        <v>100</v>
      </c>
      <c r="G61" s="136">
        <v>103</v>
      </c>
      <c r="H61" s="137">
        <v>103</v>
      </c>
    </row>
    <row r="62" spans="2:8" ht="45.75" customHeight="1" thickBot="1" x14ac:dyDescent="0.2">
      <c r="B62" s="138"/>
      <c r="C62" s="1303" t="s">
        <v>606</v>
      </c>
      <c r="D62" s="1304"/>
      <c r="E62" s="1305"/>
      <c r="F62" s="139" t="s">
        <v>607</v>
      </c>
      <c r="G62" s="139" t="s">
        <v>607</v>
      </c>
      <c r="H62" s="140">
        <v>50</v>
      </c>
    </row>
    <row r="63" spans="2:8" ht="52.5" customHeight="1" thickBot="1" x14ac:dyDescent="0.2">
      <c r="B63" s="141"/>
      <c r="C63" s="1306" t="s">
        <v>51</v>
      </c>
      <c r="D63" s="1306"/>
      <c r="E63" s="1307"/>
      <c r="F63" s="142">
        <v>5717</v>
      </c>
      <c r="G63" s="142">
        <v>5893</v>
      </c>
      <c r="H63" s="143">
        <v>6037</v>
      </c>
    </row>
    <row r="64" spans="2:8" ht="15" customHeight="1" x14ac:dyDescent="0.15"/>
  </sheetData>
  <sheetProtection algorithmName="SHA-512" hashValue="HqhO0hzdzMbyg6WNyUnoAwyY/1RdhAYBg0UAHVngMKMdinsB7+NotusmKzRIzbeIE5/jVqlOY9yW5R4/oLVVCQ==" saltValue="qLgOoWqWytbGZkkSaIQY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47"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6" t="s">
        <v>621</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ht="13.5" x14ac:dyDescent="0.15">
      <c r="B44" s="389"/>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ht="13.5" x14ac:dyDescent="0.15">
      <c r="B45" s="389"/>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ht="13.5" x14ac:dyDescent="0.15">
      <c r="B46" s="389"/>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ht="13.5" x14ac:dyDescent="0.15">
      <c r="B47" s="389"/>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616</v>
      </c>
    </row>
    <row r="50" spans="1:109" ht="13.5" x14ac:dyDescent="0.15">
      <c r="B50" s="389"/>
      <c r="G50" s="1320"/>
      <c r="H50" s="1320"/>
      <c r="I50" s="1320"/>
      <c r="J50" s="1320"/>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89"/>
      <c r="G51" s="1325"/>
      <c r="H51" s="1325"/>
      <c r="I51" s="1335"/>
      <c r="J51" s="1335"/>
      <c r="K51" s="1321"/>
      <c r="L51" s="1321"/>
      <c r="M51" s="1321"/>
      <c r="N51" s="1321"/>
      <c r="AM51" s="396"/>
      <c r="AN51" s="1317" t="s">
        <v>615</v>
      </c>
      <c r="AO51" s="1317"/>
      <c r="AP51" s="1317"/>
      <c r="AQ51" s="1317"/>
      <c r="AR51" s="1317"/>
      <c r="AS51" s="1317"/>
      <c r="AT51" s="1317"/>
      <c r="AU51" s="1317"/>
      <c r="AV51" s="1317"/>
      <c r="AW51" s="1317"/>
      <c r="AX51" s="1317"/>
      <c r="AY51" s="1317"/>
      <c r="AZ51" s="1317"/>
      <c r="BA51" s="1317"/>
      <c r="BB51" s="1317" t="s">
        <v>613</v>
      </c>
      <c r="BC51" s="1317"/>
      <c r="BD51" s="1317"/>
      <c r="BE51" s="1317"/>
      <c r="BF51" s="1317"/>
      <c r="BG51" s="1317"/>
      <c r="BH51" s="1317"/>
      <c r="BI51" s="1317"/>
      <c r="BJ51" s="1317"/>
      <c r="BK51" s="1317"/>
      <c r="BL51" s="1317"/>
      <c r="BM51" s="1317"/>
      <c r="BN51" s="1317"/>
      <c r="BO51" s="1317"/>
      <c r="BP51" s="1314">
        <v>35.6</v>
      </c>
      <c r="BQ51" s="1314"/>
      <c r="BR51" s="1314"/>
      <c r="BS51" s="1314"/>
      <c r="BT51" s="1314"/>
      <c r="BU51" s="1314"/>
      <c r="BV51" s="1314"/>
      <c r="BW51" s="1314"/>
      <c r="BX51" s="1314">
        <v>29.5</v>
      </c>
      <c r="BY51" s="1314"/>
      <c r="BZ51" s="1314"/>
      <c r="CA51" s="1314"/>
      <c r="CB51" s="1314"/>
      <c r="CC51" s="1314"/>
      <c r="CD51" s="1314"/>
      <c r="CE51" s="1314"/>
      <c r="CF51" s="1314">
        <v>22.1</v>
      </c>
      <c r="CG51" s="1314"/>
      <c r="CH51" s="1314"/>
      <c r="CI51" s="1314"/>
      <c r="CJ51" s="1314"/>
      <c r="CK51" s="1314"/>
      <c r="CL51" s="1314"/>
      <c r="CM51" s="1314"/>
      <c r="CN51" s="1314">
        <v>2.7</v>
      </c>
      <c r="CO51" s="1314"/>
      <c r="CP51" s="1314"/>
      <c r="CQ51" s="1314"/>
      <c r="CR51" s="1314"/>
      <c r="CS51" s="1314"/>
      <c r="CT51" s="1314"/>
      <c r="CU51" s="1314"/>
      <c r="CV51" s="1314">
        <v>20.3</v>
      </c>
      <c r="CW51" s="1314"/>
      <c r="CX51" s="1314"/>
      <c r="CY51" s="1314"/>
      <c r="CZ51" s="1314"/>
      <c r="DA51" s="1314"/>
      <c r="DB51" s="1314"/>
      <c r="DC51" s="1314"/>
    </row>
    <row r="52" spans="1:109" ht="13.5" x14ac:dyDescent="0.15">
      <c r="B52" s="389"/>
      <c r="G52" s="1325"/>
      <c r="H52" s="1325"/>
      <c r="I52" s="1335"/>
      <c r="J52" s="1335"/>
      <c r="K52" s="1321"/>
      <c r="L52" s="1321"/>
      <c r="M52" s="1321"/>
      <c r="N52" s="1321"/>
      <c r="AM52" s="39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4"/>
      <c r="B53" s="389"/>
      <c r="G53" s="1325"/>
      <c r="H53" s="1325"/>
      <c r="I53" s="1320"/>
      <c r="J53" s="1320"/>
      <c r="K53" s="1321"/>
      <c r="L53" s="1321"/>
      <c r="M53" s="1321"/>
      <c r="N53" s="1321"/>
      <c r="AM53" s="396"/>
      <c r="AN53" s="1317"/>
      <c r="AO53" s="1317"/>
      <c r="AP53" s="1317"/>
      <c r="AQ53" s="1317"/>
      <c r="AR53" s="1317"/>
      <c r="AS53" s="1317"/>
      <c r="AT53" s="1317"/>
      <c r="AU53" s="1317"/>
      <c r="AV53" s="1317"/>
      <c r="AW53" s="1317"/>
      <c r="AX53" s="1317"/>
      <c r="AY53" s="1317"/>
      <c r="AZ53" s="1317"/>
      <c r="BA53" s="1317"/>
      <c r="BB53" s="1317" t="s">
        <v>620</v>
      </c>
      <c r="BC53" s="1317"/>
      <c r="BD53" s="1317"/>
      <c r="BE53" s="1317"/>
      <c r="BF53" s="1317"/>
      <c r="BG53" s="1317"/>
      <c r="BH53" s="1317"/>
      <c r="BI53" s="1317"/>
      <c r="BJ53" s="1317"/>
      <c r="BK53" s="1317"/>
      <c r="BL53" s="1317"/>
      <c r="BM53" s="1317"/>
      <c r="BN53" s="1317"/>
      <c r="BO53" s="1317"/>
      <c r="BP53" s="1314">
        <v>59.4</v>
      </c>
      <c r="BQ53" s="1314"/>
      <c r="BR53" s="1314"/>
      <c r="BS53" s="1314"/>
      <c r="BT53" s="1314"/>
      <c r="BU53" s="1314"/>
      <c r="BV53" s="1314"/>
      <c r="BW53" s="1314"/>
      <c r="BX53" s="1314">
        <v>59.4</v>
      </c>
      <c r="BY53" s="1314"/>
      <c r="BZ53" s="1314"/>
      <c r="CA53" s="1314"/>
      <c r="CB53" s="1314"/>
      <c r="CC53" s="1314"/>
      <c r="CD53" s="1314"/>
      <c r="CE53" s="1314"/>
      <c r="CF53" s="1314">
        <v>60.2</v>
      </c>
      <c r="CG53" s="1314"/>
      <c r="CH53" s="1314"/>
      <c r="CI53" s="1314"/>
      <c r="CJ53" s="1314"/>
      <c r="CK53" s="1314"/>
      <c r="CL53" s="1314"/>
      <c r="CM53" s="1314"/>
      <c r="CN53" s="1314">
        <v>60.8</v>
      </c>
      <c r="CO53" s="1314"/>
      <c r="CP53" s="1314"/>
      <c r="CQ53" s="1314"/>
      <c r="CR53" s="1314"/>
      <c r="CS53" s="1314"/>
      <c r="CT53" s="1314"/>
      <c r="CU53" s="1314"/>
      <c r="CV53" s="1314">
        <v>61.3</v>
      </c>
      <c r="CW53" s="1314"/>
      <c r="CX53" s="1314"/>
      <c r="CY53" s="1314"/>
      <c r="CZ53" s="1314"/>
      <c r="DA53" s="1314"/>
      <c r="DB53" s="1314"/>
      <c r="DC53" s="1314"/>
    </row>
    <row r="54" spans="1:109" ht="13.5" x14ac:dyDescent="0.15">
      <c r="A54" s="404"/>
      <c r="B54" s="389"/>
      <c r="G54" s="1325"/>
      <c r="H54" s="1325"/>
      <c r="I54" s="1320"/>
      <c r="J54" s="1320"/>
      <c r="K54" s="1321"/>
      <c r="L54" s="1321"/>
      <c r="M54" s="1321"/>
      <c r="N54" s="1321"/>
      <c r="AM54" s="39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4"/>
      <c r="B55" s="389"/>
      <c r="G55" s="1320"/>
      <c r="H55" s="1320"/>
      <c r="I55" s="1320"/>
      <c r="J55" s="1320"/>
      <c r="K55" s="1321"/>
      <c r="L55" s="1321"/>
      <c r="M55" s="1321"/>
      <c r="N55" s="1321"/>
      <c r="AN55" s="1316" t="s">
        <v>614</v>
      </c>
      <c r="AO55" s="1316"/>
      <c r="AP55" s="1316"/>
      <c r="AQ55" s="1316"/>
      <c r="AR55" s="1316"/>
      <c r="AS55" s="1316"/>
      <c r="AT55" s="1316"/>
      <c r="AU55" s="1316"/>
      <c r="AV55" s="1316"/>
      <c r="AW55" s="1316"/>
      <c r="AX55" s="1316"/>
      <c r="AY55" s="1316"/>
      <c r="AZ55" s="1316"/>
      <c r="BA55" s="1316"/>
      <c r="BB55" s="1317" t="s">
        <v>613</v>
      </c>
      <c r="BC55" s="1317"/>
      <c r="BD55" s="1317"/>
      <c r="BE55" s="1317"/>
      <c r="BF55" s="1317"/>
      <c r="BG55" s="1317"/>
      <c r="BH55" s="1317"/>
      <c r="BI55" s="1317"/>
      <c r="BJ55" s="1317"/>
      <c r="BK55" s="1317"/>
      <c r="BL55" s="1317"/>
      <c r="BM55" s="1317"/>
      <c r="BN55" s="1317"/>
      <c r="BO55" s="1317"/>
      <c r="BP55" s="1314">
        <v>36.6</v>
      </c>
      <c r="BQ55" s="1314"/>
      <c r="BR55" s="1314"/>
      <c r="BS55" s="1314"/>
      <c r="BT55" s="1314"/>
      <c r="BU55" s="1314"/>
      <c r="BV55" s="1314"/>
      <c r="BW55" s="1314"/>
      <c r="BX55" s="1314">
        <v>37.700000000000003</v>
      </c>
      <c r="BY55" s="1314"/>
      <c r="BZ55" s="1314"/>
      <c r="CA55" s="1314"/>
      <c r="CB55" s="1314"/>
      <c r="CC55" s="1314"/>
      <c r="CD55" s="1314"/>
      <c r="CE55" s="1314"/>
      <c r="CF55" s="1314">
        <v>37.9</v>
      </c>
      <c r="CG55" s="1314"/>
      <c r="CH55" s="1314"/>
      <c r="CI55" s="1314"/>
      <c r="CJ55" s="1314"/>
      <c r="CK55" s="1314"/>
      <c r="CL55" s="1314"/>
      <c r="CM55" s="1314"/>
      <c r="CN55" s="1314">
        <v>38.700000000000003</v>
      </c>
      <c r="CO55" s="1314"/>
      <c r="CP55" s="1314"/>
      <c r="CQ55" s="1314"/>
      <c r="CR55" s="1314"/>
      <c r="CS55" s="1314"/>
      <c r="CT55" s="1314"/>
      <c r="CU55" s="1314"/>
      <c r="CV55" s="1314">
        <v>32.5</v>
      </c>
      <c r="CW55" s="1314"/>
      <c r="CX55" s="1314"/>
      <c r="CY55" s="1314"/>
      <c r="CZ55" s="1314"/>
      <c r="DA55" s="1314"/>
      <c r="DB55" s="1314"/>
      <c r="DC55" s="1314"/>
    </row>
    <row r="56" spans="1:109" ht="13.5" x14ac:dyDescent="0.15">
      <c r="A56" s="404"/>
      <c r="B56" s="389"/>
      <c r="G56" s="1320"/>
      <c r="H56" s="1320"/>
      <c r="I56" s="1320"/>
      <c r="J56" s="1320"/>
      <c r="K56" s="1321"/>
      <c r="L56" s="1321"/>
      <c r="M56" s="1321"/>
      <c r="N56" s="1321"/>
      <c r="AN56" s="1316"/>
      <c r="AO56" s="1316"/>
      <c r="AP56" s="1316"/>
      <c r="AQ56" s="1316"/>
      <c r="AR56" s="1316"/>
      <c r="AS56" s="1316"/>
      <c r="AT56" s="1316"/>
      <c r="AU56" s="1316"/>
      <c r="AV56" s="1316"/>
      <c r="AW56" s="1316"/>
      <c r="AX56" s="1316"/>
      <c r="AY56" s="1316"/>
      <c r="AZ56" s="1316"/>
      <c r="BA56" s="1316"/>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4" customFormat="1" ht="13.5" x14ac:dyDescent="0.15">
      <c r="B57" s="410"/>
      <c r="G57" s="1320"/>
      <c r="H57" s="1320"/>
      <c r="I57" s="1318"/>
      <c r="J57" s="1318"/>
      <c r="K57" s="1321"/>
      <c r="L57" s="1321"/>
      <c r="M57" s="1321"/>
      <c r="N57" s="1321"/>
      <c r="AM57" s="388"/>
      <c r="AN57" s="1316"/>
      <c r="AO57" s="1316"/>
      <c r="AP57" s="1316"/>
      <c r="AQ57" s="1316"/>
      <c r="AR57" s="1316"/>
      <c r="AS57" s="1316"/>
      <c r="AT57" s="1316"/>
      <c r="AU57" s="1316"/>
      <c r="AV57" s="1316"/>
      <c r="AW57" s="1316"/>
      <c r="AX57" s="1316"/>
      <c r="AY57" s="1316"/>
      <c r="AZ57" s="1316"/>
      <c r="BA57" s="1316"/>
      <c r="BB57" s="1317" t="s">
        <v>620</v>
      </c>
      <c r="BC57" s="1317"/>
      <c r="BD57" s="1317"/>
      <c r="BE57" s="1317"/>
      <c r="BF57" s="1317"/>
      <c r="BG57" s="1317"/>
      <c r="BH57" s="1317"/>
      <c r="BI57" s="1317"/>
      <c r="BJ57" s="1317"/>
      <c r="BK57" s="1317"/>
      <c r="BL57" s="1317"/>
      <c r="BM57" s="1317"/>
      <c r="BN57" s="1317"/>
      <c r="BO57" s="1317"/>
      <c r="BP57" s="1314">
        <v>58.8</v>
      </c>
      <c r="BQ57" s="1314"/>
      <c r="BR57" s="1314"/>
      <c r="BS57" s="1314"/>
      <c r="BT57" s="1314"/>
      <c r="BU57" s="1314"/>
      <c r="BV57" s="1314"/>
      <c r="BW57" s="1314"/>
      <c r="BX57" s="1314">
        <v>59.4</v>
      </c>
      <c r="BY57" s="1314"/>
      <c r="BZ57" s="1314"/>
      <c r="CA57" s="1314"/>
      <c r="CB57" s="1314"/>
      <c r="CC57" s="1314"/>
      <c r="CD57" s="1314"/>
      <c r="CE57" s="1314"/>
      <c r="CF57" s="1314">
        <v>60.7</v>
      </c>
      <c r="CG57" s="1314"/>
      <c r="CH57" s="1314"/>
      <c r="CI57" s="1314"/>
      <c r="CJ57" s="1314"/>
      <c r="CK57" s="1314"/>
      <c r="CL57" s="1314"/>
      <c r="CM57" s="1314"/>
      <c r="CN57" s="1314">
        <v>61.3</v>
      </c>
      <c r="CO57" s="1314"/>
      <c r="CP57" s="1314"/>
      <c r="CQ57" s="1314"/>
      <c r="CR57" s="1314"/>
      <c r="CS57" s="1314"/>
      <c r="CT57" s="1314"/>
      <c r="CU57" s="1314"/>
      <c r="CV57" s="1314">
        <v>62.5</v>
      </c>
      <c r="CW57" s="1314"/>
      <c r="CX57" s="1314"/>
      <c r="CY57" s="1314"/>
      <c r="CZ57" s="1314"/>
      <c r="DA57" s="1314"/>
      <c r="DB57" s="1314"/>
      <c r="DC57" s="1314"/>
      <c r="DD57" s="415"/>
      <c r="DE57" s="410"/>
    </row>
    <row r="58" spans="1:109" s="404" customFormat="1" ht="13.5" x14ac:dyDescent="0.15">
      <c r="A58" s="388"/>
      <c r="B58" s="410"/>
      <c r="G58" s="1320"/>
      <c r="H58" s="1320"/>
      <c r="I58" s="1318"/>
      <c r="J58" s="1318"/>
      <c r="K58" s="1321"/>
      <c r="L58" s="1321"/>
      <c r="M58" s="1321"/>
      <c r="N58" s="1321"/>
      <c r="AM58" s="388"/>
      <c r="AN58" s="1316"/>
      <c r="AO58" s="1316"/>
      <c r="AP58" s="1316"/>
      <c r="AQ58" s="1316"/>
      <c r="AR58" s="1316"/>
      <c r="AS58" s="1316"/>
      <c r="AT58" s="1316"/>
      <c r="AU58" s="1316"/>
      <c r="AV58" s="1316"/>
      <c r="AW58" s="1316"/>
      <c r="AX58" s="1316"/>
      <c r="AY58" s="1316"/>
      <c r="AZ58" s="1316"/>
      <c r="BA58" s="1316"/>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6" t="s">
        <v>617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ht="13.5" x14ac:dyDescent="0.15">
      <c r="B66" s="389"/>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ht="13.5" x14ac:dyDescent="0.15">
      <c r="B67" s="389"/>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ht="13.5" x14ac:dyDescent="0.15">
      <c r="B68" s="389"/>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ht="13.5" x14ac:dyDescent="0.15">
      <c r="B69" s="389"/>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616</v>
      </c>
    </row>
    <row r="72" spans="2:107" ht="13.5" x14ac:dyDescent="0.15">
      <c r="B72" s="389"/>
      <c r="G72" s="1320"/>
      <c r="H72" s="1320"/>
      <c r="I72" s="1320"/>
      <c r="J72" s="1320"/>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ht="13.5" x14ac:dyDescent="0.15">
      <c r="B73" s="389"/>
      <c r="G73" s="1325"/>
      <c r="H73" s="1325"/>
      <c r="I73" s="1325"/>
      <c r="J73" s="1325"/>
      <c r="K73" s="1315"/>
      <c r="L73" s="1315"/>
      <c r="M73" s="1315"/>
      <c r="N73" s="1315"/>
      <c r="AM73" s="396"/>
      <c r="AN73" s="1317" t="s">
        <v>615</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4">
        <v>35.6</v>
      </c>
      <c r="BQ73" s="1314"/>
      <c r="BR73" s="1314"/>
      <c r="BS73" s="1314"/>
      <c r="BT73" s="1314"/>
      <c r="BU73" s="1314"/>
      <c r="BV73" s="1314"/>
      <c r="BW73" s="1314"/>
      <c r="BX73" s="1314">
        <v>29.5</v>
      </c>
      <c r="BY73" s="1314"/>
      <c r="BZ73" s="1314"/>
      <c r="CA73" s="1314"/>
      <c r="CB73" s="1314"/>
      <c r="CC73" s="1314"/>
      <c r="CD73" s="1314"/>
      <c r="CE73" s="1314"/>
      <c r="CF73" s="1314">
        <v>22.1</v>
      </c>
      <c r="CG73" s="1314"/>
      <c r="CH73" s="1314"/>
      <c r="CI73" s="1314"/>
      <c r="CJ73" s="1314"/>
      <c r="CK73" s="1314"/>
      <c r="CL73" s="1314"/>
      <c r="CM73" s="1314"/>
      <c r="CN73" s="1314">
        <v>2.7</v>
      </c>
      <c r="CO73" s="1314"/>
      <c r="CP73" s="1314"/>
      <c r="CQ73" s="1314"/>
      <c r="CR73" s="1314"/>
      <c r="CS73" s="1314"/>
      <c r="CT73" s="1314"/>
      <c r="CU73" s="1314"/>
      <c r="CV73" s="1314">
        <v>20.3</v>
      </c>
      <c r="CW73" s="1314"/>
      <c r="CX73" s="1314"/>
      <c r="CY73" s="1314"/>
      <c r="CZ73" s="1314"/>
      <c r="DA73" s="1314"/>
      <c r="DB73" s="1314"/>
      <c r="DC73" s="1314"/>
    </row>
    <row r="74" spans="2:107" ht="13.5" x14ac:dyDescent="0.15">
      <c r="B74" s="389"/>
      <c r="G74" s="1325"/>
      <c r="H74" s="1325"/>
      <c r="I74" s="1325"/>
      <c r="J74" s="1325"/>
      <c r="K74" s="1315"/>
      <c r="L74" s="1315"/>
      <c r="M74" s="1315"/>
      <c r="N74" s="1315"/>
      <c r="AM74" s="39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9"/>
      <c r="G75" s="1325"/>
      <c r="H75" s="1325"/>
      <c r="I75" s="1320"/>
      <c r="J75" s="1320"/>
      <c r="K75" s="1321"/>
      <c r="L75" s="1321"/>
      <c r="M75" s="1321"/>
      <c r="N75" s="1321"/>
      <c r="AM75" s="396"/>
      <c r="AN75" s="1317"/>
      <c r="AO75" s="1317"/>
      <c r="AP75" s="1317"/>
      <c r="AQ75" s="1317"/>
      <c r="AR75" s="1317"/>
      <c r="AS75" s="1317"/>
      <c r="AT75" s="1317"/>
      <c r="AU75" s="1317"/>
      <c r="AV75" s="1317"/>
      <c r="AW75" s="1317"/>
      <c r="AX75" s="1317"/>
      <c r="AY75" s="1317"/>
      <c r="AZ75" s="1317"/>
      <c r="BA75" s="1317"/>
      <c r="BB75" s="1317" t="s">
        <v>612</v>
      </c>
      <c r="BC75" s="1317"/>
      <c r="BD75" s="1317"/>
      <c r="BE75" s="1317"/>
      <c r="BF75" s="1317"/>
      <c r="BG75" s="1317"/>
      <c r="BH75" s="1317"/>
      <c r="BI75" s="1317"/>
      <c r="BJ75" s="1317"/>
      <c r="BK75" s="1317"/>
      <c r="BL75" s="1317"/>
      <c r="BM75" s="1317"/>
      <c r="BN75" s="1317"/>
      <c r="BO75" s="1317"/>
      <c r="BP75" s="1314">
        <v>9.8000000000000007</v>
      </c>
      <c r="BQ75" s="1314"/>
      <c r="BR75" s="1314"/>
      <c r="BS75" s="1314"/>
      <c r="BT75" s="1314"/>
      <c r="BU75" s="1314"/>
      <c r="BV75" s="1314"/>
      <c r="BW75" s="1314"/>
      <c r="BX75" s="1314">
        <v>9.4</v>
      </c>
      <c r="BY75" s="1314"/>
      <c r="BZ75" s="1314"/>
      <c r="CA75" s="1314"/>
      <c r="CB75" s="1314"/>
      <c r="CC75" s="1314"/>
      <c r="CD75" s="1314"/>
      <c r="CE75" s="1314"/>
      <c r="CF75" s="1314">
        <v>9.4</v>
      </c>
      <c r="CG75" s="1314"/>
      <c r="CH75" s="1314"/>
      <c r="CI75" s="1314"/>
      <c r="CJ75" s="1314"/>
      <c r="CK75" s="1314"/>
      <c r="CL75" s="1314"/>
      <c r="CM75" s="1314"/>
      <c r="CN75" s="1314">
        <v>9.8000000000000007</v>
      </c>
      <c r="CO75" s="1314"/>
      <c r="CP75" s="1314"/>
      <c r="CQ75" s="1314"/>
      <c r="CR75" s="1314"/>
      <c r="CS75" s="1314"/>
      <c r="CT75" s="1314"/>
      <c r="CU75" s="1314"/>
      <c r="CV75" s="1314">
        <v>10.3</v>
      </c>
      <c r="CW75" s="1314"/>
      <c r="CX75" s="1314"/>
      <c r="CY75" s="1314"/>
      <c r="CZ75" s="1314"/>
      <c r="DA75" s="1314"/>
      <c r="DB75" s="1314"/>
      <c r="DC75" s="1314"/>
    </row>
    <row r="76" spans="2:107" ht="13.5" x14ac:dyDescent="0.15">
      <c r="B76" s="389"/>
      <c r="G76" s="1325"/>
      <c r="H76" s="1325"/>
      <c r="I76" s="1320"/>
      <c r="J76" s="1320"/>
      <c r="K76" s="1321"/>
      <c r="L76" s="1321"/>
      <c r="M76" s="1321"/>
      <c r="N76" s="1321"/>
      <c r="AM76" s="39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9"/>
      <c r="G77" s="1320"/>
      <c r="H77" s="1320"/>
      <c r="I77" s="1320"/>
      <c r="J77" s="1320"/>
      <c r="K77" s="1315"/>
      <c r="L77" s="1315"/>
      <c r="M77" s="1315"/>
      <c r="N77" s="1315"/>
      <c r="AN77" s="1316" t="s">
        <v>614</v>
      </c>
      <c r="AO77" s="1316"/>
      <c r="AP77" s="1316"/>
      <c r="AQ77" s="1316"/>
      <c r="AR77" s="1316"/>
      <c r="AS77" s="1316"/>
      <c r="AT77" s="1316"/>
      <c r="AU77" s="1316"/>
      <c r="AV77" s="1316"/>
      <c r="AW77" s="1316"/>
      <c r="AX77" s="1316"/>
      <c r="AY77" s="1316"/>
      <c r="AZ77" s="1316"/>
      <c r="BA77" s="1316"/>
      <c r="BB77" s="1317" t="s">
        <v>613</v>
      </c>
      <c r="BC77" s="1317"/>
      <c r="BD77" s="1317"/>
      <c r="BE77" s="1317"/>
      <c r="BF77" s="1317"/>
      <c r="BG77" s="1317"/>
      <c r="BH77" s="1317"/>
      <c r="BI77" s="1317"/>
      <c r="BJ77" s="1317"/>
      <c r="BK77" s="1317"/>
      <c r="BL77" s="1317"/>
      <c r="BM77" s="1317"/>
      <c r="BN77" s="1317"/>
      <c r="BO77" s="1317"/>
      <c r="BP77" s="1314">
        <v>36.6</v>
      </c>
      <c r="BQ77" s="1314"/>
      <c r="BR77" s="1314"/>
      <c r="BS77" s="1314"/>
      <c r="BT77" s="1314"/>
      <c r="BU77" s="1314"/>
      <c r="BV77" s="1314"/>
      <c r="BW77" s="1314"/>
      <c r="BX77" s="1314">
        <v>37.700000000000003</v>
      </c>
      <c r="BY77" s="1314"/>
      <c r="BZ77" s="1314"/>
      <c r="CA77" s="1314"/>
      <c r="CB77" s="1314"/>
      <c r="CC77" s="1314"/>
      <c r="CD77" s="1314"/>
      <c r="CE77" s="1314"/>
      <c r="CF77" s="1314">
        <v>37.9</v>
      </c>
      <c r="CG77" s="1314"/>
      <c r="CH77" s="1314"/>
      <c r="CI77" s="1314"/>
      <c r="CJ77" s="1314"/>
      <c r="CK77" s="1314"/>
      <c r="CL77" s="1314"/>
      <c r="CM77" s="1314"/>
      <c r="CN77" s="1314">
        <v>38.700000000000003</v>
      </c>
      <c r="CO77" s="1314"/>
      <c r="CP77" s="1314"/>
      <c r="CQ77" s="1314"/>
      <c r="CR77" s="1314"/>
      <c r="CS77" s="1314"/>
      <c r="CT77" s="1314"/>
      <c r="CU77" s="1314"/>
      <c r="CV77" s="1314">
        <v>32.5</v>
      </c>
      <c r="CW77" s="1314"/>
      <c r="CX77" s="1314"/>
      <c r="CY77" s="1314"/>
      <c r="CZ77" s="1314"/>
      <c r="DA77" s="1314"/>
      <c r="DB77" s="1314"/>
      <c r="DC77" s="1314"/>
    </row>
    <row r="78" spans="2:107" ht="13.5" x14ac:dyDescent="0.15">
      <c r="B78" s="389"/>
      <c r="G78" s="1320"/>
      <c r="H78" s="1320"/>
      <c r="I78" s="1320"/>
      <c r="J78" s="1320"/>
      <c r="K78" s="1315"/>
      <c r="L78" s="1315"/>
      <c r="M78" s="1315"/>
      <c r="N78" s="1315"/>
      <c r="AN78" s="1316"/>
      <c r="AO78" s="1316"/>
      <c r="AP78" s="1316"/>
      <c r="AQ78" s="1316"/>
      <c r="AR78" s="1316"/>
      <c r="AS78" s="1316"/>
      <c r="AT78" s="1316"/>
      <c r="AU78" s="1316"/>
      <c r="AV78" s="1316"/>
      <c r="AW78" s="1316"/>
      <c r="AX78" s="1316"/>
      <c r="AY78" s="1316"/>
      <c r="AZ78" s="1316"/>
      <c r="BA78" s="1316"/>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9"/>
      <c r="G79" s="1320"/>
      <c r="H79" s="1320"/>
      <c r="I79" s="1318"/>
      <c r="J79" s="1318"/>
      <c r="K79" s="1319"/>
      <c r="L79" s="1319"/>
      <c r="M79" s="1319"/>
      <c r="N79" s="1319"/>
      <c r="AN79" s="1316"/>
      <c r="AO79" s="1316"/>
      <c r="AP79" s="1316"/>
      <c r="AQ79" s="1316"/>
      <c r="AR79" s="1316"/>
      <c r="AS79" s="1316"/>
      <c r="AT79" s="1316"/>
      <c r="AU79" s="1316"/>
      <c r="AV79" s="1316"/>
      <c r="AW79" s="1316"/>
      <c r="AX79" s="1316"/>
      <c r="AY79" s="1316"/>
      <c r="AZ79" s="1316"/>
      <c r="BA79" s="1316"/>
      <c r="BB79" s="1317" t="s">
        <v>612</v>
      </c>
      <c r="BC79" s="1317"/>
      <c r="BD79" s="1317"/>
      <c r="BE79" s="1317"/>
      <c r="BF79" s="1317"/>
      <c r="BG79" s="1317"/>
      <c r="BH79" s="1317"/>
      <c r="BI79" s="1317"/>
      <c r="BJ79" s="1317"/>
      <c r="BK79" s="1317"/>
      <c r="BL79" s="1317"/>
      <c r="BM79" s="1317"/>
      <c r="BN79" s="1317"/>
      <c r="BO79" s="1317"/>
      <c r="BP79" s="1314">
        <v>9.1999999999999993</v>
      </c>
      <c r="BQ79" s="1314"/>
      <c r="BR79" s="1314"/>
      <c r="BS79" s="1314"/>
      <c r="BT79" s="1314"/>
      <c r="BU79" s="1314"/>
      <c r="BV79" s="1314"/>
      <c r="BW79" s="1314"/>
      <c r="BX79" s="1314">
        <v>8.9</v>
      </c>
      <c r="BY79" s="1314"/>
      <c r="BZ79" s="1314"/>
      <c r="CA79" s="1314"/>
      <c r="CB79" s="1314"/>
      <c r="CC79" s="1314"/>
      <c r="CD79" s="1314"/>
      <c r="CE79" s="1314"/>
      <c r="CF79" s="1314">
        <v>8.6999999999999993</v>
      </c>
      <c r="CG79" s="1314"/>
      <c r="CH79" s="1314"/>
      <c r="CI79" s="1314"/>
      <c r="CJ79" s="1314"/>
      <c r="CK79" s="1314"/>
      <c r="CL79" s="1314"/>
      <c r="CM79" s="1314"/>
      <c r="CN79" s="1314">
        <v>8.8000000000000007</v>
      </c>
      <c r="CO79" s="1314"/>
      <c r="CP79" s="1314"/>
      <c r="CQ79" s="1314"/>
      <c r="CR79" s="1314"/>
      <c r="CS79" s="1314"/>
      <c r="CT79" s="1314"/>
      <c r="CU79" s="1314"/>
      <c r="CV79" s="1314">
        <v>8.6999999999999993</v>
      </c>
      <c r="CW79" s="1314"/>
      <c r="CX79" s="1314"/>
      <c r="CY79" s="1314"/>
      <c r="CZ79" s="1314"/>
      <c r="DA79" s="1314"/>
      <c r="DB79" s="1314"/>
      <c r="DC79" s="1314"/>
    </row>
    <row r="80" spans="2:107" ht="13.5" x14ac:dyDescent="0.15">
      <c r="B80" s="389"/>
      <c r="G80" s="1320"/>
      <c r="H80" s="1320"/>
      <c r="I80" s="1318"/>
      <c r="J80" s="1318"/>
      <c r="K80" s="1319"/>
      <c r="L80" s="1319"/>
      <c r="M80" s="1319"/>
      <c r="N80" s="1319"/>
      <c r="AN80" s="1316"/>
      <c r="AO80" s="1316"/>
      <c r="AP80" s="1316"/>
      <c r="AQ80" s="1316"/>
      <c r="AR80" s="1316"/>
      <c r="AS80" s="1316"/>
      <c r="AT80" s="1316"/>
      <c r="AU80" s="1316"/>
      <c r="AV80" s="1316"/>
      <c r="AW80" s="1316"/>
      <c r="AX80" s="1316"/>
      <c r="AY80" s="1316"/>
      <c r="AZ80" s="1316"/>
      <c r="BA80" s="1316"/>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Zc9l4plnJuF53EfbxeBLhyBSGceLwKs1HVnNNLShTfWjdfiVB9y21LPlo40mULOJWgBLBT83OOtu3QB9fUX3g==" saltValue="qQGrW8iBcXECJ5OCQr3UA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6"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WVfCCu6uDhpffNF15c4IknIcYLfLyLN2D+ptO/IEmYo3BEIzM1JhIodz8wlZmYgyGnBlH/buY7aimjNHDI6ssA==" saltValue="Q0A3WPsGdevMXhrMTtMI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5" zoomScale="60" zoomScaleNormal="60" zoomScaleSheetLayoutView="55" workbookViewId="0">
      <selection activeCell="AE88" sqref="AE8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uetQc5Ic/ZjlBIVZz5nf0JVIlVzUua9xLcVSvlcUG/cSYDF34/njHAmAbTs5mM8erHAMIGAa1z58AeoVOnAKkg==" saltValue="rTBPj6lSBIAoN8BgOC9JL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42231</v>
      </c>
      <c r="E3" s="162"/>
      <c r="F3" s="163">
        <v>66954</v>
      </c>
      <c r="G3" s="164"/>
      <c r="H3" s="165"/>
    </row>
    <row r="4" spans="1:8" x14ac:dyDescent="0.15">
      <c r="A4" s="166"/>
      <c r="B4" s="167"/>
      <c r="C4" s="168"/>
      <c r="D4" s="169">
        <v>16304</v>
      </c>
      <c r="E4" s="170"/>
      <c r="F4" s="171">
        <v>37305</v>
      </c>
      <c r="G4" s="172"/>
      <c r="H4" s="173"/>
    </row>
    <row r="5" spans="1:8" x14ac:dyDescent="0.15">
      <c r="A5" s="154" t="s">
        <v>563</v>
      </c>
      <c r="B5" s="159"/>
      <c r="C5" s="160"/>
      <c r="D5" s="161">
        <v>53094</v>
      </c>
      <c r="E5" s="162"/>
      <c r="F5" s="163">
        <v>72656</v>
      </c>
      <c r="G5" s="164"/>
      <c r="H5" s="165"/>
    </row>
    <row r="6" spans="1:8" x14ac:dyDescent="0.15">
      <c r="A6" s="166"/>
      <c r="B6" s="167"/>
      <c r="C6" s="168"/>
      <c r="D6" s="169">
        <v>22809</v>
      </c>
      <c r="E6" s="170"/>
      <c r="F6" s="171">
        <v>36448</v>
      </c>
      <c r="G6" s="172"/>
      <c r="H6" s="173"/>
    </row>
    <row r="7" spans="1:8" x14ac:dyDescent="0.15">
      <c r="A7" s="154" t="s">
        <v>564</v>
      </c>
      <c r="B7" s="159"/>
      <c r="C7" s="160"/>
      <c r="D7" s="161">
        <v>54228</v>
      </c>
      <c r="E7" s="162"/>
      <c r="F7" s="163">
        <v>65080</v>
      </c>
      <c r="G7" s="164"/>
      <c r="H7" s="165"/>
    </row>
    <row r="8" spans="1:8" x14ac:dyDescent="0.15">
      <c r="A8" s="166"/>
      <c r="B8" s="167"/>
      <c r="C8" s="168"/>
      <c r="D8" s="169">
        <v>18590</v>
      </c>
      <c r="E8" s="170"/>
      <c r="F8" s="171">
        <v>38201</v>
      </c>
      <c r="G8" s="172"/>
      <c r="H8" s="173"/>
    </row>
    <row r="9" spans="1:8" x14ac:dyDescent="0.15">
      <c r="A9" s="154" t="s">
        <v>565</v>
      </c>
      <c r="B9" s="159"/>
      <c r="C9" s="160"/>
      <c r="D9" s="161">
        <v>67491</v>
      </c>
      <c r="E9" s="162"/>
      <c r="F9" s="163">
        <v>79288</v>
      </c>
      <c r="G9" s="164"/>
      <c r="H9" s="165"/>
    </row>
    <row r="10" spans="1:8" x14ac:dyDescent="0.15">
      <c r="A10" s="166"/>
      <c r="B10" s="167"/>
      <c r="C10" s="168"/>
      <c r="D10" s="169">
        <v>25497</v>
      </c>
      <c r="E10" s="170"/>
      <c r="F10" s="171">
        <v>41870</v>
      </c>
      <c r="G10" s="172"/>
      <c r="H10" s="173"/>
    </row>
    <row r="11" spans="1:8" x14ac:dyDescent="0.15">
      <c r="A11" s="154" t="s">
        <v>566</v>
      </c>
      <c r="B11" s="159"/>
      <c r="C11" s="160"/>
      <c r="D11" s="161">
        <v>60803</v>
      </c>
      <c r="E11" s="162"/>
      <c r="F11" s="163">
        <v>84962</v>
      </c>
      <c r="G11" s="164"/>
      <c r="H11" s="165"/>
    </row>
    <row r="12" spans="1:8" x14ac:dyDescent="0.15">
      <c r="A12" s="166"/>
      <c r="B12" s="167"/>
      <c r="C12" s="174"/>
      <c r="D12" s="169">
        <v>23790</v>
      </c>
      <c r="E12" s="170"/>
      <c r="F12" s="171">
        <v>42793</v>
      </c>
      <c r="G12" s="172"/>
      <c r="H12" s="173"/>
    </row>
    <row r="13" spans="1:8" x14ac:dyDescent="0.15">
      <c r="A13" s="154"/>
      <c r="B13" s="159"/>
      <c r="C13" s="175"/>
      <c r="D13" s="176">
        <v>55569</v>
      </c>
      <c r="E13" s="177"/>
      <c r="F13" s="178">
        <v>73788</v>
      </c>
      <c r="G13" s="179"/>
      <c r="H13" s="165"/>
    </row>
    <row r="14" spans="1:8" x14ac:dyDescent="0.15">
      <c r="A14" s="166"/>
      <c r="B14" s="167"/>
      <c r="C14" s="168"/>
      <c r="D14" s="169">
        <v>21398</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v>
      </c>
      <c r="C19" s="180">
        <f>ROUND(VALUE(SUBSTITUTE(実質収支比率等に係る経年分析!G$48,"▲","-")),2)</f>
        <v>9.23</v>
      </c>
      <c r="D19" s="180">
        <f>ROUND(VALUE(SUBSTITUTE(実質収支比率等に係る経年分析!H$48,"▲","-")),2)</f>
        <v>8.7899999999999991</v>
      </c>
      <c r="E19" s="180">
        <f>ROUND(VALUE(SUBSTITUTE(実質収支比率等に係る経年分析!I$48,"▲","-")),2)</f>
        <v>4.04</v>
      </c>
      <c r="F19" s="180">
        <f>ROUND(VALUE(SUBSTITUTE(実質収支比率等に係る経年分析!J$48,"▲","-")),2)</f>
        <v>6.97</v>
      </c>
    </row>
    <row r="20" spans="1:11" x14ac:dyDescent="0.15">
      <c r="A20" s="180" t="s">
        <v>55</v>
      </c>
      <c r="B20" s="180">
        <f>ROUND(VALUE(SUBSTITUTE(実質収支比率等に係る経年分析!F$47,"▲","-")),2)</f>
        <v>40.369999999999997</v>
      </c>
      <c r="C20" s="180">
        <f>ROUND(VALUE(SUBSTITUTE(実質収支比率等に係る経年分析!G$47,"▲","-")),2)</f>
        <v>28.56</v>
      </c>
      <c r="D20" s="180">
        <f>ROUND(VALUE(SUBSTITUTE(実質収支比率等に係る経年分析!H$47,"▲","-")),2)</f>
        <v>33.06</v>
      </c>
      <c r="E20" s="180">
        <f>ROUND(VALUE(SUBSTITUTE(実質収支比率等に係る経年分析!I$47,"▲","-")),2)</f>
        <v>37.479999999999997</v>
      </c>
      <c r="F20" s="180">
        <f>ROUND(VALUE(SUBSTITUTE(実質収支比率等に係る経年分析!J$47,"▲","-")),2)</f>
        <v>38.75</v>
      </c>
    </row>
    <row r="21" spans="1:11" x14ac:dyDescent="0.15">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-15.02</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-4.66</v>
      </c>
      <c r="F21" s="180">
        <f>IF(ISNUMBER(VALUE(SUBSTITUTE(実質収支比率等に係る経年分析!J$49,"▲","-"))),ROUND(VALUE(SUBSTITUTE(実質収支比率等に係る経年分析!J$49,"▲","-")),2),NA())</f>
        <v>3.02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宇土市漁業集落排水施設整備事業特別会計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宇土市後期高齢者医療特別会計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宇土市国民健康保険特別会計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宇土市介護保険特別会計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9.2200000000000006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8.7799999999999994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6.96</v>
      </c>
    </row>
    <row r="35" spans="1:16" x14ac:dyDescent="0.15">
      <c r="A35" s="181" t="str">
        <f>IF(連結実質赤字比率に係る赤字・黒字の構成分析!C$35="",NA(),連結実質赤字比率に係る赤字・黒字の構成分析!C$35)</f>
        <v>宇土市水道事業会計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8.7899999999999991</v>
      </c>
    </row>
    <row r="36" spans="1:16" x14ac:dyDescent="0.15">
      <c r="A36" s="181" t="str">
        <f>IF(連結実質赤字比率に係る赤字・黒字の構成分析!C$34="",NA(),連結実質赤字比率に係る赤字・黒字の構成分析!C$34)</f>
        <v>宇土市公共下水道事業会計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10.050000000000001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1276</v>
      </c>
      <c r="E42" s="182"/>
      <c r="F42" s="182"/>
      <c r="G42" s="182">
        <f>'実質公債費比率（分子）の構造'!L$52</f>
        <v>1258</v>
      </c>
      <c r="H42" s="182"/>
      <c r="I42" s="182"/>
      <c r="J42" s="182">
        <f>'実質公債費比率（分子）の構造'!M$52</f>
        <v>1248</v>
      </c>
      <c r="K42" s="182"/>
      <c r="L42" s="182"/>
      <c r="M42" s="182">
        <f>'実質公債費比率（分子）の構造'!N$52</f>
        <v>1214</v>
      </c>
      <c r="N42" s="182"/>
      <c r="O42" s="182"/>
      <c r="P42" s="182">
        <f>'実質公債費比率（分子）の構造'!O$52</f>
        <v>1215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95</v>
      </c>
      <c r="C45" s="182"/>
      <c r="D45" s="182"/>
      <c r="E45" s="182">
        <f>'実質公債費比率（分子）の構造'!L$49</f>
        <v>94</v>
      </c>
      <c r="F45" s="182"/>
      <c r="G45" s="182"/>
      <c r="H45" s="182">
        <f>'実質公債費比率（分子）の構造'!M$49</f>
        <v>100</v>
      </c>
      <c r="I45" s="182"/>
      <c r="J45" s="182"/>
      <c r="K45" s="182">
        <f>'実質公債費比率（分子）の構造'!N$49</f>
        <v>101</v>
      </c>
      <c r="L45" s="182"/>
      <c r="M45" s="182"/>
      <c r="N45" s="182">
        <f>'実質公債費比率（分子）の構造'!O$49</f>
        <v>112</v>
      </c>
      <c r="O45" s="182"/>
      <c r="P45" s="182"/>
    </row>
    <row r="46" spans="1:16" x14ac:dyDescent="0.15">
      <c r="A46" s="182" t="s">
        <v>67</v>
      </c>
      <c r="B46" s="182">
        <f>'実質公債費比率（分子）の構造'!K$48</f>
        <v>229</v>
      </c>
      <c r="C46" s="182"/>
      <c r="D46" s="182"/>
      <c r="E46" s="182">
        <f>'実質公債費比率（分子）の構造'!L$48</f>
        <v>231</v>
      </c>
      <c r="F46" s="182"/>
      <c r="G46" s="182"/>
      <c r="H46" s="182">
        <f>'実質公債費比率（分子）の構造'!M$48</f>
        <v>228</v>
      </c>
      <c r="I46" s="182"/>
      <c r="J46" s="182"/>
      <c r="K46" s="182">
        <f>'実質公債費比率（分子）の構造'!N$48</f>
        <v>228</v>
      </c>
      <c r="L46" s="182"/>
      <c r="M46" s="182"/>
      <c r="N46" s="182">
        <f>'実質公債費比率（分子）の構造'!O$48</f>
        <v>227</v>
      </c>
      <c r="O46" s="182"/>
      <c r="P46" s="182"/>
    </row>
    <row r="47" spans="1:16" x14ac:dyDescent="0.15">
      <c r="A47" s="182" t="s">
        <v>68</v>
      </c>
      <c r="B47" s="182">
        <f>'実質公債費比率（分子）の構造'!K$47</f>
        <v>47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1646</v>
      </c>
      <c r="C49" s="182"/>
      <c r="D49" s="182"/>
      <c r="E49" s="182">
        <f>'実質公債費比率（分子）の構造'!L$45</f>
        <v>1623</v>
      </c>
      <c r="F49" s="182"/>
      <c r="G49" s="182"/>
      <c r="H49" s="182">
        <f>'実質公債費比率（分子）の構造'!M$45</f>
        <v>1623</v>
      </c>
      <c r="I49" s="182"/>
      <c r="J49" s="182"/>
      <c r="K49" s="182">
        <f>'実質公債費比率（分子）の構造'!N$45</f>
        <v>1675</v>
      </c>
      <c r="L49" s="182"/>
      <c r="M49" s="182"/>
      <c r="N49" s="182">
        <f>'実質公債費比率（分子）の構造'!O$45</f>
        <v>1707</v>
      </c>
      <c r="O49" s="182"/>
      <c r="P49" s="182"/>
    </row>
    <row r="50" spans="1:16" x14ac:dyDescent="0.15">
      <c r="A50" s="182" t="s">
        <v>71</v>
      </c>
      <c r="B50" s="182" t="e">
        <f>NA()</f>
        <v>#N/A</v>
      </c>
      <c r="C50" s="182">
        <f>IF(ISNUMBER('実質公債費比率（分子）の構造'!K$53),'実質公債費比率（分子）の構造'!K$53,NA())</f>
        <v>741</v>
      </c>
      <c r="D50" s="182" t="e">
        <f>NA()</f>
        <v>#N/A</v>
      </c>
      <c r="E50" s="182" t="e">
        <f>NA()</f>
        <v>#N/A</v>
      </c>
      <c r="F50" s="182">
        <f>IF(ISNUMBER('実質公債費比率（分子）の構造'!L$53),'実質公債費比率（分子）の構造'!L$53,NA())</f>
        <v>690</v>
      </c>
      <c r="G50" s="182" t="e">
        <f>NA()</f>
        <v>#N/A</v>
      </c>
      <c r="H50" s="182" t="e">
        <f>NA()</f>
        <v>#N/A</v>
      </c>
      <c r="I50" s="182">
        <f>IF(ISNUMBER('実質公債費比率（分子）の構造'!M$53),'実質公債費比率（分子）の構造'!M$53,NA())</f>
        <v>703</v>
      </c>
      <c r="J50" s="182" t="e">
        <f>NA()</f>
        <v>#N/A</v>
      </c>
      <c r="K50" s="182" t="e">
        <f>NA()</f>
        <v>#N/A</v>
      </c>
      <c r="L50" s="182">
        <f>IF(ISNUMBER('実質公債費比率（分子）の構造'!N$53),'実質公債費比率（分子）の構造'!N$53,NA())</f>
        <v>790</v>
      </c>
      <c r="M50" s="182" t="e">
        <f>NA()</f>
        <v>#N/A</v>
      </c>
      <c r="N50" s="182" t="e">
        <f>NA()</f>
        <v>#N/A</v>
      </c>
      <c r="O50" s="182">
        <f>IF(ISNUMBER('実質公債費比率（分子）の構造'!O$53),'実質公債費比率（分子）の構造'!O$53,NA())</f>
        <v>831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13602</v>
      </c>
      <c r="E56" s="181"/>
      <c r="F56" s="181"/>
      <c r="G56" s="181">
        <f>'将来負担比率（分子）の構造'!J$52</f>
        <v>15805</v>
      </c>
      <c r="H56" s="181"/>
      <c r="I56" s="181"/>
      <c r="J56" s="181">
        <f>'将来負担比率（分子）の構造'!K$52</f>
        <v>15997</v>
      </c>
      <c r="K56" s="181"/>
      <c r="L56" s="181"/>
      <c r="M56" s="181">
        <f>'将来負担比率（分子）の構造'!L$52</f>
        <v>17242</v>
      </c>
      <c r="N56" s="181"/>
      <c r="O56" s="181"/>
      <c r="P56" s="181">
        <f>'将来負担比率（分子）の構造'!M$52</f>
        <v>19032</v>
      </c>
    </row>
    <row r="57" spans="1:16" x14ac:dyDescent="0.15">
      <c r="A57" s="181" t="s">
        <v>42</v>
      </c>
      <c r="B57" s="181"/>
      <c r="C57" s="181"/>
      <c r="D57" s="181">
        <f>'将来負担比率（分子）の構造'!I$51</f>
        <v>939</v>
      </c>
      <c r="E57" s="181"/>
      <c r="F57" s="181"/>
      <c r="G57" s="181">
        <f>'将来負担比率（分子）の構造'!J$51</f>
        <v>785</v>
      </c>
      <c r="H57" s="181"/>
      <c r="I57" s="181"/>
      <c r="J57" s="181">
        <f>'将来負担比率（分子）の構造'!K$51</f>
        <v>718</v>
      </c>
      <c r="K57" s="181"/>
      <c r="L57" s="181"/>
      <c r="M57" s="181">
        <f>'将来負担比率（分子）の構造'!L$51</f>
        <v>565</v>
      </c>
      <c r="N57" s="181"/>
      <c r="O57" s="181"/>
      <c r="P57" s="181">
        <f>'将来負担比率（分子）の構造'!M$51</f>
        <v>510</v>
      </c>
    </row>
    <row r="58" spans="1:16" x14ac:dyDescent="0.15">
      <c r="A58" s="181" t="s">
        <v>41</v>
      </c>
      <c r="B58" s="181"/>
      <c r="C58" s="181"/>
      <c r="D58" s="181">
        <f>'将来負担比率（分子）の構造'!I$50</f>
        <v>5289</v>
      </c>
      <c r="E58" s="181"/>
      <c r="F58" s="181"/>
      <c r="G58" s="181">
        <f>'将来負担比率（分子）の構造'!J$50</f>
        <v>5730</v>
      </c>
      <c r="H58" s="181"/>
      <c r="I58" s="181"/>
      <c r="J58" s="181">
        <f>'将来負担比率（分子）の構造'!K$50</f>
        <v>6067</v>
      </c>
      <c r="K58" s="181"/>
      <c r="L58" s="181"/>
      <c r="M58" s="181">
        <f>'将来負担比率（分子）の構造'!L$50</f>
        <v>6324</v>
      </c>
      <c r="N58" s="181"/>
      <c r="O58" s="181"/>
      <c r="P58" s="181">
        <f>'将来負担比率（分子）の構造'!M$50</f>
        <v>6533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151</v>
      </c>
      <c r="C61" s="181"/>
      <c r="D61" s="181"/>
      <c r="E61" s="181">
        <f>'将来負担比率（分子）の構造'!J$46</f>
        <v>32</v>
      </c>
      <c r="F61" s="181"/>
      <c r="G61" s="181"/>
      <c r="H61" s="181">
        <f>'将来負担比率（分子）の構造'!K$46</f>
        <v>32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1779</v>
      </c>
      <c r="C62" s="181"/>
      <c r="D62" s="181"/>
      <c r="E62" s="181">
        <f>'将来負担比率（分子）の構造'!J$45</f>
        <v>1618</v>
      </c>
      <c r="F62" s="181"/>
      <c r="G62" s="181"/>
      <c r="H62" s="181">
        <f>'将来負担比率（分子）の構造'!K$45</f>
        <v>1517</v>
      </c>
      <c r="I62" s="181"/>
      <c r="J62" s="181"/>
      <c r="K62" s="181">
        <f>'将来負担比率（分子）の構造'!L$45</f>
        <v>1543</v>
      </c>
      <c r="L62" s="181"/>
      <c r="M62" s="181"/>
      <c r="N62" s="181">
        <f>'将来負担比率（分子）の構造'!M$45</f>
        <v>1628</v>
      </c>
      <c r="O62" s="181"/>
      <c r="P62" s="181"/>
    </row>
    <row r="63" spans="1:16" x14ac:dyDescent="0.15">
      <c r="A63" s="181" t="s">
        <v>34</v>
      </c>
      <c r="B63" s="181">
        <f>'将来負担比率（分子）の構造'!I$44</f>
        <v>438</v>
      </c>
      <c r="C63" s="181"/>
      <c r="D63" s="181"/>
      <c r="E63" s="181">
        <f>'将来負担比率（分子）の構造'!J$44</f>
        <v>412</v>
      </c>
      <c r="F63" s="181"/>
      <c r="G63" s="181"/>
      <c r="H63" s="181">
        <f>'将来負担比率（分子）の構造'!K$44</f>
        <v>400</v>
      </c>
      <c r="I63" s="181"/>
      <c r="J63" s="181"/>
      <c r="K63" s="181">
        <f>'将来負担比率（分子）の構造'!L$44</f>
        <v>415</v>
      </c>
      <c r="L63" s="181"/>
      <c r="M63" s="181"/>
      <c r="N63" s="181">
        <f>'将来負担比率（分子）の構造'!M$44</f>
        <v>3500</v>
      </c>
      <c r="O63" s="181"/>
      <c r="P63" s="181"/>
    </row>
    <row r="64" spans="1:16" x14ac:dyDescent="0.15">
      <c r="A64" s="181" t="s">
        <v>33</v>
      </c>
      <c r="B64" s="181">
        <f>'将来負担比率（分子）の構造'!I$43</f>
        <v>2441</v>
      </c>
      <c r="C64" s="181"/>
      <c r="D64" s="181"/>
      <c r="E64" s="181">
        <f>'将来負担比率（分子）の構造'!J$43</f>
        <v>2689</v>
      </c>
      <c r="F64" s="181"/>
      <c r="G64" s="181"/>
      <c r="H64" s="181">
        <f>'将来負担比率（分子）の構造'!K$43</f>
        <v>2674</v>
      </c>
      <c r="I64" s="181"/>
      <c r="J64" s="181"/>
      <c r="K64" s="181">
        <f>'将来負担比率（分子）の構造'!L$43</f>
        <v>2621</v>
      </c>
      <c r="L64" s="181"/>
      <c r="M64" s="181"/>
      <c r="N64" s="181">
        <f>'将来負担比率（分子）の構造'!M$43</f>
        <v>2430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17643</v>
      </c>
      <c r="C66" s="181"/>
      <c r="D66" s="181"/>
      <c r="E66" s="181">
        <f>'将来負担比率（分子）の構造'!J$41</f>
        <v>19728</v>
      </c>
      <c r="F66" s="181"/>
      <c r="G66" s="181"/>
      <c r="H66" s="181">
        <f>'将来負担比率（分子）の構造'!K$41</f>
        <v>19796</v>
      </c>
      <c r="I66" s="181"/>
      <c r="J66" s="181"/>
      <c r="K66" s="181">
        <f>'将来負担比率（分子）の構造'!L$41</f>
        <v>19755</v>
      </c>
      <c r="L66" s="181"/>
      <c r="M66" s="181"/>
      <c r="N66" s="181">
        <f>'将来負担比率（分子）の構造'!M$41</f>
        <v>20076</v>
      </c>
      <c r="O66" s="181"/>
      <c r="P66" s="181"/>
    </row>
    <row r="67" spans="1:16" x14ac:dyDescent="0.15">
      <c r="A67" s="181" t="s">
        <v>75</v>
      </c>
      <c r="B67" s="181" t="e">
        <f>NA()</f>
        <v>#N/A</v>
      </c>
      <c r="C67" s="181">
        <f>IF(ISNUMBER('将来負担比率（分子）の構造'!I$53), IF('将来負担比率（分子）の構造'!I$53 &lt; 0, 0, '将来負担比率（分子）の構造'!I$53), NA())</f>
        <v>2622</v>
      </c>
      <c r="D67" s="181" t="e">
        <f>NA()</f>
        <v>#N/A</v>
      </c>
      <c r="E67" s="181" t="e">
        <f>NA()</f>
        <v>#N/A</v>
      </c>
      <c r="F67" s="181">
        <f>IF(ISNUMBER('将来負担比率（分子）の構造'!J$53), IF('将来負担比率（分子）の構造'!J$53 &lt; 0, 0, '将来負担比率（分子）の構造'!J$53), NA())</f>
        <v>2158</v>
      </c>
      <c r="G67" s="181" t="e">
        <f>NA()</f>
        <v>#N/A</v>
      </c>
      <c r="H67" s="181" t="e">
        <f>NA()</f>
        <v>#N/A</v>
      </c>
      <c r="I67" s="181">
        <f>IF(ISNUMBER('将来負担比率（分子）の構造'!K$53), IF('将来負担比率（分子）の構造'!K$53 &lt; 0, 0, '将来負担比率（分子）の構造'!K$53), NA())</f>
        <v>1638</v>
      </c>
      <c r="J67" s="181" t="e">
        <f>NA()</f>
        <v>#N/A</v>
      </c>
      <c r="K67" s="181" t="e">
        <f>NA()</f>
        <v>#N/A</v>
      </c>
      <c r="L67" s="181">
        <f>IF(ISNUMBER('将来負担比率（分子）の構造'!L$53), IF('将来負担比率（分子）の構造'!L$53 &lt; 0, 0, '将来負担比率（分子）の構造'!L$53), NA())</f>
        <v>203</v>
      </c>
      <c r="M67" s="181" t="e">
        <f>NA()</f>
        <v>#N/A</v>
      </c>
      <c r="N67" s="181" t="e">
        <f>NA()</f>
        <v>#N/A</v>
      </c>
      <c r="O67" s="181">
        <f>IF(ISNUMBER('将来負担比率（分子）の構造'!M$53), IF('将来負担比率（分子）の構造'!M$53 &lt; 0, 0, '将来負担比率（分子）の構造'!M$53), NA())</f>
        <v>1557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2819</v>
      </c>
      <c r="C72" s="185">
        <f>基金残高に係る経年分析!G55</f>
        <v>3220</v>
      </c>
      <c r="D72" s="185">
        <f>基金残高に係る経年分析!H55</f>
        <v>3396</v>
      </c>
    </row>
    <row r="73" spans="1:16" x14ac:dyDescent="0.15">
      <c r="A73" s="184" t="s">
        <v>78</v>
      </c>
      <c r="B73" s="185">
        <f>基金残高に係る経年分析!F56</f>
        <v>159</v>
      </c>
      <c r="C73" s="185">
        <f>基金残高に係る経年分析!G56</f>
        <v>233</v>
      </c>
      <c r="D73" s="185">
        <f>基金残高に係る経年分析!H56</f>
        <v>233</v>
      </c>
    </row>
    <row r="74" spans="1:16" x14ac:dyDescent="0.15">
      <c r="A74" s="184" t="s">
        <v>79</v>
      </c>
      <c r="B74" s="185">
        <f>基金残高に係る経年分析!F57</f>
        <v>2739</v>
      </c>
      <c r="C74" s="185">
        <f>基金残高に係る経年分析!G57</f>
        <v>2439</v>
      </c>
      <c r="D74" s="185">
        <f>基金残高に係る経年分析!H57</f>
        <v>2408</v>
      </c>
    </row>
  </sheetData>
  <sheetProtection algorithmName="SHA-512" hashValue="fFKzISI3GBEmb7B18QMoxPy1V9yqKloeHN2aDufQNaZUXn+Zt5p86TnOeLjz2JzZmekV9gxCkfNF9hPG2qkqUw==" saltValue="DfSclbEswBwwTSOYe+Qz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4098436</v>
      </c>
      <c r="S5" s="675"/>
      <c r="T5" s="675"/>
      <c r="U5" s="675"/>
      <c r="V5" s="675"/>
      <c r="W5" s="675"/>
      <c r="X5" s="675"/>
      <c r="Y5" s="676"/>
      <c r="Z5" s="677">
        <v>17.5</v>
      </c>
      <c r="AA5" s="677"/>
      <c r="AB5" s="677"/>
      <c r="AC5" s="677"/>
      <c r="AD5" s="678">
        <v>4098436</v>
      </c>
      <c r="AE5" s="678"/>
      <c r="AF5" s="678"/>
      <c r="AG5" s="678"/>
      <c r="AH5" s="678"/>
      <c r="AI5" s="678"/>
      <c r="AJ5" s="678"/>
      <c r="AK5" s="678"/>
      <c r="AL5" s="679">
        <v>48.6</v>
      </c>
      <c r="AM5" s="680"/>
      <c r="AN5" s="680"/>
      <c r="AO5" s="681"/>
      <c r="AP5" s="671" t="s">
        <v>227</v>
      </c>
      <c r="AQ5" s="672"/>
      <c r="AR5" s="672"/>
      <c r="AS5" s="672"/>
      <c r="AT5" s="672"/>
      <c r="AU5" s="672"/>
      <c r="AV5" s="672"/>
      <c r="AW5" s="672"/>
      <c r="AX5" s="672"/>
      <c r="AY5" s="672"/>
      <c r="AZ5" s="672"/>
      <c r="BA5" s="672"/>
      <c r="BB5" s="672"/>
      <c r="BC5" s="672"/>
      <c r="BD5" s="672"/>
      <c r="BE5" s="672"/>
      <c r="BF5" s="673"/>
      <c r="BG5" s="685">
        <v>4098436</v>
      </c>
      <c r="BH5" s="686"/>
      <c r="BI5" s="686"/>
      <c r="BJ5" s="686"/>
      <c r="BK5" s="686"/>
      <c r="BL5" s="686"/>
      <c r="BM5" s="686"/>
      <c r="BN5" s="687"/>
      <c r="BO5" s="688">
        <v>100</v>
      </c>
      <c r="BP5" s="688"/>
      <c r="BQ5" s="688"/>
      <c r="BR5" s="688"/>
      <c r="BS5" s="689">
        <v>190592</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150389</v>
      </c>
      <c r="S6" s="686"/>
      <c r="T6" s="686"/>
      <c r="U6" s="686"/>
      <c r="V6" s="686"/>
      <c r="W6" s="686"/>
      <c r="X6" s="686"/>
      <c r="Y6" s="687"/>
      <c r="Z6" s="688">
        <v>0.6</v>
      </c>
      <c r="AA6" s="688"/>
      <c r="AB6" s="688"/>
      <c r="AC6" s="688"/>
      <c r="AD6" s="689">
        <v>150389</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4098436</v>
      </c>
      <c r="BH6" s="686"/>
      <c r="BI6" s="686"/>
      <c r="BJ6" s="686"/>
      <c r="BK6" s="686"/>
      <c r="BL6" s="686"/>
      <c r="BM6" s="686"/>
      <c r="BN6" s="687"/>
      <c r="BO6" s="688">
        <v>100</v>
      </c>
      <c r="BP6" s="688"/>
      <c r="BQ6" s="688"/>
      <c r="BR6" s="688"/>
      <c r="BS6" s="689">
        <v>190592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171138</v>
      </c>
      <c r="CS6" s="686"/>
      <c r="CT6" s="686"/>
      <c r="CU6" s="686"/>
      <c r="CV6" s="686"/>
      <c r="CW6" s="686"/>
      <c r="CX6" s="686"/>
      <c r="CY6" s="687"/>
      <c r="CZ6" s="679">
        <v>0.8</v>
      </c>
      <c r="DA6" s="680"/>
      <c r="DB6" s="680"/>
      <c r="DC6" s="699"/>
      <c r="DD6" s="694">
        <v>3950</v>
      </c>
      <c r="DE6" s="686"/>
      <c r="DF6" s="686"/>
      <c r="DG6" s="686"/>
      <c r="DH6" s="686"/>
      <c r="DI6" s="686"/>
      <c r="DJ6" s="686"/>
      <c r="DK6" s="686"/>
      <c r="DL6" s="686"/>
      <c r="DM6" s="686"/>
      <c r="DN6" s="686"/>
      <c r="DO6" s="686"/>
      <c r="DP6" s="687"/>
      <c r="DQ6" s="694">
        <v>167848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2338</v>
      </c>
      <c r="S7" s="686"/>
      <c r="T7" s="686"/>
      <c r="U7" s="686"/>
      <c r="V7" s="686"/>
      <c r="W7" s="686"/>
      <c r="X7" s="686"/>
      <c r="Y7" s="687"/>
      <c r="Z7" s="688">
        <v>0</v>
      </c>
      <c r="AA7" s="688"/>
      <c r="AB7" s="688"/>
      <c r="AC7" s="688"/>
      <c r="AD7" s="689">
        <v>2338</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1760042</v>
      </c>
      <c r="BH7" s="686"/>
      <c r="BI7" s="686"/>
      <c r="BJ7" s="686"/>
      <c r="BK7" s="686"/>
      <c r="BL7" s="686"/>
      <c r="BM7" s="686"/>
      <c r="BN7" s="687"/>
      <c r="BO7" s="688">
        <v>42.9</v>
      </c>
      <c r="BP7" s="688"/>
      <c r="BQ7" s="688"/>
      <c r="BR7" s="688"/>
      <c r="BS7" s="689">
        <v>61091</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7028707</v>
      </c>
      <c r="CS7" s="686"/>
      <c r="CT7" s="686"/>
      <c r="CU7" s="686"/>
      <c r="CV7" s="686"/>
      <c r="CW7" s="686"/>
      <c r="CX7" s="686"/>
      <c r="CY7" s="687"/>
      <c r="CZ7" s="688">
        <v>31.1</v>
      </c>
      <c r="DA7" s="688"/>
      <c r="DB7" s="688"/>
      <c r="DC7" s="688"/>
      <c r="DD7" s="694">
        <v>64120</v>
      </c>
      <c r="DE7" s="686"/>
      <c r="DF7" s="686"/>
      <c r="DG7" s="686"/>
      <c r="DH7" s="686"/>
      <c r="DI7" s="686"/>
      <c r="DJ7" s="686"/>
      <c r="DK7" s="686"/>
      <c r="DL7" s="686"/>
      <c r="DM7" s="686"/>
      <c r="DN7" s="686"/>
      <c r="DO7" s="686"/>
      <c r="DP7" s="687"/>
      <c r="DQ7" s="694">
        <v>1885095</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10096</v>
      </c>
      <c r="S8" s="686"/>
      <c r="T8" s="686"/>
      <c r="U8" s="686"/>
      <c r="V8" s="686"/>
      <c r="W8" s="686"/>
      <c r="X8" s="686"/>
      <c r="Y8" s="687"/>
      <c r="Z8" s="688">
        <v>0</v>
      </c>
      <c r="AA8" s="688"/>
      <c r="AB8" s="688"/>
      <c r="AC8" s="688"/>
      <c r="AD8" s="689">
        <v>10096</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62014</v>
      </c>
      <c r="BH8" s="686"/>
      <c r="BI8" s="686"/>
      <c r="BJ8" s="686"/>
      <c r="BK8" s="686"/>
      <c r="BL8" s="686"/>
      <c r="BM8" s="686"/>
      <c r="BN8" s="687"/>
      <c r="BO8" s="688">
        <v>1.5</v>
      </c>
      <c r="BP8" s="688"/>
      <c r="BQ8" s="688"/>
      <c r="BR8" s="688"/>
      <c r="BS8" s="694" t="s">
        <v>174</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7074058</v>
      </c>
      <c r="CS8" s="686"/>
      <c r="CT8" s="686"/>
      <c r="CU8" s="686"/>
      <c r="CV8" s="686"/>
      <c r="CW8" s="686"/>
      <c r="CX8" s="686"/>
      <c r="CY8" s="687"/>
      <c r="CZ8" s="688">
        <v>31.3</v>
      </c>
      <c r="DA8" s="688"/>
      <c r="DB8" s="688"/>
      <c r="DC8" s="688"/>
      <c r="DD8" s="694">
        <v>43411</v>
      </c>
      <c r="DE8" s="686"/>
      <c r="DF8" s="686"/>
      <c r="DG8" s="686"/>
      <c r="DH8" s="686"/>
      <c r="DI8" s="686"/>
      <c r="DJ8" s="686"/>
      <c r="DK8" s="686"/>
      <c r="DL8" s="686"/>
      <c r="DM8" s="686"/>
      <c r="DN8" s="686"/>
      <c r="DO8" s="686"/>
      <c r="DP8" s="687"/>
      <c r="DQ8" s="694">
        <v>3309233</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9898</v>
      </c>
      <c r="S9" s="686"/>
      <c r="T9" s="686"/>
      <c r="U9" s="686"/>
      <c r="V9" s="686"/>
      <c r="W9" s="686"/>
      <c r="X9" s="686"/>
      <c r="Y9" s="687"/>
      <c r="Z9" s="688">
        <v>0</v>
      </c>
      <c r="AA9" s="688"/>
      <c r="AB9" s="688"/>
      <c r="AC9" s="688"/>
      <c r="AD9" s="689">
        <v>9898</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1396140</v>
      </c>
      <c r="BH9" s="686"/>
      <c r="BI9" s="686"/>
      <c r="BJ9" s="686"/>
      <c r="BK9" s="686"/>
      <c r="BL9" s="686"/>
      <c r="BM9" s="686"/>
      <c r="BN9" s="687"/>
      <c r="BO9" s="688">
        <v>34.1</v>
      </c>
      <c r="BP9" s="688"/>
      <c r="BQ9" s="688"/>
      <c r="BR9" s="688"/>
      <c r="BS9" s="694" t="s">
        <v>174</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871761</v>
      </c>
      <c r="CS9" s="686"/>
      <c r="CT9" s="686"/>
      <c r="CU9" s="686"/>
      <c r="CV9" s="686"/>
      <c r="CW9" s="686"/>
      <c r="CX9" s="686"/>
      <c r="CY9" s="687"/>
      <c r="CZ9" s="688">
        <v>3.9</v>
      </c>
      <c r="DA9" s="688"/>
      <c r="DB9" s="688"/>
      <c r="DC9" s="688"/>
      <c r="DD9" s="694">
        <v>35450</v>
      </c>
      <c r="DE9" s="686"/>
      <c r="DF9" s="686"/>
      <c r="DG9" s="686"/>
      <c r="DH9" s="686"/>
      <c r="DI9" s="686"/>
      <c r="DJ9" s="686"/>
      <c r="DK9" s="686"/>
      <c r="DL9" s="686"/>
      <c r="DM9" s="686"/>
      <c r="DN9" s="686"/>
      <c r="DO9" s="686"/>
      <c r="DP9" s="687"/>
      <c r="DQ9" s="694">
        <v>746829</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244</v>
      </c>
      <c r="AA10" s="688"/>
      <c r="AB10" s="688"/>
      <c r="AC10" s="688"/>
      <c r="AD10" s="689" t="s">
        <v>174</v>
      </c>
      <c r="AE10" s="689"/>
      <c r="AF10" s="689"/>
      <c r="AG10" s="689"/>
      <c r="AH10" s="689"/>
      <c r="AI10" s="689"/>
      <c r="AJ10" s="689"/>
      <c r="AK10" s="689"/>
      <c r="AL10" s="690" t="s">
        <v>174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115167</v>
      </c>
      <c r="BH10" s="686"/>
      <c r="BI10" s="686"/>
      <c r="BJ10" s="686"/>
      <c r="BK10" s="686"/>
      <c r="BL10" s="686"/>
      <c r="BM10" s="686"/>
      <c r="BN10" s="687"/>
      <c r="BO10" s="688">
        <v>2.8</v>
      </c>
      <c r="BP10" s="688"/>
      <c r="BQ10" s="688"/>
      <c r="BR10" s="688"/>
      <c r="BS10" s="694">
        <v>19477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174</v>
      </c>
      <c r="CS10" s="686"/>
      <c r="CT10" s="686"/>
      <c r="CU10" s="686"/>
      <c r="CV10" s="686"/>
      <c r="CW10" s="686"/>
      <c r="CX10" s="686"/>
      <c r="CY10" s="687"/>
      <c r="CZ10" s="688" t="s">
        <v>174</v>
      </c>
      <c r="DA10" s="688"/>
      <c r="DB10" s="688"/>
      <c r="DC10" s="688"/>
      <c r="DD10" s="694" t="s">
        <v>174</v>
      </c>
      <c r="DE10" s="686"/>
      <c r="DF10" s="686"/>
      <c r="DG10" s="686"/>
      <c r="DH10" s="686"/>
      <c r="DI10" s="686"/>
      <c r="DJ10" s="686"/>
      <c r="DK10" s="686"/>
      <c r="DL10" s="686"/>
      <c r="DM10" s="686"/>
      <c r="DN10" s="686"/>
      <c r="DO10" s="686"/>
      <c r="DP10" s="687"/>
      <c r="DQ10" s="694" t="s">
        <v>174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761063</v>
      </c>
      <c r="S11" s="686"/>
      <c r="T11" s="686"/>
      <c r="U11" s="686"/>
      <c r="V11" s="686"/>
      <c r="W11" s="686"/>
      <c r="X11" s="686"/>
      <c r="Y11" s="687"/>
      <c r="Z11" s="690">
        <v>3.3</v>
      </c>
      <c r="AA11" s="691"/>
      <c r="AB11" s="691"/>
      <c r="AC11" s="703"/>
      <c r="AD11" s="694">
        <v>761063</v>
      </c>
      <c r="AE11" s="686"/>
      <c r="AF11" s="686"/>
      <c r="AG11" s="686"/>
      <c r="AH11" s="686"/>
      <c r="AI11" s="686"/>
      <c r="AJ11" s="686"/>
      <c r="AK11" s="687"/>
      <c r="AL11" s="690">
        <v>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186721</v>
      </c>
      <c r="BH11" s="686"/>
      <c r="BI11" s="686"/>
      <c r="BJ11" s="686"/>
      <c r="BK11" s="686"/>
      <c r="BL11" s="686"/>
      <c r="BM11" s="686"/>
      <c r="BN11" s="687"/>
      <c r="BO11" s="688">
        <v>4.5999999999999996</v>
      </c>
      <c r="BP11" s="688"/>
      <c r="BQ11" s="688"/>
      <c r="BR11" s="688"/>
      <c r="BS11" s="694">
        <v>41614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910183</v>
      </c>
      <c r="CS11" s="686"/>
      <c r="CT11" s="686"/>
      <c r="CU11" s="686"/>
      <c r="CV11" s="686"/>
      <c r="CW11" s="686"/>
      <c r="CX11" s="686"/>
      <c r="CY11" s="687"/>
      <c r="CZ11" s="688">
        <v>4</v>
      </c>
      <c r="DA11" s="688"/>
      <c r="DB11" s="688"/>
      <c r="DC11" s="688"/>
      <c r="DD11" s="694">
        <v>484461</v>
      </c>
      <c r="DE11" s="686"/>
      <c r="DF11" s="686"/>
      <c r="DG11" s="686"/>
      <c r="DH11" s="686"/>
      <c r="DI11" s="686"/>
      <c r="DJ11" s="686"/>
      <c r="DK11" s="686"/>
      <c r="DL11" s="686"/>
      <c r="DM11" s="686"/>
      <c r="DN11" s="686"/>
      <c r="DO11" s="686"/>
      <c r="DP11" s="687"/>
      <c r="DQ11" s="694">
        <v>426184</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8341</v>
      </c>
      <c r="S12" s="686"/>
      <c r="T12" s="686"/>
      <c r="U12" s="686"/>
      <c r="V12" s="686"/>
      <c r="W12" s="686"/>
      <c r="X12" s="686"/>
      <c r="Y12" s="687"/>
      <c r="Z12" s="688">
        <v>0</v>
      </c>
      <c r="AA12" s="688"/>
      <c r="AB12" s="688"/>
      <c r="AC12" s="688"/>
      <c r="AD12" s="689">
        <v>8341</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1959416</v>
      </c>
      <c r="BH12" s="686"/>
      <c r="BI12" s="686"/>
      <c r="BJ12" s="686"/>
      <c r="BK12" s="686"/>
      <c r="BL12" s="686"/>
      <c r="BM12" s="686"/>
      <c r="BN12" s="687"/>
      <c r="BO12" s="688">
        <v>47.8</v>
      </c>
      <c r="BP12" s="688"/>
      <c r="BQ12" s="688"/>
      <c r="BR12" s="688"/>
      <c r="BS12" s="694">
        <v>129501</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406252</v>
      </c>
      <c r="CS12" s="686"/>
      <c r="CT12" s="686"/>
      <c r="CU12" s="686"/>
      <c r="CV12" s="686"/>
      <c r="CW12" s="686"/>
      <c r="CX12" s="686"/>
      <c r="CY12" s="687"/>
      <c r="CZ12" s="688">
        <v>1.8</v>
      </c>
      <c r="DA12" s="688"/>
      <c r="DB12" s="688"/>
      <c r="DC12" s="688"/>
      <c r="DD12" s="694">
        <v>65831</v>
      </c>
      <c r="DE12" s="686"/>
      <c r="DF12" s="686"/>
      <c r="DG12" s="686"/>
      <c r="DH12" s="686"/>
      <c r="DI12" s="686"/>
      <c r="DJ12" s="686"/>
      <c r="DK12" s="686"/>
      <c r="DL12" s="686"/>
      <c r="DM12" s="686"/>
      <c r="DN12" s="686"/>
      <c r="DO12" s="686"/>
      <c r="DP12" s="687"/>
      <c r="DQ12" s="694">
        <v>389165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174</v>
      </c>
      <c r="AE13" s="689"/>
      <c r="AF13" s="689"/>
      <c r="AG13" s="689"/>
      <c r="AH13" s="689"/>
      <c r="AI13" s="689"/>
      <c r="AJ13" s="689"/>
      <c r="AK13" s="689"/>
      <c r="AL13" s="690" t="s">
        <v>174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1957247</v>
      </c>
      <c r="BH13" s="686"/>
      <c r="BI13" s="686"/>
      <c r="BJ13" s="686"/>
      <c r="BK13" s="686"/>
      <c r="BL13" s="686"/>
      <c r="BM13" s="686"/>
      <c r="BN13" s="687"/>
      <c r="BO13" s="688">
        <v>47.8</v>
      </c>
      <c r="BP13" s="688"/>
      <c r="BQ13" s="688"/>
      <c r="BR13" s="688"/>
      <c r="BS13" s="694">
        <v>129501</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1252366</v>
      </c>
      <c r="CS13" s="686"/>
      <c r="CT13" s="686"/>
      <c r="CU13" s="686"/>
      <c r="CV13" s="686"/>
      <c r="CW13" s="686"/>
      <c r="CX13" s="686"/>
      <c r="CY13" s="687"/>
      <c r="CZ13" s="688">
        <v>5.5</v>
      </c>
      <c r="DA13" s="688"/>
      <c r="DB13" s="688"/>
      <c r="DC13" s="688"/>
      <c r="DD13" s="694">
        <v>803700</v>
      </c>
      <c r="DE13" s="686"/>
      <c r="DF13" s="686"/>
      <c r="DG13" s="686"/>
      <c r="DH13" s="686"/>
      <c r="DI13" s="686"/>
      <c r="DJ13" s="686"/>
      <c r="DK13" s="686"/>
      <c r="DL13" s="686"/>
      <c r="DM13" s="686"/>
      <c r="DN13" s="686"/>
      <c r="DO13" s="686"/>
      <c r="DP13" s="687"/>
      <c r="DQ13" s="694">
        <v>457835</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174</v>
      </c>
      <c r="S14" s="686"/>
      <c r="T14" s="686"/>
      <c r="U14" s="686"/>
      <c r="V14" s="686"/>
      <c r="W14" s="686"/>
      <c r="X14" s="686"/>
      <c r="Y14" s="687"/>
      <c r="Z14" s="688" t="s">
        <v>174</v>
      </c>
      <c r="AA14" s="688"/>
      <c r="AB14" s="688"/>
      <c r="AC14" s="688"/>
      <c r="AD14" s="689" t="s">
        <v>174</v>
      </c>
      <c r="AE14" s="689"/>
      <c r="AF14" s="689"/>
      <c r="AG14" s="689"/>
      <c r="AH14" s="689"/>
      <c r="AI14" s="689"/>
      <c r="AJ14" s="689"/>
      <c r="AK14" s="689"/>
      <c r="AL14" s="690" t="s">
        <v>174</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132941</v>
      </c>
      <c r="BH14" s="686"/>
      <c r="BI14" s="686"/>
      <c r="BJ14" s="686"/>
      <c r="BK14" s="686"/>
      <c r="BL14" s="686"/>
      <c r="BM14" s="686"/>
      <c r="BN14" s="687"/>
      <c r="BO14" s="688">
        <v>3.2</v>
      </c>
      <c r="BP14" s="688"/>
      <c r="BQ14" s="688"/>
      <c r="BR14" s="688"/>
      <c r="BS14" s="694" t="s">
        <v>174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817798</v>
      </c>
      <c r="CS14" s="686"/>
      <c r="CT14" s="686"/>
      <c r="CU14" s="686"/>
      <c r="CV14" s="686"/>
      <c r="CW14" s="686"/>
      <c r="CX14" s="686"/>
      <c r="CY14" s="687"/>
      <c r="CZ14" s="688">
        <v>3.6</v>
      </c>
      <c r="DA14" s="688"/>
      <c r="DB14" s="688"/>
      <c r="DC14" s="688"/>
      <c r="DD14" s="694">
        <v>25812</v>
      </c>
      <c r="DE14" s="686"/>
      <c r="DF14" s="686"/>
      <c r="DG14" s="686"/>
      <c r="DH14" s="686"/>
      <c r="DI14" s="686"/>
      <c r="DJ14" s="686"/>
      <c r="DK14" s="686"/>
      <c r="DL14" s="686"/>
      <c r="DM14" s="686"/>
      <c r="DN14" s="686"/>
      <c r="DO14" s="686"/>
      <c r="DP14" s="687"/>
      <c r="DQ14" s="694">
        <v>609430</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174</v>
      </c>
      <c r="S15" s="686"/>
      <c r="T15" s="686"/>
      <c r="U15" s="686"/>
      <c r="V15" s="686"/>
      <c r="W15" s="686"/>
      <c r="X15" s="686"/>
      <c r="Y15" s="687"/>
      <c r="Z15" s="688" t="s">
        <v>174</v>
      </c>
      <c r="AA15" s="688"/>
      <c r="AB15" s="688"/>
      <c r="AC15" s="688"/>
      <c r="AD15" s="689" t="s">
        <v>174</v>
      </c>
      <c r="AE15" s="689"/>
      <c r="AF15" s="689"/>
      <c r="AG15" s="689"/>
      <c r="AH15" s="689"/>
      <c r="AI15" s="689"/>
      <c r="AJ15" s="689"/>
      <c r="AK15" s="689"/>
      <c r="AL15" s="690" t="s">
        <v>174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246037</v>
      </c>
      <c r="BH15" s="686"/>
      <c r="BI15" s="686"/>
      <c r="BJ15" s="686"/>
      <c r="BK15" s="686"/>
      <c r="BL15" s="686"/>
      <c r="BM15" s="686"/>
      <c r="BN15" s="687"/>
      <c r="BO15" s="688">
        <v>6</v>
      </c>
      <c r="BP15" s="688"/>
      <c r="BQ15" s="688"/>
      <c r="BR15" s="688"/>
      <c r="BS15" s="694" t="s">
        <v>174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1902850</v>
      </c>
      <c r="CS15" s="686"/>
      <c r="CT15" s="686"/>
      <c r="CU15" s="686"/>
      <c r="CV15" s="686"/>
      <c r="CW15" s="686"/>
      <c r="CX15" s="686"/>
      <c r="CY15" s="687"/>
      <c r="CZ15" s="688">
        <v>8.4</v>
      </c>
      <c r="DA15" s="688"/>
      <c r="DB15" s="688"/>
      <c r="DC15" s="688"/>
      <c r="DD15" s="694">
        <v>718294</v>
      </c>
      <c r="DE15" s="686"/>
      <c r="DF15" s="686"/>
      <c r="DG15" s="686"/>
      <c r="DH15" s="686"/>
      <c r="DI15" s="686"/>
      <c r="DJ15" s="686"/>
      <c r="DK15" s="686"/>
      <c r="DL15" s="686"/>
      <c r="DM15" s="686"/>
      <c r="DN15" s="686"/>
      <c r="DO15" s="686"/>
      <c r="DP15" s="687"/>
      <c r="DQ15" s="694">
        <v>1122058</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10125</v>
      </c>
      <c r="S16" s="686"/>
      <c r="T16" s="686"/>
      <c r="U16" s="686"/>
      <c r="V16" s="686"/>
      <c r="W16" s="686"/>
      <c r="X16" s="686"/>
      <c r="Y16" s="687"/>
      <c r="Z16" s="688">
        <v>0</v>
      </c>
      <c r="AA16" s="688"/>
      <c r="AB16" s="688"/>
      <c r="AC16" s="688"/>
      <c r="AD16" s="689">
        <v>10125</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244</v>
      </c>
      <c r="BP16" s="688"/>
      <c r="BQ16" s="688"/>
      <c r="BR16" s="688"/>
      <c r="BS16" s="694" t="s">
        <v>174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432680</v>
      </c>
      <c r="CS16" s="686"/>
      <c r="CT16" s="686"/>
      <c r="CU16" s="686"/>
      <c r="CV16" s="686"/>
      <c r="CW16" s="686"/>
      <c r="CX16" s="686"/>
      <c r="CY16" s="687"/>
      <c r="CZ16" s="688">
        <v>1.9</v>
      </c>
      <c r="DA16" s="688"/>
      <c r="DB16" s="688"/>
      <c r="DC16" s="688"/>
      <c r="DD16" s="694" t="s">
        <v>174</v>
      </c>
      <c r="DE16" s="686"/>
      <c r="DF16" s="686"/>
      <c r="DG16" s="686"/>
      <c r="DH16" s="686"/>
      <c r="DI16" s="686"/>
      <c r="DJ16" s="686"/>
      <c r="DK16" s="686"/>
      <c r="DL16" s="686"/>
      <c r="DM16" s="686"/>
      <c r="DN16" s="686"/>
      <c r="DO16" s="686"/>
      <c r="DP16" s="687"/>
      <c r="DQ16" s="694">
        <v>53446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30426</v>
      </c>
      <c r="S17" s="686"/>
      <c r="T17" s="686"/>
      <c r="U17" s="686"/>
      <c r="V17" s="686"/>
      <c r="W17" s="686"/>
      <c r="X17" s="686"/>
      <c r="Y17" s="687"/>
      <c r="Z17" s="688">
        <v>0.1</v>
      </c>
      <c r="AA17" s="688"/>
      <c r="AB17" s="688"/>
      <c r="AC17" s="688"/>
      <c r="AD17" s="689">
        <v>30426</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174</v>
      </c>
      <c r="BP17" s="688"/>
      <c r="BQ17" s="688"/>
      <c r="BR17" s="688"/>
      <c r="BS17" s="694" t="s">
        <v>174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1707234</v>
      </c>
      <c r="CS17" s="686"/>
      <c r="CT17" s="686"/>
      <c r="CU17" s="686"/>
      <c r="CV17" s="686"/>
      <c r="CW17" s="686"/>
      <c r="CX17" s="686"/>
      <c r="CY17" s="687"/>
      <c r="CZ17" s="688">
        <v>7.6</v>
      </c>
      <c r="DA17" s="688"/>
      <c r="DB17" s="688"/>
      <c r="DC17" s="688"/>
      <c r="DD17" s="694" t="s">
        <v>174</v>
      </c>
      <c r="DE17" s="686"/>
      <c r="DF17" s="686"/>
      <c r="DG17" s="686"/>
      <c r="DH17" s="686"/>
      <c r="DI17" s="686"/>
      <c r="DJ17" s="686"/>
      <c r="DK17" s="686"/>
      <c r="DL17" s="686"/>
      <c r="DM17" s="686"/>
      <c r="DN17" s="686"/>
      <c r="DO17" s="686"/>
      <c r="DP17" s="687"/>
      <c r="DQ17" s="694">
        <v>1594157</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38472</v>
      </c>
      <c r="S18" s="686"/>
      <c r="T18" s="686"/>
      <c r="U18" s="686"/>
      <c r="V18" s="686"/>
      <c r="W18" s="686"/>
      <c r="X18" s="686"/>
      <c r="Y18" s="687"/>
      <c r="Z18" s="688">
        <v>0.2</v>
      </c>
      <c r="AA18" s="688"/>
      <c r="AB18" s="688"/>
      <c r="AC18" s="688"/>
      <c r="AD18" s="689">
        <v>38472</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244</v>
      </c>
      <c r="BP18" s="688"/>
      <c r="BQ18" s="688"/>
      <c r="BR18" s="688"/>
      <c r="BS18" s="694" t="s">
        <v>174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174</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31628</v>
      </c>
      <c r="S19" s="686"/>
      <c r="T19" s="686"/>
      <c r="U19" s="686"/>
      <c r="V19" s="686"/>
      <c r="W19" s="686"/>
      <c r="X19" s="686"/>
      <c r="Y19" s="687"/>
      <c r="Z19" s="688">
        <v>0.1</v>
      </c>
      <c r="AA19" s="688"/>
      <c r="AB19" s="688"/>
      <c r="AC19" s="688"/>
      <c r="AD19" s="689">
        <v>31628</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174</v>
      </c>
      <c r="BP19" s="688"/>
      <c r="BQ19" s="688"/>
      <c r="BR19" s="688"/>
      <c r="BS19" s="694" t="s">
        <v>174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4498</v>
      </c>
      <c r="S20" s="686"/>
      <c r="T20" s="686"/>
      <c r="U20" s="686"/>
      <c r="V20" s="686"/>
      <c r="W20" s="686"/>
      <c r="X20" s="686"/>
      <c r="Y20" s="687"/>
      <c r="Z20" s="688">
        <v>0</v>
      </c>
      <c r="AA20" s="688"/>
      <c r="AB20" s="688"/>
      <c r="AC20" s="688"/>
      <c r="AD20" s="689">
        <v>4498</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244</v>
      </c>
      <c r="BP20" s="688"/>
      <c r="BQ20" s="688"/>
      <c r="BR20" s="688"/>
      <c r="BS20" s="694" t="s">
        <v>174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22575027</v>
      </c>
      <c r="CS20" s="686"/>
      <c r="CT20" s="686"/>
      <c r="CU20" s="686"/>
      <c r="CV20" s="686"/>
      <c r="CW20" s="686"/>
      <c r="CX20" s="686"/>
      <c r="CY20" s="687"/>
      <c r="CZ20" s="688">
        <v>100</v>
      </c>
      <c r="DA20" s="688"/>
      <c r="DB20" s="688"/>
      <c r="DC20" s="688"/>
      <c r="DD20" s="694">
        <v>2245029</v>
      </c>
      <c r="DE20" s="686"/>
      <c r="DF20" s="686"/>
      <c r="DG20" s="686"/>
      <c r="DH20" s="686"/>
      <c r="DI20" s="686"/>
      <c r="DJ20" s="686"/>
      <c r="DK20" s="686"/>
      <c r="DL20" s="686"/>
      <c r="DM20" s="686"/>
      <c r="DN20" s="686"/>
      <c r="DO20" s="686"/>
      <c r="DP20" s="687"/>
      <c r="DQ20" s="694">
        <v>10761280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2346</v>
      </c>
      <c r="S21" s="686"/>
      <c r="T21" s="686"/>
      <c r="U21" s="686"/>
      <c r="V21" s="686"/>
      <c r="W21" s="686"/>
      <c r="X21" s="686"/>
      <c r="Y21" s="687"/>
      <c r="Z21" s="688">
        <v>0</v>
      </c>
      <c r="AA21" s="688"/>
      <c r="AB21" s="688"/>
      <c r="AC21" s="688"/>
      <c r="AD21" s="689">
        <v>2346</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174</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3870989</v>
      </c>
      <c r="S22" s="686"/>
      <c r="T22" s="686"/>
      <c r="U22" s="686"/>
      <c r="V22" s="686"/>
      <c r="W22" s="686"/>
      <c r="X22" s="686"/>
      <c r="Y22" s="687"/>
      <c r="Z22" s="688">
        <v>16.600000000000001</v>
      </c>
      <c r="AA22" s="688"/>
      <c r="AB22" s="688"/>
      <c r="AC22" s="688"/>
      <c r="AD22" s="689">
        <v>3292595</v>
      </c>
      <c r="AE22" s="689"/>
      <c r="AF22" s="689"/>
      <c r="AG22" s="689"/>
      <c r="AH22" s="689"/>
      <c r="AI22" s="689"/>
      <c r="AJ22" s="689"/>
      <c r="AK22" s="689"/>
      <c r="AL22" s="690">
        <v>39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174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3292595</v>
      </c>
      <c r="S23" s="686"/>
      <c r="T23" s="686"/>
      <c r="U23" s="686"/>
      <c r="V23" s="686"/>
      <c r="W23" s="686"/>
      <c r="X23" s="686"/>
      <c r="Y23" s="687"/>
      <c r="Z23" s="688">
        <v>14.1</v>
      </c>
      <c r="AA23" s="688"/>
      <c r="AB23" s="688"/>
      <c r="AC23" s="688"/>
      <c r="AD23" s="689">
        <v>3292595</v>
      </c>
      <c r="AE23" s="689"/>
      <c r="AF23" s="689"/>
      <c r="AG23" s="689"/>
      <c r="AH23" s="689"/>
      <c r="AI23" s="689"/>
      <c r="AJ23" s="689"/>
      <c r="AK23" s="689"/>
      <c r="AL23" s="690">
        <v>39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244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578394</v>
      </c>
      <c r="S24" s="686"/>
      <c r="T24" s="686"/>
      <c r="U24" s="686"/>
      <c r="V24" s="686"/>
      <c r="W24" s="686"/>
      <c r="X24" s="686"/>
      <c r="Y24" s="687"/>
      <c r="Z24" s="688">
        <v>2.5</v>
      </c>
      <c r="AA24" s="688"/>
      <c r="AB24" s="688"/>
      <c r="AC24" s="688"/>
      <c r="AD24" s="689" t="s">
        <v>244</v>
      </c>
      <c r="AE24" s="689"/>
      <c r="AF24" s="689"/>
      <c r="AG24" s="689"/>
      <c r="AH24" s="689"/>
      <c r="AI24" s="689"/>
      <c r="AJ24" s="689"/>
      <c r="AK24" s="689"/>
      <c r="AL24" s="690" t="s">
        <v>174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174</v>
      </c>
      <c r="BP24" s="688"/>
      <c r="BQ24" s="688"/>
      <c r="BR24" s="688"/>
      <c r="BS24" s="694" t="s">
        <v>174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8623156</v>
      </c>
      <c r="CS24" s="675"/>
      <c r="CT24" s="675"/>
      <c r="CU24" s="675"/>
      <c r="CV24" s="675"/>
      <c r="CW24" s="675"/>
      <c r="CX24" s="675"/>
      <c r="CY24" s="676"/>
      <c r="CZ24" s="679">
        <v>38.200000000000003</v>
      </c>
      <c r="DA24" s="680"/>
      <c r="DB24" s="680"/>
      <c r="DC24" s="699"/>
      <c r="DD24" s="724">
        <v>4970278</v>
      </c>
      <c r="DE24" s="675"/>
      <c r="DF24" s="675"/>
      <c r="DG24" s="675"/>
      <c r="DH24" s="675"/>
      <c r="DI24" s="675"/>
      <c r="DJ24" s="675"/>
      <c r="DK24" s="676"/>
      <c r="DL24" s="724">
        <v>4842079</v>
      </c>
      <c r="DM24" s="675"/>
      <c r="DN24" s="675"/>
      <c r="DO24" s="675"/>
      <c r="DP24" s="675"/>
      <c r="DQ24" s="675"/>
      <c r="DR24" s="675"/>
      <c r="DS24" s="675"/>
      <c r="DT24" s="675"/>
      <c r="DU24" s="675"/>
      <c r="DV24" s="676"/>
      <c r="DW24" s="679">
        <v>55</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174</v>
      </c>
      <c r="AA25" s="688"/>
      <c r="AB25" s="688"/>
      <c r="AC25" s="688"/>
      <c r="AD25" s="689" t="s">
        <v>174</v>
      </c>
      <c r="AE25" s="689"/>
      <c r="AF25" s="689"/>
      <c r="AG25" s="689"/>
      <c r="AH25" s="689"/>
      <c r="AI25" s="689"/>
      <c r="AJ25" s="689"/>
      <c r="AK25" s="689"/>
      <c r="AL25" s="690" t="s">
        <v>174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174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2152994</v>
      </c>
      <c r="CS25" s="721"/>
      <c r="CT25" s="721"/>
      <c r="CU25" s="721"/>
      <c r="CV25" s="721"/>
      <c r="CW25" s="721"/>
      <c r="CX25" s="721"/>
      <c r="CY25" s="722"/>
      <c r="CZ25" s="690">
        <v>9.5</v>
      </c>
      <c r="DA25" s="719"/>
      <c r="DB25" s="719"/>
      <c r="DC25" s="723"/>
      <c r="DD25" s="694">
        <v>1956068</v>
      </c>
      <c r="DE25" s="721"/>
      <c r="DF25" s="721"/>
      <c r="DG25" s="721"/>
      <c r="DH25" s="721"/>
      <c r="DI25" s="721"/>
      <c r="DJ25" s="721"/>
      <c r="DK25" s="722"/>
      <c r="DL25" s="694">
        <v>1847723</v>
      </c>
      <c r="DM25" s="721"/>
      <c r="DN25" s="721"/>
      <c r="DO25" s="721"/>
      <c r="DP25" s="721"/>
      <c r="DQ25" s="721"/>
      <c r="DR25" s="721"/>
      <c r="DS25" s="721"/>
      <c r="DT25" s="721"/>
      <c r="DU25" s="721"/>
      <c r="DV25" s="722"/>
      <c r="DW25" s="690">
        <v>21</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8990573</v>
      </c>
      <c r="S26" s="686"/>
      <c r="T26" s="686"/>
      <c r="U26" s="686"/>
      <c r="V26" s="686"/>
      <c r="W26" s="686"/>
      <c r="X26" s="686"/>
      <c r="Y26" s="687"/>
      <c r="Z26" s="688">
        <v>38.5</v>
      </c>
      <c r="AA26" s="688"/>
      <c r="AB26" s="688"/>
      <c r="AC26" s="688"/>
      <c r="AD26" s="689">
        <v>8412179</v>
      </c>
      <c r="AE26" s="689"/>
      <c r="AF26" s="689"/>
      <c r="AG26" s="689"/>
      <c r="AH26" s="689"/>
      <c r="AI26" s="689"/>
      <c r="AJ26" s="689"/>
      <c r="AK26" s="689"/>
      <c r="AL26" s="690">
        <v>99.8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174</v>
      </c>
      <c r="BH26" s="686"/>
      <c r="BI26" s="686"/>
      <c r="BJ26" s="686"/>
      <c r="BK26" s="686"/>
      <c r="BL26" s="686"/>
      <c r="BM26" s="686"/>
      <c r="BN26" s="687"/>
      <c r="BO26" s="688" t="s">
        <v>174</v>
      </c>
      <c r="BP26" s="688"/>
      <c r="BQ26" s="688"/>
      <c r="BR26" s="688"/>
      <c r="BS26" s="694" t="s">
        <v>174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1250543</v>
      </c>
      <c r="CS26" s="686"/>
      <c r="CT26" s="686"/>
      <c r="CU26" s="686"/>
      <c r="CV26" s="686"/>
      <c r="CW26" s="686"/>
      <c r="CX26" s="686"/>
      <c r="CY26" s="687"/>
      <c r="CZ26" s="690">
        <v>5.5</v>
      </c>
      <c r="DA26" s="719"/>
      <c r="DB26" s="719"/>
      <c r="DC26" s="723"/>
      <c r="DD26" s="694">
        <v>1137182</v>
      </c>
      <c r="DE26" s="686"/>
      <c r="DF26" s="686"/>
      <c r="DG26" s="686"/>
      <c r="DH26" s="686"/>
      <c r="DI26" s="686"/>
      <c r="DJ26" s="686"/>
      <c r="DK26" s="687"/>
      <c r="DL26" s="694" t="s">
        <v>174</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5010</v>
      </c>
      <c r="S27" s="686"/>
      <c r="T27" s="686"/>
      <c r="U27" s="686"/>
      <c r="V27" s="686"/>
      <c r="W27" s="686"/>
      <c r="X27" s="686"/>
      <c r="Y27" s="687"/>
      <c r="Z27" s="688">
        <v>0</v>
      </c>
      <c r="AA27" s="688"/>
      <c r="AB27" s="688"/>
      <c r="AC27" s="688"/>
      <c r="AD27" s="689">
        <v>5010</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4098436</v>
      </c>
      <c r="BH27" s="686"/>
      <c r="BI27" s="686"/>
      <c r="BJ27" s="686"/>
      <c r="BK27" s="686"/>
      <c r="BL27" s="686"/>
      <c r="BM27" s="686"/>
      <c r="BN27" s="687"/>
      <c r="BO27" s="688">
        <v>100</v>
      </c>
      <c r="BP27" s="688"/>
      <c r="BQ27" s="688"/>
      <c r="BR27" s="688"/>
      <c r="BS27" s="694">
        <v>190592</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4762928</v>
      </c>
      <c r="CS27" s="721"/>
      <c r="CT27" s="721"/>
      <c r="CU27" s="721"/>
      <c r="CV27" s="721"/>
      <c r="CW27" s="721"/>
      <c r="CX27" s="721"/>
      <c r="CY27" s="722"/>
      <c r="CZ27" s="690">
        <v>21.1</v>
      </c>
      <c r="DA27" s="719"/>
      <c r="DB27" s="719"/>
      <c r="DC27" s="723"/>
      <c r="DD27" s="694">
        <v>1420053</v>
      </c>
      <c r="DE27" s="721"/>
      <c r="DF27" s="721"/>
      <c r="DG27" s="721"/>
      <c r="DH27" s="721"/>
      <c r="DI27" s="721"/>
      <c r="DJ27" s="721"/>
      <c r="DK27" s="722"/>
      <c r="DL27" s="694">
        <v>1400343</v>
      </c>
      <c r="DM27" s="721"/>
      <c r="DN27" s="721"/>
      <c r="DO27" s="721"/>
      <c r="DP27" s="721"/>
      <c r="DQ27" s="721"/>
      <c r="DR27" s="721"/>
      <c r="DS27" s="721"/>
      <c r="DT27" s="721"/>
      <c r="DU27" s="721"/>
      <c r="DV27" s="722"/>
      <c r="DW27" s="690">
        <v>15.9</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156843</v>
      </c>
      <c r="S28" s="686"/>
      <c r="T28" s="686"/>
      <c r="U28" s="686"/>
      <c r="V28" s="686"/>
      <c r="W28" s="686"/>
      <c r="X28" s="686"/>
      <c r="Y28" s="687"/>
      <c r="Z28" s="688">
        <v>0.7</v>
      </c>
      <c r="AA28" s="688"/>
      <c r="AB28" s="688"/>
      <c r="AC28" s="688"/>
      <c r="AD28" s="689" t="s">
        <v>174</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1707234</v>
      </c>
      <c r="CS28" s="686"/>
      <c r="CT28" s="686"/>
      <c r="CU28" s="686"/>
      <c r="CV28" s="686"/>
      <c r="CW28" s="686"/>
      <c r="CX28" s="686"/>
      <c r="CY28" s="687"/>
      <c r="CZ28" s="690">
        <v>7.6</v>
      </c>
      <c r="DA28" s="719"/>
      <c r="DB28" s="719"/>
      <c r="DC28" s="723"/>
      <c r="DD28" s="694">
        <v>1594157</v>
      </c>
      <c r="DE28" s="686"/>
      <c r="DF28" s="686"/>
      <c r="DG28" s="686"/>
      <c r="DH28" s="686"/>
      <c r="DI28" s="686"/>
      <c r="DJ28" s="686"/>
      <c r="DK28" s="687"/>
      <c r="DL28" s="694">
        <v>1594013</v>
      </c>
      <c r="DM28" s="686"/>
      <c r="DN28" s="686"/>
      <c r="DO28" s="686"/>
      <c r="DP28" s="686"/>
      <c r="DQ28" s="686"/>
      <c r="DR28" s="686"/>
      <c r="DS28" s="686"/>
      <c r="DT28" s="686"/>
      <c r="DU28" s="686"/>
      <c r="DV28" s="687"/>
      <c r="DW28" s="690">
        <v>18.100000000000001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163202</v>
      </c>
      <c r="S29" s="686"/>
      <c r="T29" s="686"/>
      <c r="U29" s="686"/>
      <c r="V29" s="686"/>
      <c r="W29" s="686"/>
      <c r="X29" s="686"/>
      <c r="Y29" s="687"/>
      <c r="Z29" s="688">
        <v>0.7</v>
      </c>
      <c r="AA29" s="688"/>
      <c r="AB29" s="688"/>
      <c r="AC29" s="688"/>
      <c r="AD29" s="689">
        <v>4839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1707234</v>
      </c>
      <c r="CS29" s="721"/>
      <c r="CT29" s="721"/>
      <c r="CU29" s="721"/>
      <c r="CV29" s="721"/>
      <c r="CW29" s="721"/>
      <c r="CX29" s="721"/>
      <c r="CY29" s="722"/>
      <c r="CZ29" s="690">
        <v>7.6</v>
      </c>
      <c r="DA29" s="719"/>
      <c r="DB29" s="719"/>
      <c r="DC29" s="723"/>
      <c r="DD29" s="694">
        <v>1594157</v>
      </c>
      <c r="DE29" s="721"/>
      <c r="DF29" s="721"/>
      <c r="DG29" s="721"/>
      <c r="DH29" s="721"/>
      <c r="DI29" s="721"/>
      <c r="DJ29" s="721"/>
      <c r="DK29" s="722"/>
      <c r="DL29" s="694">
        <v>1594013</v>
      </c>
      <c r="DM29" s="721"/>
      <c r="DN29" s="721"/>
      <c r="DO29" s="721"/>
      <c r="DP29" s="721"/>
      <c r="DQ29" s="721"/>
      <c r="DR29" s="721"/>
      <c r="DS29" s="721"/>
      <c r="DT29" s="721"/>
      <c r="DU29" s="721"/>
      <c r="DV29" s="722"/>
      <c r="DW29" s="690">
        <v>18.100000000000001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74509</v>
      </c>
      <c r="S30" s="686"/>
      <c r="T30" s="686"/>
      <c r="U30" s="686"/>
      <c r="V30" s="686"/>
      <c r="W30" s="686"/>
      <c r="X30" s="686"/>
      <c r="Y30" s="687"/>
      <c r="Z30" s="688">
        <v>0.3</v>
      </c>
      <c r="AA30" s="688"/>
      <c r="AB30" s="688"/>
      <c r="AC30" s="688"/>
      <c r="AD30" s="689" t="s">
        <v>174</v>
      </c>
      <c r="AE30" s="689"/>
      <c r="AF30" s="689"/>
      <c r="AG30" s="689"/>
      <c r="AH30" s="689"/>
      <c r="AI30" s="689"/>
      <c r="AJ30" s="689"/>
      <c r="AK30" s="689"/>
      <c r="AL30" s="690" t="s">
        <v>174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1607955</v>
      </c>
      <c r="CS30" s="686"/>
      <c r="CT30" s="686"/>
      <c r="CU30" s="686"/>
      <c r="CV30" s="686"/>
      <c r="CW30" s="686"/>
      <c r="CX30" s="686"/>
      <c r="CY30" s="687"/>
      <c r="CZ30" s="690">
        <v>7.1</v>
      </c>
      <c r="DA30" s="719"/>
      <c r="DB30" s="719"/>
      <c r="DC30" s="723"/>
      <c r="DD30" s="694">
        <v>1494878</v>
      </c>
      <c r="DE30" s="686"/>
      <c r="DF30" s="686"/>
      <c r="DG30" s="686"/>
      <c r="DH30" s="686"/>
      <c r="DI30" s="686"/>
      <c r="DJ30" s="686"/>
      <c r="DK30" s="687"/>
      <c r="DL30" s="694">
        <v>1494734</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7623175</v>
      </c>
      <c r="S31" s="686"/>
      <c r="T31" s="686"/>
      <c r="U31" s="686"/>
      <c r="V31" s="686"/>
      <c r="W31" s="686"/>
      <c r="X31" s="686"/>
      <c r="Y31" s="687"/>
      <c r="Z31" s="688">
        <v>32.6</v>
      </c>
      <c r="AA31" s="688"/>
      <c r="AB31" s="688"/>
      <c r="AC31" s="688"/>
      <c r="AD31" s="689" t="s">
        <v>174</v>
      </c>
      <c r="AE31" s="689"/>
      <c r="AF31" s="689"/>
      <c r="AG31" s="689"/>
      <c r="AH31" s="689"/>
      <c r="AI31" s="689"/>
      <c r="AJ31" s="689"/>
      <c r="AK31" s="689"/>
      <c r="AL31" s="690" t="s">
        <v>174</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98.6</v>
      </c>
      <c r="BH31" s="740"/>
      <c r="BI31" s="740"/>
      <c r="BJ31" s="740"/>
      <c r="BK31" s="740"/>
      <c r="BL31" s="740"/>
      <c r="BM31" s="680">
        <v>96.2</v>
      </c>
      <c r="BN31" s="740"/>
      <c r="BO31" s="740"/>
      <c r="BP31" s="740"/>
      <c r="BQ31" s="741"/>
      <c r="BR31" s="753">
        <v>99.1</v>
      </c>
      <c r="BS31" s="740"/>
      <c r="BT31" s="740"/>
      <c r="BU31" s="740"/>
      <c r="BV31" s="740"/>
      <c r="BW31" s="740"/>
      <c r="BX31" s="680">
        <v>96.5</v>
      </c>
      <c r="BY31" s="740"/>
      <c r="BZ31" s="740"/>
      <c r="CA31" s="740"/>
      <c r="CB31" s="741"/>
      <c r="CD31" s="727"/>
      <c r="CE31" s="728"/>
      <c r="CF31" s="700" t="s">
        <v>313</v>
      </c>
      <c r="CG31" s="701"/>
      <c r="CH31" s="701"/>
      <c r="CI31" s="701"/>
      <c r="CJ31" s="701"/>
      <c r="CK31" s="701"/>
      <c r="CL31" s="701"/>
      <c r="CM31" s="701"/>
      <c r="CN31" s="701"/>
      <c r="CO31" s="701"/>
      <c r="CP31" s="701"/>
      <c r="CQ31" s="702"/>
      <c r="CR31" s="685">
        <v>99279</v>
      </c>
      <c r="CS31" s="721"/>
      <c r="CT31" s="721"/>
      <c r="CU31" s="721"/>
      <c r="CV31" s="721"/>
      <c r="CW31" s="721"/>
      <c r="CX31" s="721"/>
      <c r="CY31" s="722"/>
      <c r="CZ31" s="690">
        <v>0.4</v>
      </c>
      <c r="DA31" s="719"/>
      <c r="DB31" s="719"/>
      <c r="DC31" s="723"/>
      <c r="DD31" s="694">
        <v>99279</v>
      </c>
      <c r="DE31" s="721"/>
      <c r="DF31" s="721"/>
      <c r="DG31" s="721"/>
      <c r="DH31" s="721"/>
      <c r="DI31" s="721"/>
      <c r="DJ31" s="721"/>
      <c r="DK31" s="722"/>
      <c r="DL31" s="694">
        <v>99279</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174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v>
      </c>
      <c r="BH32" s="721"/>
      <c r="BI32" s="721"/>
      <c r="BJ32" s="721"/>
      <c r="BK32" s="721"/>
      <c r="BL32" s="721"/>
      <c r="BM32" s="691">
        <v>97.1</v>
      </c>
      <c r="BN32" s="751"/>
      <c r="BO32" s="751"/>
      <c r="BP32" s="751"/>
      <c r="BQ32" s="752"/>
      <c r="BR32" s="754">
        <v>99.1</v>
      </c>
      <c r="BS32" s="721"/>
      <c r="BT32" s="721"/>
      <c r="BU32" s="721"/>
      <c r="BV32" s="721"/>
      <c r="BW32" s="721"/>
      <c r="BX32" s="691">
        <v>97.1</v>
      </c>
      <c r="BY32" s="751"/>
      <c r="BZ32" s="751"/>
      <c r="CA32" s="751"/>
      <c r="CB32" s="752"/>
      <c r="CD32" s="729"/>
      <c r="CE32" s="730"/>
      <c r="CF32" s="700" t="s">
        <v>317</v>
      </c>
      <c r="CG32" s="701"/>
      <c r="CH32" s="701"/>
      <c r="CI32" s="701"/>
      <c r="CJ32" s="701"/>
      <c r="CK32" s="701"/>
      <c r="CL32" s="701"/>
      <c r="CM32" s="701"/>
      <c r="CN32" s="701"/>
      <c r="CO32" s="701"/>
      <c r="CP32" s="701"/>
      <c r="CQ32" s="702"/>
      <c r="CR32" s="685" t="s">
        <v>174</v>
      </c>
      <c r="CS32" s="686"/>
      <c r="CT32" s="686"/>
      <c r="CU32" s="686"/>
      <c r="CV32" s="686"/>
      <c r="CW32" s="686"/>
      <c r="CX32" s="686"/>
      <c r="CY32" s="687"/>
      <c r="CZ32" s="690" t="s">
        <v>244</v>
      </c>
      <c r="DA32" s="719"/>
      <c r="DB32" s="719"/>
      <c r="DC32" s="723"/>
      <c r="DD32" s="694" t="s">
        <v>174</v>
      </c>
      <c r="DE32" s="686"/>
      <c r="DF32" s="686"/>
      <c r="DG32" s="686"/>
      <c r="DH32" s="686"/>
      <c r="DI32" s="686"/>
      <c r="DJ32" s="686"/>
      <c r="DK32" s="687"/>
      <c r="DL32" s="694" t="s">
        <v>174</v>
      </c>
      <c r="DM32" s="686"/>
      <c r="DN32" s="686"/>
      <c r="DO32" s="686"/>
      <c r="DP32" s="686"/>
      <c r="DQ32" s="686"/>
      <c r="DR32" s="686"/>
      <c r="DS32" s="686"/>
      <c r="DT32" s="686"/>
      <c r="DU32" s="686"/>
      <c r="DV32" s="687"/>
      <c r="DW32" s="690" t="s">
        <v>174</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1584804</v>
      </c>
      <c r="S33" s="686"/>
      <c r="T33" s="686"/>
      <c r="U33" s="686"/>
      <c r="V33" s="686"/>
      <c r="W33" s="686"/>
      <c r="X33" s="686"/>
      <c r="Y33" s="687"/>
      <c r="Z33" s="688">
        <v>6.8</v>
      </c>
      <c r="AA33" s="688"/>
      <c r="AB33" s="688"/>
      <c r="AC33" s="688"/>
      <c r="AD33" s="689" t="s">
        <v>174</v>
      </c>
      <c r="AE33" s="689"/>
      <c r="AF33" s="689"/>
      <c r="AG33" s="689"/>
      <c r="AH33" s="689"/>
      <c r="AI33" s="689"/>
      <c r="AJ33" s="689"/>
      <c r="AK33" s="689"/>
      <c r="AL33" s="690" t="s">
        <v>174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v>
      </c>
      <c r="BH33" s="756"/>
      <c r="BI33" s="756"/>
      <c r="BJ33" s="756"/>
      <c r="BK33" s="756"/>
      <c r="BL33" s="756"/>
      <c r="BM33" s="757">
        <v>95.2</v>
      </c>
      <c r="BN33" s="756"/>
      <c r="BO33" s="756"/>
      <c r="BP33" s="756"/>
      <c r="BQ33" s="758"/>
      <c r="BR33" s="755">
        <v>99</v>
      </c>
      <c r="BS33" s="756"/>
      <c r="BT33" s="756"/>
      <c r="BU33" s="756"/>
      <c r="BV33" s="756"/>
      <c r="BW33" s="756"/>
      <c r="BX33" s="757">
        <v>95.7</v>
      </c>
      <c r="BY33" s="756"/>
      <c r="BZ33" s="756"/>
      <c r="CA33" s="756"/>
      <c r="CB33" s="758"/>
      <c r="CD33" s="700" t="s">
        <v>320</v>
      </c>
      <c r="CE33" s="701"/>
      <c r="CF33" s="701"/>
      <c r="CG33" s="701"/>
      <c r="CH33" s="701"/>
      <c r="CI33" s="701"/>
      <c r="CJ33" s="701"/>
      <c r="CK33" s="701"/>
      <c r="CL33" s="701"/>
      <c r="CM33" s="701"/>
      <c r="CN33" s="701"/>
      <c r="CO33" s="701"/>
      <c r="CP33" s="701"/>
      <c r="CQ33" s="702"/>
      <c r="CR33" s="685">
        <v>11274162</v>
      </c>
      <c r="CS33" s="721"/>
      <c r="CT33" s="721"/>
      <c r="CU33" s="721"/>
      <c r="CV33" s="721"/>
      <c r="CW33" s="721"/>
      <c r="CX33" s="721"/>
      <c r="CY33" s="722"/>
      <c r="CZ33" s="690">
        <v>49.9</v>
      </c>
      <c r="DA33" s="719"/>
      <c r="DB33" s="719"/>
      <c r="DC33" s="723"/>
      <c r="DD33" s="694">
        <v>5349346</v>
      </c>
      <c r="DE33" s="721"/>
      <c r="DF33" s="721"/>
      <c r="DG33" s="721"/>
      <c r="DH33" s="721"/>
      <c r="DI33" s="721"/>
      <c r="DJ33" s="721"/>
      <c r="DK33" s="722"/>
      <c r="DL33" s="694">
        <v>3506252</v>
      </c>
      <c r="DM33" s="721"/>
      <c r="DN33" s="721"/>
      <c r="DO33" s="721"/>
      <c r="DP33" s="721"/>
      <c r="DQ33" s="721"/>
      <c r="DR33" s="721"/>
      <c r="DS33" s="721"/>
      <c r="DT33" s="721"/>
      <c r="DU33" s="721"/>
      <c r="DV33" s="722"/>
      <c r="DW33" s="690">
        <v>39.799999999999997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5935</v>
      </c>
      <c r="S34" s="686"/>
      <c r="T34" s="686"/>
      <c r="U34" s="686"/>
      <c r="V34" s="686"/>
      <c r="W34" s="686"/>
      <c r="X34" s="686"/>
      <c r="Y34" s="687"/>
      <c r="Z34" s="688">
        <v>0</v>
      </c>
      <c r="AA34" s="688"/>
      <c r="AB34" s="688"/>
      <c r="AC34" s="688"/>
      <c r="AD34" s="689">
        <v>3467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2359787</v>
      </c>
      <c r="CS34" s="686"/>
      <c r="CT34" s="686"/>
      <c r="CU34" s="686"/>
      <c r="CV34" s="686"/>
      <c r="CW34" s="686"/>
      <c r="CX34" s="686"/>
      <c r="CY34" s="687"/>
      <c r="CZ34" s="690">
        <v>10.5</v>
      </c>
      <c r="DA34" s="719"/>
      <c r="DB34" s="719"/>
      <c r="DC34" s="723"/>
      <c r="DD34" s="694">
        <v>1926607</v>
      </c>
      <c r="DE34" s="686"/>
      <c r="DF34" s="686"/>
      <c r="DG34" s="686"/>
      <c r="DH34" s="686"/>
      <c r="DI34" s="686"/>
      <c r="DJ34" s="686"/>
      <c r="DK34" s="687"/>
      <c r="DL34" s="694">
        <v>949957</v>
      </c>
      <c r="DM34" s="686"/>
      <c r="DN34" s="686"/>
      <c r="DO34" s="686"/>
      <c r="DP34" s="686"/>
      <c r="DQ34" s="686"/>
      <c r="DR34" s="686"/>
      <c r="DS34" s="686"/>
      <c r="DT34" s="686"/>
      <c r="DU34" s="686"/>
      <c r="DV34" s="687"/>
      <c r="DW34" s="690">
        <v>10.8</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1169269</v>
      </c>
      <c r="S35" s="686"/>
      <c r="T35" s="686"/>
      <c r="U35" s="686"/>
      <c r="V35" s="686"/>
      <c r="W35" s="686"/>
      <c r="X35" s="686"/>
      <c r="Y35" s="687"/>
      <c r="Z35" s="688">
        <v>5</v>
      </c>
      <c r="AA35" s="688"/>
      <c r="AB35" s="688"/>
      <c r="AC35" s="688"/>
      <c r="AD35" s="689" t="s">
        <v>174</v>
      </c>
      <c r="AE35" s="689"/>
      <c r="AF35" s="689"/>
      <c r="AG35" s="689"/>
      <c r="AH35" s="689"/>
      <c r="AI35" s="689"/>
      <c r="AJ35" s="689"/>
      <c r="AK35" s="689"/>
      <c r="AL35" s="690" t="s">
        <v>174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109904</v>
      </c>
      <c r="CS35" s="721"/>
      <c r="CT35" s="721"/>
      <c r="CU35" s="721"/>
      <c r="CV35" s="721"/>
      <c r="CW35" s="721"/>
      <c r="CX35" s="721"/>
      <c r="CY35" s="722"/>
      <c r="CZ35" s="690">
        <v>0.5</v>
      </c>
      <c r="DA35" s="719"/>
      <c r="DB35" s="719"/>
      <c r="DC35" s="723"/>
      <c r="DD35" s="694">
        <v>86383</v>
      </c>
      <c r="DE35" s="721"/>
      <c r="DF35" s="721"/>
      <c r="DG35" s="721"/>
      <c r="DH35" s="721"/>
      <c r="DI35" s="721"/>
      <c r="DJ35" s="721"/>
      <c r="DK35" s="722"/>
      <c r="DL35" s="694">
        <v>82877</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1275837</v>
      </c>
      <c r="S36" s="686"/>
      <c r="T36" s="686"/>
      <c r="U36" s="686"/>
      <c r="V36" s="686"/>
      <c r="W36" s="686"/>
      <c r="X36" s="686"/>
      <c r="Y36" s="687"/>
      <c r="Z36" s="688">
        <v>5.5</v>
      </c>
      <c r="AA36" s="688"/>
      <c r="AB36" s="688"/>
      <c r="AC36" s="688"/>
      <c r="AD36" s="689" t="s">
        <v>174</v>
      </c>
      <c r="AE36" s="689"/>
      <c r="AF36" s="689"/>
      <c r="AG36" s="689"/>
      <c r="AH36" s="689"/>
      <c r="AI36" s="689"/>
      <c r="AJ36" s="689"/>
      <c r="AK36" s="689"/>
      <c r="AL36" s="690" t="s">
        <v>174</v>
      </c>
      <c r="AM36" s="691"/>
      <c r="AN36" s="691"/>
      <c r="AO36" s="692"/>
      <c r="AP36" s="235"/>
      <c r="AQ36" s="759" t="s">
        <v>328</v>
      </c>
      <c r="AR36" s="760"/>
      <c r="AS36" s="760"/>
      <c r="AT36" s="760"/>
      <c r="AU36" s="760"/>
      <c r="AV36" s="760"/>
      <c r="AW36" s="760"/>
      <c r="AX36" s="760"/>
      <c r="AY36" s="761"/>
      <c r="AZ36" s="674">
        <v>1814278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44493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5963283</v>
      </c>
      <c r="CS36" s="686"/>
      <c r="CT36" s="686"/>
      <c r="CU36" s="686"/>
      <c r="CV36" s="686"/>
      <c r="CW36" s="686"/>
      <c r="CX36" s="686"/>
      <c r="CY36" s="687"/>
      <c r="CZ36" s="690">
        <v>26.4</v>
      </c>
      <c r="DA36" s="719"/>
      <c r="DB36" s="719"/>
      <c r="DC36" s="723"/>
      <c r="DD36" s="694">
        <v>1987063</v>
      </c>
      <c r="DE36" s="686"/>
      <c r="DF36" s="686"/>
      <c r="DG36" s="686"/>
      <c r="DH36" s="686"/>
      <c r="DI36" s="686"/>
      <c r="DJ36" s="686"/>
      <c r="DK36" s="687"/>
      <c r="DL36" s="694">
        <v>1290916</v>
      </c>
      <c r="DM36" s="686"/>
      <c r="DN36" s="686"/>
      <c r="DO36" s="686"/>
      <c r="DP36" s="686"/>
      <c r="DQ36" s="686"/>
      <c r="DR36" s="686"/>
      <c r="DS36" s="686"/>
      <c r="DT36" s="686"/>
      <c r="DU36" s="686"/>
      <c r="DV36" s="687"/>
      <c r="DW36" s="690">
        <v>14.7</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221842</v>
      </c>
      <c r="S37" s="686"/>
      <c r="T37" s="686"/>
      <c r="U37" s="686"/>
      <c r="V37" s="686"/>
      <c r="W37" s="686"/>
      <c r="X37" s="686"/>
      <c r="Y37" s="687"/>
      <c r="Z37" s="688">
        <v>0.9</v>
      </c>
      <c r="AA37" s="688"/>
      <c r="AB37" s="688"/>
      <c r="AC37" s="688"/>
      <c r="AD37" s="689" t="s">
        <v>174</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235719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-17335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855807</v>
      </c>
      <c r="CS37" s="721"/>
      <c r="CT37" s="721"/>
      <c r="CU37" s="721"/>
      <c r="CV37" s="721"/>
      <c r="CW37" s="721"/>
      <c r="CX37" s="721"/>
      <c r="CY37" s="722"/>
      <c r="CZ37" s="690">
        <v>3.8</v>
      </c>
      <c r="DA37" s="719"/>
      <c r="DB37" s="719"/>
      <c r="DC37" s="723"/>
      <c r="DD37" s="694">
        <v>855807</v>
      </c>
      <c r="DE37" s="721"/>
      <c r="DF37" s="721"/>
      <c r="DG37" s="721"/>
      <c r="DH37" s="721"/>
      <c r="DI37" s="721"/>
      <c r="DJ37" s="721"/>
      <c r="DK37" s="722"/>
      <c r="DL37" s="694">
        <v>820413</v>
      </c>
      <c r="DM37" s="721"/>
      <c r="DN37" s="721"/>
      <c r="DO37" s="721"/>
      <c r="DP37" s="721"/>
      <c r="DQ37" s="721"/>
      <c r="DR37" s="721"/>
      <c r="DS37" s="721"/>
      <c r="DT37" s="721"/>
      <c r="DU37" s="721"/>
      <c r="DV37" s="722"/>
      <c r="DW37" s="690">
        <v>9.3000000000000007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166127</v>
      </c>
      <c r="S38" s="686"/>
      <c r="T38" s="686"/>
      <c r="U38" s="686"/>
      <c r="V38" s="686"/>
      <c r="W38" s="686"/>
      <c r="X38" s="686"/>
      <c r="Y38" s="687"/>
      <c r="Z38" s="688">
        <v>0.7</v>
      </c>
      <c r="AA38" s="688"/>
      <c r="AB38" s="688"/>
      <c r="AC38" s="688"/>
      <c r="AD38" s="689">
        <v>6514</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10591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5007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1595571</v>
      </c>
      <c r="CS38" s="686"/>
      <c r="CT38" s="686"/>
      <c r="CU38" s="686"/>
      <c r="CV38" s="686"/>
      <c r="CW38" s="686"/>
      <c r="CX38" s="686"/>
      <c r="CY38" s="687"/>
      <c r="CZ38" s="690">
        <v>7.1</v>
      </c>
      <c r="DA38" s="719"/>
      <c r="DB38" s="719"/>
      <c r="DC38" s="723"/>
      <c r="DD38" s="694">
        <v>1292057</v>
      </c>
      <c r="DE38" s="686"/>
      <c r="DF38" s="686"/>
      <c r="DG38" s="686"/>
      <c r="DH38" s="686"/>
      <c r="DI38" s="686"/>
      <c r="DJ38" s="686"/>
      <c r="DK38" s="687"/>
      <c r="DL38" s="694">
        <v>1182502</v>
      </c>
      <c r="DM38" s="686"/>
      <c r="DN38" s="686"/>
      <c r="DO38" s="686"/>
      <c r="DP38" s="686"/>
      <c r="DQ38" s="686"/>
      <c r="DR38" s="686"/>
      <c r="DS38" s="686"/>
      <c r="DT38" s="686"/>
      <c r="DU38" s="686"/>
      <c r="DV38" s="687"/>
      <c r="DW38" s="690">
        <v>13.4</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1928603</v>
      </c>
      <c r="S39" s="686"/>
      <c r="T39" s="686"/>
      <c r="U39" s="686"/>
      <c r="V39" s="686"/>
      <c r="W39" s="686"/>
      <c r="X39" s="686"/>
      <c r="Y39" s="687"/>
      <c r="Z39" s="688">
        <v>8.3000000000000007</v>
      </c>
      <c r="AA39" s="688"/>
      <c r="AB39" s="688"/>
      <c r="AC39" s="688"/>
      <c r="AD39" s="689" t="s">
        <v>174</v>
      </c>
      <c r="AE39" s="689"/>
      <c r="AF39" s="689"/>
      <c r="AG39" s="689"/>
      <c r="AH39" s="689"/>
      <c r="AI39" s="689"/>
      <c r="AJ39" s="689"/>
      <c r="AK39" s="689"/>
      <c r="AL39" s="690" t="s">
        <v>174</v>
      </c>
      <c r="AM39" s="691"/>
      <c r="AN39" s="691"/>
      <c r="AO39" s="692"/>
      <c r="AQ39" s="763" t="s">
        <v>340</v>
      </c>
      <c r="AR39" s="764"/>
      <c r="AS39" s="764"/>
      <c r="AT39" s="764"/>
      <c r="AU39" s="764"/>
      <c r="AV39" s="764"/>
      <c r="AW39" s="764"/>
      <c r="AX39" s="764"/>
      <c r="AY39" s="765"/>
      <c r="AZ39" s="685" t="s">
        <v>174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8367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1245617</v>
      </c>
      <c r="CS39" s="721"/>
      <c r="CT39" s="721"/>
      <c r="CU39" s="721"/>
      <c r="CV39" s="721"/>
      <c r="CW39" s="721"/>
      <c r="CX39" s="721"/>
      <c r="CY39" s="722"/>
      <c r="CZ39" s="690">
        <v>5.5</v>
      </c>
      <c r="DA39" s="719"/>
      <c r="DB39" s="719"/>
      <c r="DC39" s="723"/>
      <c r="DD39" s="694">
        <v>57236</v>
      </c>
      <c r="DE39" s="721"/>
      <c r="DF39" s="721"/>
      <c r="DG39" s="721"/>
      <c r="DH39" s="721"/>
      <c r="DI39" s="721"/>
      <c r="DJ39" s="721"/>
      <c r="DK39" s="722"/>
      <c r="DL39" s="694" t="s">
        <v>174</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174</v>
      </c>
      <c r="AA40" s="688"/>
      <c r="AB40" s="688"/>
      <c r="AC40" s="688"/>
      <c r="AD40" s="689" t="s">
        <v>174</v>
      </c>
      <c r="AE40" s="689"/>
      <c r="AF40" s="689"/>
      <c r="AG40" s="689"/>
      <c r="AH40" s="689"/>
      <c r="AI40" s="689"/>
      <c r="AJ40" s="689"/>
      <c r="AK40" s="689"/>
      <c r="AL40" s="690" t="s">
        <v>174</v>
      </c>
      <c r="AM40" s="691"/>
      <c r="AN40" s="691"/>
      <c r="AO40" s="692"/>
      <c r="AQ40" s="763" t="s">
        <v>344</v>
      </c>
      <c r="AR40" s="764"/>
      <c r="AS40" s="764"/>
      <c r="AT40" s="764"/>
      <c r="AU40" s="764"/>
      <c r="AV40" s="764"/>
      <c r="AW40" s="764"/>
      <c r="AX40" s="764"/>
      <c r="AY40" s="765"/>
      <c r="AZ40" s="685" t="s">
        <v>174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174</v>
      </c>
      <c r="CS40" s="686"/>
      <c r="CT40" s="686"/>
      <c r="CU40" s="686"/>
      <c r="CV40" s="686"/>
      <c r="CW40" s="686"/>
      <c r="CX40" s="686"/>
      <c r="CY40" s="687"/>
      <c r="CZ40" s="690" t="s">
        <v>174</v>
      </c>
      <c r="DA40" s="719"/>
      <c r="DB40" s="719"/>
      <c r="DC40" s="723"/>
      <c r="DD40" s="694" t="s">
        <v>174</v>
      </c>
      <c r="DE40" s="686"/>
      <c r="DF40" s="686"/>
      <c r="DG40" s="686"/>
      <c r="DH40" s="686"/>
      <c r="DI40" s="686"/>
      <c r="DJ40" s="686"/>
      <c r="DK40" s="687"/>
      <c r="DL40" s="694" t="s">
        <v>174</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174</v>
      </c>
      <c r="AA41" s="688"/>
      <c r="AB41" s="688"/>
      <c r="AC41" s="688"/>
      <c r="AD41" s="689" t="s">
        <v>174</v>
      </c>
      <c r="AE41" s="689"/>
      <c r="AF41" s="689"/>
      <c r="AG41" s="689"/>
      <c r="AH41" s="689"/>
      <c r="AI41" s="689"/>
      <c r="AJ41" s="689"/>
      <c r="AK41" s="689"/>
      <c r="AL41" s="690" t="s">
        <v>174</v>
      </c>
      <c r="AM41" s="691"/>
      <c r="AN41" s="691"/>
      <c r="AO41" s="692"/>
      <c r="AQ41" s="763" t="s">
        <v>349</v>
      </c>
      <c r="AR41" s="764"/>
      <c r="AS41" s="764"/>
      <c r="AT41" s="764"/>
      <c r="AU41" s="764"/>
      <c r="AV41" s="764"/>
      <c r="AW41" s="764"/>
      <c r="AX41" s="764"/>
      <c r="AY41" s="765"/>
      <c r="AZ41" s="685">
        <v>335350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174</v>
      </c>
      <c r="CS41" s="721"/>
      <c r="CT41" s="721"/>
      <c r="CU41" s="721"/>
      <c r="CV41" s="721"/>
      <c r="CW41" s="721"/>
      <c r="CX41" s="721"/>
      <c r="CY41" s="722"/>
      <c r="CZ41" s="690" t="s">
        <v>174</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378222</v>
      </c>
      <c r="S42" s="686"/>
      <c r="T42" s="686"/>
      <c r="U42" s="686"/>
      <c r="V42" s="686"/>
      <c r="W42" s="686"/>
      <c r="X42" s="686"/>
      <c r="Y42" s="687"/>
      <c r="Z42" s="688">
        <v>1.6</v>
      </c>
      <c r="AA42" s="688"/>
      <c r="AB42" s="688"/>
      <c r="AC42" s="688"/>
      <c r="AD42" s="689" t="s">
        <v>127</v>
      </c>
      <c r="AE42" s="689"/>
      <c r="AF42" s="689"/>
      <c r="AG42" s="689"/>
      <c r="AH42" s="689"/>
      <c r="AI42" s="689"/>
      <c r="AJ42" s="689"/>
      <c r="AK42" s="689"/>
      <c r="AL42" s="690" t="s">
        <v>127</v>
      </c>
      <c r="AM42" s="691"/>
      <c r="AN42" s="691"/>
      <c r="AO42" s="692"/>
      <c r="AQ42" s="784" t="s">
        <v>353</v>
      </c>
      <c r="AR42" s="785"/>
      <c r="AS42" s="785"/>
      <c r="AT42" s="785"/>
      <c r="AU42" s="785"/>
      <c r="AV42" s="785"/>
      <c r="AW42" s="785"/>
      <c r="AX42" s="785"/>
      <c r="AY42" s="786"/>
      <c r="AZ42" s="776">
        <v>1232618</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383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2677709</v>
      </c>
      <c r="CS42" s="686"/>
      <c r="CT42" s="686"/>
      <c r="CU42" s="686"/>
      <c r="CV42" s="686"/>
      <c r="CW42" s="686"/>
      <c r="CX42" s="686"/>
      <c r="CY42" s="687"/>
      <c r="CZ42" s="690">
        <v>11.9</v>
      </c>
      <c r="DA42" s="691"/>
      <c r="DB42" s="691"/>
      <c r="DC42" s="703"/>
      <c r="DD42" s="694">
        <v>441656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23365729</v>
      </c>
      <c r="S43" s="777"/>
      <c r="T43" s="777"/>
      <c r="U43" s="777"/>
      <c r="V43" s="777"/>
      <c r="W43" s="777"/>
      <c r="X43" s="777"/>
      <c r="Y43" s="778"/>
      <c r="Z43" s="779">
        <v>100</v>
      </c>
      <c r="AA43" s="779"/>
      <c r="AB43" s="779"/>
      <c r="AC43" s="779"/>
      <c r="AD43" s="780">
        <v>8432009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101694</v>
      </c>
      <c r="CS43" s="721"/>
      <c r="CT43" s="721"/>
      <c r="CU43" s="721"/>
      <c r="CV43" s="721"/>
      <c r="CW43" s="721"/>
      <c r="CX43" s="721"/>
      <c r="CY43" s="722"/>
      <c r="CZ43" s="690">
        <v>0.5</v>
      </c>
      <c r="DA43" s="719"/>
      <c r="DB43" s="719"/>
      <c r="DC43" s="723"/>
      <c r="DD43" s="694">
        <v>93899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2245029</v>
      </c>
      <c r="CS44" s="686"/>
      <c r="CT44" s="686"/>
      <c r="CU44" s="686"/>
      <c r="CV44" s="686"/>
      <c r="CW44" s="686"/>
      <c r="CX44" s="686"/>
      <c r="CY44" s="687"/>
      <c r="CZ44" s="690">
        <v>9.9</v>
      </c>
      <c r="DA44" s="691"/>
      <c r="DB44" s="691"/>
      <c r="DC44" s="703"/>
      <c r="DD44" s="694">
        <v>388210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1292156</v>
      </c>
      <c r="CS45" s="721"/>
      <c r="CT45" s="721"/>
      <c r="CU45" s="721"/>
      <c r="CV45" s="721"/>
      <c r="CW45" s="721"/>
      <c r="CX45" s="721"/>
      <c r="CY45" s="722"/>
      <c r="CZ45" s="690">
        <v>5.7</v>
      </c>
      <c r="DA45" s="719"/>
      <c r="DB45" s="719"/>
      <c r="DC45" s="723"/>
      <c r="DD45" s="694">
        <v>100387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878397</v>
      </c>
      <c r="CS46" s="686"/>
      <c r="CT46" s="686"/>
      <c r="CU46" s="686"/>
      <c r="CV46" s="686"/>
      <c r="CW46" s="686"/>
      <c r="CX46" s="686"/>
      <c r="CY46" s="687"/>
      <c r="CZ46" s="690">
        <v>3.9</v>
      </c>
      <c r="DA46" s="691"/>
      <c r="DB46" s="691"/>
      <c r="DC46" s="703"/>
      <c r="DD46" s="694">
        <v>271747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432680</v>
      </c>
      <c r="CS47" s="721"/>
      <c r="CT47" s="721"/>
      <c r="CU47" s="721"/>
      <c r="CV47" s="721"/>
      <c r="CW47" s="721"/>
      <c r="CX47" s="721"/>
      <c r="CY47" s="722"/>
      <c r="CZ47" s="690">
        <v>1.9</v>
      </c>
      <c r="DA47" s="719"/>
      <c r="DB47" s="719"/>
      <c r="DC47" s="723"/>
      <c r="DD47" s="694">
        <v>53446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244</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22575027</v>
      </c>
      <c r="CS49" s="756"/>
      <c r="CT49" s="756"/>
      <c r="CU49" s="756"/>
      <c r="CV49" s="756"/>
      <c r="CW49" s="756"/>
      <c r="CX49" s="756"/>
      <c r="CY49" s="787"/>
      <c r="CZ49" s="781">
        <v>100</v>
      </c>
      <c r="DA49" s="788"/>
      <c r="DB49" s="788"/>
      <c r="DC49" s="789"/>
      <c r="DD49" s="790">
        <v>10761280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ARrd5cWpOT30jmxnM9JlUcubfm1ymLjV+0eHJl+UfqUkmc7m3Yi54NrkjIupI0JkPzRhQLLmvfu1452DX6xDA==" saltValue="/C2vVhkG+RvrfsybV6Fe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22366</v>
      </c>
      <c r="R7" s="821"/>
      <c r="S7" s="821"/>
      <c r="T7" s="821"/>
      <c r="U7" s="821"/>
      <c r="V7" s="821">
        <v>22575</v>
      </c>
      <c r="W7" s="821"/>
      <c r="X7" s="821"/>
      <c r="Y7" s="821"/>
      <c r="Z7" s="821"/>
      <c r="AA7" s="821">
        <v>791</v>
      </c>
      <c r="AB7" s="821"/>
      <c r="AC7" s="821"/>
      <c r="AD7" s="821"/>
      <c r="AE7" s="822"/>
      <c r="AF7" s="823">
        <v>610</v>
      </c>
      <c r="AG7" s="824"/>
      <c r="AH7" s="824"/>
      <c r="AI7" s="824"/>
      <c r="AJ7" s="825"/>
      <c r="AK7" s="860">
        <v>0</v>
      </c>
      <c r="AL7" s="861"/>
      <c r="AM7" s="861"/>
      <c r="AN7" s="861"/>
      <c r="AO7" s="861"/>
      <c r="AP7" s="861">
        <v>20076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0</v>
      </c>
      <c r="CI7" s="858"/>
      <c r="CJ7" s="858"/>
      <c r="CK7" s="858"/>
      <c r="CL7" s="859"/>
      <c r="CM7" s="857">
        <v>98</v>
      </c>
      <c r="CN7" s="858"/>
      <c r="CO7" s="858"/>
      <c r="CP7" s="858"/>
      <c r="CQ7" s="859"/>
      <c r="CR7" s="857">
        <v>1</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22366</v>
      </c>
      <c r="R23" s="880"/>
      <c r="S23" s="880"/>
      <c r="T23" s="880"/>
      <c r="U23" s="880"/>
      <c r="V23" s="880">
        <v>22575</v>
      </c>
      <c r="W23" s="880"/>
      <c r="X23" s="880"/>
      <c r="Y23" s="880"/>
      <c r="Z23" s="880"/>
      <c r="AA23" s="880">
        <v>791</v>
      </c>
      <c r="AB23" s="880"/>
      <c r="AC23" s="880"/>
      <c r="AD23" s="880"/>
      <c r="AE23" s="881"/>
      <c r="AF23" s="882">
        <v>610</v>
      </c>
      <c r="AG23" s="880"/>
      <c r="AH23" s="880"/>
      <c r="AI23" s="880"/>
      <c r="AJ23" s="883"/>
      <c r="AK23" s="884"/>
      <c r="AL23" s="885"/>
      <c r="AM23" s="885"/>
      <c r="AN23" s="885"/>
      <c r="AO23" s="885"/>
      <c r="AP23" s="880">
        <v>20076</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4390</v>
      </c>
      <c r="R28" s="909"/>
      <c r="S28" s="909"/>
      <c r="T28" s="909"/>
      <c r="U28" s="909"/>
      <c r="V28" s="909">
        <v>4346</v>
      </c>
      <c r="W28" s="909"/>
      <c r="X28" s="909"/>
      <c r="Y28" s="909"/>
      <c r="Z28" s="909"/>
      <c r="AA28" s="909">
        <v>44</v>
      </c>
      <c r="AB28" s="909"/>
      <c r="AC28" s="909"/>
      <c r="AD28" s="909"/>
      <c r="AE28" s="910"/>
      <c r="AF28" s="911">
        <v>44</v>
      </c>
      <c r="AG28" s="909"/>
      <c r="AH28" s="909"/>
      <c r="AI28" s="909"/>
      <c r="AJ28" s="912"/>
      <c r="AK28" s="913">
        <v>335</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3871</v>
      </c>
      <c r="R29" s="845"/>
      <c r="S29" s="845"/>
      <c r="T29" s="845"/>
      <c r="U29" s="845"/>
      <c r="V29" s="845">
        <v>3676</v>
      </c>
      <c r="W29" s="845"/>
      <c r="X29" s="845"/>
      <c r="Y29" s="845"/>
      <c r="Z29" s="845"/>
      <c r="AA29" s="845">
        <v>196</v>
      </c>
      <c r="AB29" s="845"/>
      <c r="AC29" s="845"/>
      <c r="AD29" s="845"/>
      <c r="AE29" s="846"/>
      <c r="AF29" s="847">
        <v>196</v>
      </c>
      <c r="AG29" s="848"/>
      <c r="AH29" s="848"/>
      <c r="AI29" s="848"/>
      <c r="AJ29" s="849"/>
      <c r="AK29" s="916">
        <v>584</v>
      </c>
      <c r="AL29" s="917"/>
      <c r="AM29" s="917"/>
      <c r="AN29" s="917"/>
      <c r="AO29" s="917"/>
      <c r="AP29" s="918" t="s">
        <v>595</v>
      </c>
      <c r="AQ29" s="919"/>
      <c r="AR29" s="919"/>
      <c r="AS29" s="919"/>
      <c r="AT29" s="916"/>
      <c r="AU29" s="918" t="s">
        <v>595</v>
      </c>
      <c r="AV29" s="919"/>
      <c r="AW29" s="919"/>
      <c r="AX29" s="919"/>
      <c r="AY29" s="916"/>
      <c r="AZ29" s="920" t="s">
        <v>595</v>
      </c>
      <c r="BA29" s="921"/>
      <c r="BB29" s="921"/>
      <c r="BC29" s="921"/>
      <c r="BD29" s="922"/>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486</v>
      </c>
      <c r="R30" s="845"/>
      <c r="S30" s="845"/>
      <c r="T30" s="845"/>
      <c r="U30" s="845"/>
      <c r="V30" s="845">
        <v>477</v>
      </c>
      <c r="W30" s="845"/>
      <c r="X30" s="845"/>
      <c r="Y30" s="845"/>
      <c r="Z30" s="845"/>
      <c r="AA30" s="845">
        <v>9</v>
      </c>
      <c r="AB30" s="845"/>
      <c r="AC30" s="845"/>
      <c r="AD30" s="845"/>
      <c r="AE30" s="846"/>
      <c r="AF30" s="847">
        <v>9</v>
      </c>
      <c r="AG30" s="848"/>
      <c r="AH30" s="848"/>
      <c r="AI30" s="848"/>
      <c r="AJ30" s="849"/>
      <c r="AK30" s="916">
        <v>152</v>
      </c>
      <c r="AL30" s="917"/>
      <c r="AM30" s="917"/>
      <c r="AN30" s="917"/>
      <c r="AO30" s="917"/>
      <c r="AP30" s="918" t="s">
        <v>595</v>
      </c>
      <c r="AQ30" s="919"/>
      <c r="AR30" s="919"/>
      <c r="AS30" s="919"/>
      <c r="AT30" s="916"/>
      <c r="AU30" s="918" t="s">
        <v>595</v>
      </c>
      <c r="AV30" s="919"/>
      <c r="AW30" s="919"/>
      <c r="AX30" s="919"/>
      <c r="AY30" s="916"/>
      <c r="AZ30" s="920" t="s">
        <v>595</v>
      </c>
      <c r="BA30" s="921"/>
      <c r="BB30" s="921"/>
      <c r="BC30" s="921"/>
      <c r="BD30" s="922"/>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650</v>
      </c>
      <c r="R31" s="845"/>
      <c r="S31" s="845"/>
      <c r="T31" s="845"/>
      <c r="U31" s="845"/>
      <c r="V31" s="845">
        <v>578</v>
      </c>
      <c r="W31" s="845"/>
      <c r="X31" s="845"/>
      <c r="Y31" s="845"/>
      <c r="Z31" s="845"/>
      <c r="AA31" s="845">
        <v>73</v>
      </c>
      <c r="AB31" s="845"/>
      <c r="AC31" s="845"/>
      <c r="AD31" s="845"/>
      <c r="AE31" s="846"/>
      <c r="AF31" s="847">
        <v>771</v>
      </c>
      <c r="AG31" s="848"/>
      <c r="AH31" s="848"/>
      <c r="AI31" s="848"/>
      <c r="AJ31" s="849"/>
      <c r="AK31" s="916">
        <v>11</v>
      </c>
      <c r="AL31" s="917"/>
      <c r="AM31" s="917"/>
      <c r="AN31" s="917"/>
      <c r="AO31" s="917"/>
      <c r="AP31" s="917">
        <v>956</v>
      </c>
      <c r="AQ31" s="917"/>
      <c r="AR31" s="917"/>
      <c r="AS31" s="917"/>
      <c r="AT31" s="917"/>
      <c r="AU31" s="917">
        <v>76</v>
      </c>
      <c r="AV31" s="917"/>
      <c r="AW31" s="917"/>
      <c r="AX31" s="917"/>
      <c r="AY31" s="917"/>
      <c r="AZ31" s="920" t="s">
        <v>595</v>
      </c>
      <c r="BA31" s="921"/>
      <c r="BB31" s="921"/>
      <c r="BC31" s="921"/>
      <c r="BD31" s="922"/>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986</v>
      </c>
      <c r="R32" s="845"/>
      <c r="S32" s="845"/>
      <c r="T32" s="845"/>
      <c r="U32" s="845"/>
      <c r="V32" s="845">
        <v>874</v>
      </c>
      <c r="W32" s="845"/>
      <c r="X32" s="845"/>
      <c r="Y32" s="845"/>
      <c r="Z32" s="845"/>
      <c r="AA32" s="845">
        <v>112</v>
      </c>
      <c r="AB32" s="845"/>
      <c r="AC32" s="845"/>
      <c r="AD32" s="845"/>
      <c r="AE32" s="846"/>
      <c r="AF32" s="847">
        <v>992</v>
      </c>
      <c r="AG32" s="848"/>
      <c r="AH32" s="848"/>
      <c r="AI32" s="848"/>
      <c r="AJ32" s="849"/>
      <c r="AK32" s="916">
        <v>208</v>
      </c>
      <c r="AL32" s="917"/>
      <c r="AM32" s="917"/>
      <c r="AN32" s="917"/>
      <c r="AO32" s="917"/>
      <c r="AP32" s="917">
        <v>3708</v>
      </c>
      <c r="AQ32" s="917"/>
      <c r="AR32" s="917"/>
      <c r="AS32" s="917"/>
      <c r="AT32" s="917"/>
      <c r="AU32" s="917">
        <v>2117</v>
      </c>
      <c r="AV32" s="917"/>
      <c r="AW32" s="917"/>
      <c r="AX32" s="917"/>
      <c r="AY32" s="917"/>
      <c r="AZ32" s="920" t="s">
        <v>595</v>
      </c>
      <c r="BA32" s="921"/>
      <c r="BB32" s="921"/>
      <c r="BC32" s="921"/>
      <c r="BD32" s="922"/>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38</v>
      </c>
      <c r="R33" s="845"/>
      <c r="S33" s="845"/>
      <c r="T33" s="845"/>
      <c r="U33" s="845"/>
      <c r="V33" s="845">
        <v>34</v>
      </c>
      <c r="W33" s="845"/>
      <c r="X33" s="845"/>
      <c r="Y33" s="845"/>
      <c r="Z33" s="845"/>
      <c r="AA33" s="845">
        <v>4</v>
      </c>
      <c r="AB33" s="845"/>
      <c r="AC33" s="845"/>
      <c r="AD33" s="845"/>
      <c r="AE33" s="846"/>
      <c r="AF33" s="847" t="s">
        <v>393</v>
      </c>
      <c r="AG33" s="848"/>
      <c r="AH33" s="848"/>
      <c r="AI33" s="848"/>
      <c r="AJ33" s="849"/>
      <c r="AK33" s="916">
        <v>28</v>
      </c>
      <c r="AL33" s="917"/>
      <c r="AM33" s="917"/>
      <c r="AN33" s="917"/>
      <c r="AO33" s="917"/>
      <c r="AP33" s="917">
        <v>236</v>
      </c>
      <c r="AQ33" s="917"/>
      <c r="AR33" s="917"/>
      <c r="AS33" s="917"/>
      <c r="AT33" s="917"/>
      <c r="AU33" s="917">
        <v>236</v>
      </c>
      <c r="AV33" s="917"/>
      <c r="AW33" s="917"/>
      <c r="AX33" s="917"/>
      <c r="AY33" s="917"/>
      <c r="AZ33" s="920" t="s">
        <v>595</v>
      </c>
      <c r="BA33" s="921"/>
      <c r="BB33" s="921"/>
      <c r="BC33" s="921"/>
      <c r="BD33" s="922"/>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23"/>
      <c r="BA34" s="923"/>
      <c r="BB34" s="923"/>
      <c r="BC34" s="923"/>
      <c r="BD34" s="923"/>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3"/>
      <c r="BA35" s="923"/>
      <c r="BB35" s="923"/>
      <c r="BC35" s="923"/>
      <c r="BD35" s="923"/>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3"/>
      <c r="BA36" s="923"/>
      <c r="BB36" s="923"/>
      <c r="BC36" s="923"/>
      <c r="BD36" s="923"/>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3"/>
      <c r="BA37" s="923"/>
      <c r="BB37" s="923"/>
      <c r="BC37" s="923"/>
      <c r="BD37" s="923"/>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3"/>
      <c r="BA38" s="923"/>
      <c r="BB38" s="923"/>
      <c r="BC38" s="923"/>
      <c r="BD38" s="923"/>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3"/>
      <c r="BA39" s="923"/>
      <c r="BB39" s="923"/>
      <c r="BC39" s="923"/>
      <c r="BD39" s="923"/>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3"/>
      <c r="BA40" s="923"/>
      <c r="BB40" s="923"/>
      <c r="BC40" s="923"/>
      <c r="BD40" s="923"/>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3"/>
      <c r="BA41" s="923"/>
      <c r="BB41" s="923"/>
      <c r="BC41" s="923"/>
      <c r="BD41" s="923"/>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3"/>
      <c r="BA42" s="923"/>
      <c r="BB42" s="923"/>
      <c r="BC42" s="923"/>
      <c r="BD42" s="923"/>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3"/>
      <c r="BA43" s="923"/>
      <c r="BB43" s="923"/>
      <c r="BC43" s="923"/>
      <c r="BD43" s="923"/>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3"/>
      <c r="BA44" s="923"/>
      <c r="BB44" s="923"/>
      <c r="BC44" s="923"/>
      <c r="BD44" s="923"/>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3"/>
      <c r="BA45" s="923"/>
      <c r="BB45" s="923"/>
      <c r="BC45" s="923"/>
      <c r="BD45" s="923"/>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3"/>
      <c r="BA46" s="923"/>
      <c r="BB46" s="923"/>
      <c r="BC46" s="923"/>
      <c r="BD46" s="923"/>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3"/>
      <c r="BA47" s="923"/>
      <c r="BB47" s="923"/>
      <c r="BC47" s="923"/>
      <c r="BD47" s="923"/>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3"/>
      <c r="BA48" s="923"/>
      <c r="BB48" s="923"/>
      <c r="BC48" s="923"/>
      <c r="BD48" s="923"/>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3"/>
      <c r="BA49" s="923"/>
      <c r="BB49" s="923"/>
      <c r="BC49" s="923"/>
      <c r="BD49" s="923"/>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4"/>
      <c r="R50" s="925"/>
      <c r="S50" s="925"/>
      <c r="T50" s="925"/>
      <c r="U50" s="925"/>
      <c r="V50" s="925"/>
      <c r="W50" s="925"/>
      <c r="X50" s="925"/>
      <c r="Y50" s="925"/>
      <c r="Z50" s="925"/>
      <c r="AA50" s="925"/>
      <c r="AB50" s="925"/>
      <c r="AC50" s="925"/>
      <c r="AD50" s="925"/>
      <c r="AE50" s="926"/>
      <c r="AF50" s="847"/>
      <c r="AG50" s="848"/>
      <c r="AH50" s="848"/>
      <c r="AI50" s="848"/>
      <c r="AJ50" s="849"/>
      <c r="AK50" s="927"/>
      <c r="AL50" s="925"/>
      <c r="AM50" s="925"/>
      <c r="AN50" s="925"/>
      <c r="AO50" s="925"/>
      <c r="AP50" s="925"/>
      <c r="AQ50" s="925"/>
      <c r="AR50" s="925"/>
      <c r="AS50" s="925"/>
      <c r="AT50" s="925"/>
      <c r="AU50" s="925"/>
      <c r="AV50" s="925"/>
      <c r="AW50" s="925"/>
      <c r="AX50" s="925"/>
      <c r="AY50" s="925"/>
      <c r="AZ50" s="928"/>
      <c r="BA50" s="928"/>
      <c r="BB50" s="928"/>
      <c r="BC50" s="928"/>
      <c r="BD50" s="928"/>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4"/>
      <c r="R51" s="925"/>
      <c r="S51" s="925"/>
      <c r="T51" s="925"/>
      <c r="U51" s="925"/>
      <c r="V51" s="925"/>
      <c r="W51" s="925"/>
      <c r="X51" s="925"/>
      <c r="Y51" s="925"/>
      <c r="Z51" s="925"/>
      <c r="AA51" s="925"/>
      <c r="AB51" s="925"/>
      <c r="AC51" s="925"/>
      <c r="AD51" s="925"/>
      <c r="AE51" s="926"/>
      <c r="AF51" s="847"/>
      <c r="AG51" s="848"/>
      <c r="AH51" s="848"/>
      <c r="AI51" s="848"/>
      <c r="AJ51" s="849"/>
      <c r="AK51" s="927"/>
      <c r="AL51" s="925"/>
      <c r="AM51" s="925"/>
      <c r="AN51" s="925"/>
      <c r="AO51" s="925"/>
      <c r="AP51" s="925"/>
      <c r="AQ51" s="925"/>
      <c r="AR51" s="925"/>
      <c r="AS51" s="925"/>
      <c r="AT51" s="925"/>
      <c r="AU51" s="925"/>
      <c r="AV51" s="925"/>
      <c r="AW51" s="925"/>
      <c r="AX51" s="925"/>
      <c r="AY51" s="925"/>
      <c r="AZ51" s="928"/>
      <c r="BA51" s="928"/>
      <c r="BB51" s="928"/>
      <c r="BC51" s="928"/>
      <c r="BD51" s="928"/>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4"/>
      <c r="R52" s="925"/>
      <c r="S52" s="925"/>
      <c r="T52" s="925"/>
      <c r="U52" s="925"/>
      <c r="V52" s="925"/>
      <c r="W52" s="925"/>
      <c r="X52" s="925"/>
      <c r="Y52" s="925"/>
      <c r="Z52" s="925"/>
      <c r="AA52" s="925"/>
      <c r="AB52" s="925"/>
      <c r="AC52" s="925"/>
      <c r="AD52" s="925"/>
      <c r="AE52" s="926"/>
      <c r="AF52" s="847"/>
      <c r="AG52" s="848"/>
      <c r="AH52" s="848"/>
      <c r="AI52" s="848"/>
      <c r="AJ52" s="849"/>
      <c r="AK52" s="927"/>
      <c r="AL52" s="925"/>
      <c r="AM52" s="925"/>
      <c r="AN52" s="925"/>
      <c r="AO52" s="925"/>
      <c r="AP52" s="925"/>
      <c r="AQ52" s="925"/>
      <c r="AR52" s="925"/>
      <c r="AS52" s="925"/>
      <c r="AT52" s="925"/>
      <c r="AU52" s="925"/>
      <c r="AV52" s="925"/>
      <c r="AW52" s="925"/>
      <c r="AX52" s="925"/>
      <c r="AY52" s="925"/>
      <c r="AZ52" s="928"/>
      <c r="BA52" s="928"/>
      <c r="BB52" s="928"/>
      <c r="BC52" s="928"/>
      <c r="BD52" s="928"/>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4"/>
      <c r="R53" s="925"/>
      <c r="S53" s="925"/>
      <c r="T53" s="925"/>
      <c r="U53" s="925"/>
      <c r="V53" s="925"/>
      <c r="W53" s="925"/>
      <c r="X53" s="925"/>
      <c r="Y53" s="925"/>
      <c r="Z53" s="925"/>
      <c r="AA53" s="925"/>
      <c r="AB53" s="925"/>
      <c r="AC53" s="925"/>
      <c r="AD53" s="925"/>
      <c r="AE53" s="926"/>
      <c r="AF53" s="847"/>
      <c r="AG53" s="848"/>
      <c r="AH53" s="848"/>
      <c r="AI53" s="848"/>
      <c r="AJ53" s="849"/>
      <c r="AK53" s="927"/>
      <c r="AL53" s="925"/>
      <c r="AM53" s="925"/>
      <c r="AN53" s="925"/>
      <c r="AO53" s="925"/>
      <c r="AP53" s="925"/>
      <c r="AQ53" s="925"/>
      <c r="AR53" s="925"/>
      <c r="AS53" s="925"/>
      <c r="AT53" s="925"/>
      <c r="AU53" s="925"/>
      <c r="AV53" s="925"/>
      <c r="AW53" s="925"/>
      <c r="AX53" s="925"/>
      <c r="AY53" s="925"/>
      <c r="AZ53" s="928"/>
      <c r="BA53" s="928"/>
      <c r="BB53" s="928"/>
      <c r="BC53" s="928"/>
      <c r="BD53" s="928"/>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4"/>
      <c r="R54" s="925"/>
      <c r="S54" s="925"/>
      <c r="T54" s="925"/>
      <c r="U54" s="925"/>
      <c r="V54" s="925"/>
      <c r="W54" s="925"/>
      <c r="X54" s="925"/>
      <c r="Y54" s="925"/>
      <c r="Z54" s="925"/>
      <c r="AA54" s="925"/>
      <c r="AB54" s="925"/>
      <c r="AC54" s="925"/>
      <c r="AD54" s="925"/>
      <c r="AE54" s="926"/>
      <c r="AF54" s="847"/>
      <c r="AG54" s="848"/>
      <c r="AH54" s="848"/>
      <c r="AI54" s="848"/>
      <c r="AJ54" s="849"/>
      <c r="AK54" s="927"/>
      <c r="AL54" s="925"/>
      <c r="AM54" s="925"/>
      <c r="AN54" s="925"/>
      <c r="AO54" s="925"/>
      <c r="AP54" s="925"/>
      <c r="AQ54" s="925"/>
      <c r="AR54" s="925"/>
      <c r="AS54" s="925"/>
      <c r="AT54" s="925"/>
      <c r="AU54" s="925"/>
      <c r="AV54" s="925"/>
      <c r="AW54" s="925"/>
      <c r="AX54" s="925"/>
      <c r="AY54" s="925"/>
      <c r="AZ54" s="928"/>
      <c r="BA54" s="928"/>
      <c r="BB54" s="928"/>
      <c r="BC54" s="928"/>
      <c r="BD54" s="928"/>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4"/>
      <c r="R55" s="925"/>
      <c r="S55" s="925"/>
      <c r="T55" s="925"/>
      <c r="U55" s="925"/>
      <c r="V55" s="925"/>
      <c r="W55" s="925"/>
      <c r="X55" s="925"/>
      <c r="Y55" s="925"/>
      <c r="Z55" s="925"/>
      <c r="AA55" s="925"/>
      <c r="AB55" s="925"/>
      <c r="AC55" s="925"/>
      <c r="AD55" s="925"/>
      <c r="AE55" s="926"/>
      <c r="AF55" s="847"/>
      <c r="AG55" s="848"/>
      <c r="AH55" s="848"/>
      <c r="AI55" s="848"/>
      <c r="AJ55" s="849"/>
      <c r="AK55" s="927"/>
      <c r="AL55" s="925"/>
      <c r="AM55" s="925"/>
      <c r="AN55" s="925"/>
      <c r="AO55" s="925"/>
      <c r="AP55" s="925"/>
      <c r="AQ55" s="925"/>
      <c r="AR55" s="925"/>
      <c r="AS55" s="925"/>
      <c r="AT55" s="925"/>
      <c r="AU55" s="925"/>
      <c r="AV55" s="925"/>
      <c r="AW55" s="925"/>
      <c r="AX55" s="925"/>
      <c r="AY55" s="925"/>
      <c r="AZ55" s="928"/>
      <c r="BA55" s="928"/>
      <c r="BB55" s="928"/>
      <c r="BC55" s="928"/>
      <c r="BD55" s="928"/>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4"/>
      <c r="R56" s="925"/>
      <c r="S56" s="925"/>
      <c r="T56" s="925"/>
      <c r="U56" s="925"/>
      <c r="V56" s="925"/>
      <c r="W56" s="925"/>
      <c r="X56" s="925"/>
      <c r="Y56" s="925"/>
      <c r="Z56" s="925"/>
      <c r="AA56" s="925"/>
      <c r="AB56" s="925"/>
      <c r="AC56" s="925"/>
      <c r="AD56" s="925"/>
      <c r="AE56" s="926"/>
      <c r="AF56" s="847"/>
      <c r="AG56" s="848"/>
      <c r="AH56" s="848"/>
      <c r="AI56" s="848"/>
      <c r="AJ56" s="849"/>
      <c r="AK56" s="927"/>
      <c r="AL56" s="925"/>
      <c r="AM56" s="925"/>
      <c r="AN56" s="925"/>
      <c r="AO56" s="925"/>
      <c r="AP56" s="925"/>
      <c r="AQ56" s="925"/>
      <c r="AR56" s="925"/>
      <c r="AS56" s="925"/>
      <c r="AT56" s="925"/>
      <c r="AU56" s="925"/>
      <c r="AV56" s="925"/>
      <c r="AW56" s="925"/>
      <c r="AX56" s="925"/>
      <c r="AY56" s="925"/>
      <c r="AZ56" s="928"/>
      <c r="BA56" s="928"/>
      <c r="BB56" s="928"/>
      <c r="BC56" s="928"/>
      <c r="BD56" s="928"/>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4"/>
      <c r="R57" s="925"/>
      <c r="S57" s="925"/>
      <c r="T57" s="925"/>
      <c r="U57" s="925"/>
      <c r="V57" s="925"/>
      <c r="W57" s="925"/>
      <c r="X57" s="925"/>
      <c r="Y57" s="925"/>
      <c r="Z57" s="925"/>
      <c r="AA57" s="925"/>
      <c r="AB57" s="925"/>
      <c r="AC57" s="925"/>
      <c r="AD57" s="925"/>
      <c r="AE57" s="926"/>
      <c r="AF57" s="847"/>
      <c r="AG57" s="848"/>
      <c r="AH57" s="848"/>
      <c r="AI57" s="848"/>
      <c r="AJ57" s="849"/>
      <c r="AK57" s="927"/>
      <c r="AL57" s="925"/>
      <c r="AM57" s="925"/>
      <c r="AN57" s="925"/>
      <c r="AO57" s="925"/>
      <c r="AP57" s="925"/>
      <c r="AQ57" s="925"/>
      <c r="AR57" s="925"/>
      <c r="AS57" s="925"/>
      <c r="AT57" s="925"/>
      <c r="AU57" s="925"/>
      <c r="AV57" s="925"/>
      <c r="AW57" s="925"/>
      <c r="AX57" s="925"/>
      <c r="AY57" s="925"/>
      <c r="AZ57" s="928"/>
      <c r="BA57" s="928"/>
      <c r="BB57" s="928"/>
      <c r="BC57" s="928"/>
      <c r="BD57" s="928"/>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4"/>
      <c r="R58" s="925"/>
      <c r="S58" s="925"/>
      <c r="T58" s="925"/>
      <c r="U58" s="925"/>
      <c r="V58" s="925"/>
      <c r="W58" s="925"/>
      <c r="X58" s="925"/>
      <c r="Y58" s="925"/>
      <c r="Z58" s="925"/>
      <c r="AA58" s="925"/>
      <c r="AB58" s="925"/>
      <c r="AC58" s="925"/>
      <c r="AD58" s="925"/>
      <c r="AE58" s="926"/>
      <c r="AF58" s="847"/>
      <c r="AG58" s="848"/>
      <c r="AH58" s="848"/>
      <c r="AI58" s="848"/>
      <c r="AJ58" s="849"/>
      <c r="AK58" s="927"/>
      <c r="AL58" s="925"/>
      <c r="AM58" s="925"/>
      <c r="AN58" s="925"/>
      <c r="AO58" s="925"/>
      <c r="AP58" s="925"/>
      <c r="AQ58" s="925"/>
      <c r="AR58" s="925"/>
      <c r="AS58" s="925"/>
      <c r="AT58" s="925"/>
      <c r="AU58" s="925"/>
      <c r="AV58" s="925"/>
      <c r="AW58" s="925"/>
      <c r="AX58" s="925"/>
      <c r="AY58" s="925"/>
      <c r="AZ58" s="928"/>
      <c r="BA58" s="928"/>
      <c r="BB58" s="928"/>
      <c r="BC58" s="928"/>
      <c r="BD58" s="928"/>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4"/>
      <c r="R59" s="925"/>
      <c r="S59" s="925"/>
      <c r="T59" s="925"/>
      <c r="U59" s="925"/>
      <c r="V59" s="925"/>
      <c r="W59" s="925"/>
      <c r="X59" s="925"/>
      <c r="Y59" s="925"/>
      <c r="Z59" s="925"/>
      <c r="AA59" s="925"/>
      <c r="AB59" s="925"/>
      <c r="AC59" s="925"/>
      <c r="AD59" s="925"/>
      <c r="AE59" s="926"/>
      <c r="AF59" s="847"/>
      <c r="AG59" s="848"/>
      <c r="AH59" s="848"/>
      <c r="AI59" s="848"/>
      <c r="AJ59" s="849"/>
      <c r="AK59" s="927"/>
      <c r="AL59" s="925"/>
      <c r="AM59" s="925"/>
      <c r="AN59" s="925"/>
      <c r="AO59" s="925"/>
      <c r="AP59" s="925"/>
      <c r="AQ59" s="925"/>
      <c r="AR59" s="925"/>
      <c r="AS59" s="925"/>
      <c r="AT59" s="925"/>
      <c r="AU59" s="925"/>
      <c r="AV59" s="925"/>
      <c r="AW59" s="925"/>
      <c r="AX59" s="925"/>
      <c r="AY59" s="925"/>
      <c r="AZ59" s="928"/>
      <c r="BA59" s="928"/>
      <c r="BB59" s="928"/>
      <c r="BC59" s="928"/>
      <c r="BD59" s="928"/>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4"/>
      <c r="R60" s="925"/>
      <c r="S60" s="925"/>
      <c r="T60" s="925"/>
      <c r="U60" s="925"/>
      <c r="V60" s="925"/>
      <c r="W60" s="925"/>
      <c r="X60" s="925"/>
      <c r="Y60" s="925"/>
      <c r="Z60" s="925"/>
      <c r="AA60" s="925"/>
      <c r="AB60" s="925"/>
      <c r="AC60" s="925"/>
      <c r="AD60" s="925"/>
      <c r="AE60" s="926"/>
      <c r="AF60" s="847"/>
      <c r="AG60" s="848"/>
      <c r="AH60" s="848"/>
      <c r="AI60" s="848"/>
      <c r="AJ60" s="849"/>
      <c r="AK60" s="927"/>
      <c r="AL60" s="925"/>
      <c r="AM60" s="925"/>
      <c r="AN60" s="925"/>
      <c r="AO60" s="925"/>
      <c r="AP60" s="925"/>
      <c r="AQ60" s="925"/>
      <c r="AR60" s="925"/>
      <c r="AS60" s="925"/>
      <c r="AT60" s="925"/>
      <c r="AU60" s="925"/>
      <c r="AV60" s="925"/>
      <c r="AW60" s="925"/>
      <c r="AX60" s="925"/>
      <c r="AY60" s="925"/>
      <c r="AZ60" s="928"/>
      <c r="BA60" s="928"/>
      <c r="BB60" s="928"/>
      <c r="BC60" s="928"/>
      <c r="BD60" s="928"/>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4"/>
      <c r="R61" s="925"/>
      <c r="S61" s="925"/>
      <c r="T61" s="925"/>
      <c r="U61" s="925"/>
      <c r="V61" s="925"/>
      <c r="W61" s="925"/>
      <c r="X61" s="925"/>
      <c r="Y61" s="925"/>
      <c r="Z61" s="925"/>
      <c r="AA61" s="925"/>
      <c r="AB61" s="925"/>
      <c r="AC61" s="925"/>
      <c r="AD61" s="925"/>
      <c r="AE61" s="926"/>
      <c r="AF61" s="847"/>
      <c r="AG61" s="848"/>
      <c r="AH61" s="848"/>
      <c r="AI61" s="848"/>
      <c r="AJ61" s="849"/>
      <c r="AK61" s="927"/>
      <c r="AL61" s="925"/>
      <c r="AM61" s="925"/>
      <c r="AN61" s="925"/>
      <c r="AO61" s="925"/>
      <c r="AP61" s="925"/>
      <c r="AQ61" s="925"/>
      <c r="AR61" s="925"/>
      <c r="AS61" s="925"/>
      <c r="AT61" s="925"/>
      <c r="AU61" s="925"/>
      <c r="AV61" s="925"/>
      <c r="AW61" s="925"/>
      <c r="AX61" s="925"/>
      <c r="AY61" s="925"/>
      <c r="AZ61" s="928"/>
      <c r="BA61" s="928"/>
      <c r="BB61" s="928"/>
      <c r="BC61" s="928"/>
      <c r="BD61" s="928"/>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4"/>
      <c r="R62" s="925"/>
      <c r="S62" s="925"/>
      <c r="T62" s="925"/>
      <c r="U62" s="925"/>
      <c r="V62" s="925"/>
      <c r="W62" s="925"/>
      <c r="X62" s="925"/>
      <c r="Y62" s="925"/>
      <c r="Z62" s="925"/>
      <c r="AA62" s="925"/>
      <c r="AB62" s="925"/>
      <c r="AC62" s="925"/>
      <c r="AD62" s="925"/>
      <c r="AE62" s="926"/>
      <c r="AF62" s="847"/>
      <c r="AG62" s="848"/>
      <c r="AH62" s="848"/>
      <c r="AI62" s="848"/>
      <c r="AJ62" s="849"/>
      <c r="AK62" s="927"/>
      <c r="AL62" s="925"/>
      <c r="AM62" s="925"/>
      <c r="AN62" s="925"/>
      <c r="AO62" s="925"/>
      <c r="AP62" s="925"/>
      <c r="AQ62" s="925"/>
      <c r="AR62" s="925"/>
      <c r="AS62" s="925"/>
      <c r="AT62" s="925"/>
      <c r="AU62" s="925"/>
      <c r="AV62" s="925"/>
      <c r="AW62" s="925"/>
      <c r="AX62" s="925"/>
      <c r="AY62" s="925"/>
      <c r="AZ62" s="928"/>
      <c r="BA62" s="928"/>
      <c r="BB62" s="928"/>
      <c r="BC62" s="928"/>
      <c r="BD62" s="928"/>
      <c r="BE62" s="914"/>
      <c r="BF62" s="914"/>
      <c r="BG62" s="914"/>
      <c r="BH62" s="914"/>
      <c r="BI62" s="915"/>
      <c r="BJ62" s="936"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413</v>
      </c>
      <c r="C63" s="877"/>
      <c r="D63" s="877"/>
      <c r="E63" s="877"/>
      <c r="F63" s="877"/>
      <c r="G63" s="877"/>
      <c r="H63" s="877"/>
      <c r="I63" s="877"/>
      <c r="J63" s="877"/>
      <c r="K63" s="877"/>
      <c r="L63" s="877"/>
      <c r="M63" s="877"/>
      <c r="N63" s="877"/>
      <c r="O63" s="877"/>
      <c r="P63" s="878"/>
      <c r="Q63" s="929"/>
      <c r="R63" s="930"/>
      <c r="S63" s="930"/>
      <c r="T63" s="930"/>
      <c r="U63" s="930"/>
      <c r="V63" s="930"/>
      <c r="W63" s="930"/>
      <c r="X63" s="930"/>
      <c r="Y63" s="930"/>
      <c r="Z63" s="930"/>
      <c r="AA63" s="930"/>
      <c r="AB63" s="930"/>
      <c r="AC63" s="930"/>
      <c r="AD63" s="930"/>
      <c r="AE63" s="931"/>
      <c r="AF63" s="932">
        <v>2012</v>
      </c>
      <c r="AG63" s="933"/>
      <c r="AH63" s="933"/>
      <c r="AI63" s="933"/>
      <c r="AJ63" s="934"/>
      <c r="AK63" s="935"/>
      <c r="AL63" s="930"/>
      <c r="AM63" s="930"/>
      <c r="AN63" s="930"/>
      <c r="AO63" s="930"/>
      <c r="AP63" s="933"/>
      <c r="AQ63" s="933"/>
      <c r="AR63" s="933"/>
      <c r="AS63" s="933"/>
      <c r="AT63" s="933"/>
      <c r="AU63" s="933"/>
      <c r="AV63" s="933"/>
      <c r="AW63" s="933"/>
      <c r="AX63" s="933"/>
      <c r="AY63" s="933"/>
      <c r="AZ63" s="937"/>
      <c r="BA63" s="937"/>
      <c r="BB63" s="937"/>
      <c r="BC63" s="937"/>
      <c r="BD63" s="937"/>
      <c r="BE63" s="938"/>
      <c r="BF63" s="938"/>
      <c r="BG63" s="938"/>
      <c r="BH63" s="938"/>
      <c r="BI63" s="939"/>
      <c r="BJ63" s="940" t="s">
        <v>414</v>
      </c>
      <c r="BK63" s="941"/>
      <c r="BL63" s="941"/>
      <c r="BM63" s="941"/>
      <c r="BN63" s="942"/>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43" t="s">
        <v>420</v>
      </c>
      <c r="AG66" s="899"/>
      <c r="AH66" s="899"/>
      <c r="AI66" s="899"/>
      <c r="AJ66" s="944"/>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5"/>
      <c r="AG67" s="902"/>
      <c r="AH67" s="902"/>
      <c r="AI67" s="902"/>
      <c r="AJ67" s="946"/>
      <c r="AK67" s="947"/>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15">
      <c r="A68" s="260">
        <v>1</v>
      </c>
      <c r="B68" s="960" t="s">
        <v>596</v>
      </c>
      <c r="C68" s="961"/>
      <c r="D68" s="961"/>
      <c r="E68" s="961"/>
      <c r="F68" s="961"/>
      <c r="G68" s="961"/>
      <c r="H68" s="961"/>
      <c r="I68" s="961"/>
      <c r="J68" s="961"/>
      <c r="K68" s="961"/>
      <c r="L68" s="961"/>
      <c r="M68" s="961"/>
      <c r="N68" s="961"/>
      <c r="O68" s="961"/>
      <c r="P68" s="962"/>
      <c r="Q68" s="963">
        <v>5957</v>
      </c>
      <c r="R68" s="957"/>
      <c r="S68" s="957"/>
      <c r="T68" s="957"/>
      <c r="U68" s="957"/>
      <c r="V68" s="957">
        <v>5473</v>
      </c>
      <c r="W68" s="957"/>
      <c r="X68" s="957"/>
      <c r="Y68" s="957"/>
      <c r="Z68" s="957"/>
      <c r="AA68" s="957">
        <v>484</v>
      </c>
      <c r="AB68" s="957"/>
      <c r="AC68" s="957"/>
      <c r="AD68" s="957"/>
      <c r="AE68" s="957"/>
      <c r="AF68" s="957">
        <v>283</v>
      </c>
      <c r="AG68" s="957"/>
      <c r="AH68" s="957"/>
      <c r="AI68" s="957"/>
      <c r="AJ68" s="957"/>
      <c r="AK68" s="957">
        <v>8</v>
      </c>
      <c r="AL68" s="957"/>
      <c r="AM68" s="957"/>
      <c r="AN68" s="957"/>
      <c r="AO68" s="957"/>
      <c r="AP68" s="957">
        <v>4504</v>
      </c>
      <c r="AQ68" s="957"/>
      <c r="AR68" s="957"/>
      <c r="AS68" s="957"/>
      <c r="AT68" s="957"/>
      <c r="AU68" s="957">
        <v>3500</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15">
      <c r="A69" s="263">
        <v>2</v>
      </c>
      <c r="B69" s="964" t="s">
        <v>597</v>
      </c>
      <c r="C69" s="965"/>
      <c r="D69" s="965"/>
      <c r="E69" s="965"/>
      <c r="F69" s="965"/>
      <c r="G69" s="965"/>
      <c r="H69" s="965"/>
      <c r="I69" s="965"/>
      <c r="J69" s="965"/>
      <c r="K69" s="965"/>
      <c r="L69" s="965"/>
      <c r="M69" s="965"/>
      <c r="N69" s="965"/>
      <c r="O69" s="965"/>
      <c r="P69" s="966"/>
      <c r="Q69" s="967">
        <v>5</v>
      </c>
      <c r="R69" s="917"/>
      <c r="S69" s="917"/>
      <c r="T69" s="917"/>
      <c r="U69" s="917"/>
      <c r="V69" s="917">
        <v>3</v>
      </c>
      <c r="W69" s="917"/>
      <c r="X69" s="917"/>
      <c r="Y69" s="917"/>
      <c r="Z69" s="917"/>
      <c r="AA69" s="917">
        <v>2</v>
      </c>
      <c r="AB69" s="917"/>
      <c r="AC69" s="917"/>
      <c r="AD69" s="917"/>
      <c r="AE69" s="917"/>
      <c r="AF69" s="917">
        <v>2</v>
      </c>
      <c r="AG69" s="917"/>
      <c r="AH69" s="917"/>
      <c r="AI69" s="917"/>
      <c r="AJ69" s="917"/>
      <c r="AK69" s="917" t="s">
        <v>595</v>
      </c>
      <c r="AL69" s="917"/>
      <c r="AM69" s="917"/>
      <c r="AN69" s="917"/>
      <c r="AO69" s="917"/>
      <c r="AP69" s="917" t="s">
        <v>601</v>
      </c>
      <c r="AQ69" s="917"/>
      <c r="AR69" s="917"/>
      <c r="AS69" s="917"/>
      <c r="AT69" s="917"/>
      <c r="AU69" s="917" t="s">
        <v>601</v>
      </c>
      <c r="AV69" s="917"/>
      <c r="AW69" s="917"/>
      <c r="AX69" s="917"/>
      <c r="AY69" s="917"/>
      <c r="AZ69" s="968"/>
      <c r="BA69" s="968"/>
      <c r="BB69" s="968"/>
      <c r="BC69" s="968"/>
      <c r="BD69" s="969"/>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15">
      <c r="A70" s="263">
        <v>3</v>
      </c>
      <c r="B70" s="964" t="s">
        <v>608</v>
      </c>
      <c r="C70" s="965"/>
      <c r="D70" s="965"/>
      <c r="E70" s="965"/>
      <c r="F70" s="965"/>
      <c r="G70" s="965"/>
      <c r="H70" s="965"/>
      <c r="I70" s="965"/>
      <c r="J70" s="965"/>
      <c r="K70" s="965"/>
      <c r="L70" s="965"/>
      <c r="M70" s="965"/>
      <c r="N70" s="965"/>
      <c r="O70" s="965"/>
      <c r="P70" s="966"/>
      <c r="Q70" s="967">
        <v>8319</v>
      </c>
      <c r="R70" s="917"/>
      <c r="S70" s="917"/>
      <c r="T70" s="917"/>
      <c r="U70" s="917"/>
      <c r="V70" s="917">
        <v>6892</v>
      </c>
      <c r="W70" s="917"/>
      <c r="X70" s="917"/>
      <c r="Y70" s="917"/>
      <c r="Z70" s="917"/>
      <c r="AA70" s="917">
        <v>1427</v>
      </c>
      <c r="AB70" s="917"/>
      <c r="AC70" s="917"/>
      <c r="AD70" s="917"/>
      <c r="AE70" s="917"/>
      <c r="AF70" s="917">
        <v>1427</v>
      </c>
      <c r="AG70" s="917"/>
      <c r="AH70" s="917"/>
      <c r="AI70" s="917"/>
      <c r="AJ70" s="917"/>
      <c r="AK70" s="917">
        <v>26</v>
      </c>
      <c r="AL70" s="917"/>
      <c r="AM70" s="917"/>
      <c r="AN70" s="917"/>
      <c r="AO70" s="917"/>
      <c r="AP70" s="917" t="s">
        <v>601</v>
      </c>
      <c r="AQ70" s="917"/>
      <c r="AR70" s="917"/>
      <c r="AS70" s="917"/>
      <c r="AT70" s="917"/>
      <c r="AU70" s="917" t="s">
        <v>601</v>
      </c>
      <c r="AV70" s="917"/>
      <c r="AW70" s="917"/>
      <c r="AX70" s="917"/>
      <c r="AY70" s="917"/>
      <c r="AZ70" s="968" t="s">
        <v>609</v>
      </c>
      <c r="BA70" s="968"/>
      <c r="BB70" s="968"/>
      <c r="BC70" s="968"/>
      <c r="BD70" s="969"/>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15">
      <c r="A71" s="263">
        <v>4</v>
      </c>
      <c r="B71" s="964" t="s">
        <v>598</v>
      </c>
      <c r="C71" s="965"/>
      <c r="D71" s="965"/>
      <c r="E71" s="965"/>
      <c r="F71" s="965"/>
      <c r="G71" s="965"/>
      <c r="H71" s="965"/>
      <c r="I71" s="965"/>
      <c r="J71" s="965"/>
      <c r="K71" s="965"/>
      <c r="L71" s="965"/>
      <c r="M71" s="965"/>
      <c r="N71" s="965"/>
      <c r="O71" s="965"/>
      <c r="P71" s="966"/>
      <c r="Q71" s="967">
        <v>280</v>
      </c>
      <c r="R71" s="917"/>
      <c r="S71" s="917"/>
      <c r="T71" s="917"/>
      <c r="U71" s="917"/>
      <c r="V71" s="917">
        <v>244</v>
      </c>
      <c r="W71" s="917"/>
      <c r="X71" s="917"/>
      <c r="Y71" s="917"/>
      <c r="Z71" s="917"/>
      <c r="AA71" s="917">
        <v>36</v>
      </c>
      <c r="AB71" s="917"/>
      <c r="AC71" s="917"/>
      <c r="AD71" s="917"/>
      <c r="AE71" s="917"/>
      <c r="AF71" s="917">
        <v>36</v>
      </c>
      <c r="AG71" s="917"/>
      <c r="AH71" s="917"/>
      <c r="AI71" s="917"/>
      <c r="AJ71" s="917"/>
      <c r="AK71" s="917" t="s">
        <v>595</v>
      </c>
      <c r="AL71" s="917"/>
      <c r="AM71" s="917"/>
      <c r="AN71" s="917"/>
      <c r="AO71" s="917"/>
      <c r="AP71" s="917" t="s">
        <v>601</v>
      </c>
      <c r="AQ71" s="917"/>
      <c r="AR71" s="917"/>
      <c r="AS71" s="917"/>
      <c r="AT71" s="917"/>
      <c r="AU71" s="917" t="s">
        <v>601</v>
      </c>
      <c r="AV71" s="917"/>
      <c r="AW71" s="917"/>
      <c r="AX71" s="917"/>
      <c r="AY71" s="917"/>
      <c r="AZ71" s="968"/>
      <c r="BA71" s="968"/>
      <c r="BB71" s="968"/>
      <c r="BC71" s="968"/>
      <c r="BD71" s="969"/>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15">
      <c r="A72" s="263">
        <v>5</v>
      </c>
      <c r="B72" s="964" t="s">
        <v>599</v>
      </c>
      <c r="C72" s="965"/>
      <c r="D72" s="965"/>
      <c r="E72" s="965"/>
      <c r="F72" s="965"/>
      <c r="G72" s="965"/>
      <c r="H72" s="965"/>
      <c r="I72" s="965"/>
      <c r="J72" s="965"/>
      <c r="K72" s="965"/>
      <c r="L72" s="965"/>
      <c r="M72" s="965"/>
      <c r="N72" s="965"/>
      <c r="O72" s="965"/>
      <c r="P72" s="966"/>
      <c r="Q72" s="967">
        <v>292778</v>
      </c>
      <c r="R72" s="917"/>
      <c r="S72" s="917"/>
      <c r="T72" s="917"/>
      <c r="U72" s="917"/>
      <c r="V72" s="917">
        <v>279366</v>
      </c>
      <c r="W72" s="917"/>
      <c r="X72" s="917"/>
      <c r="Y72" s="917"/>
      <c r="Z72" s="917"/>
      <c r="AA72" s="917">
        <v>13412</v>
      </c>
      <c r="AB72" s="917"/>
      <c r="AC72" s="917"/>
      <c r="AD72" s="917"/>
      <c r="AE72" s="917"/>
      <c r="AF72" s="917">
        <v>13412</v>
      </c>
      <c r="AG72" s="917"/>
      <c r="AH72" s="917"/>
      <c r="AI72" s="917"/>
      <c r="AJ72" s="917"/>
      <c r="AK72" s="917" t="s">
        <v>595</v>
      </c>
      <c r="AL72" s="917"/>
      <c r="AM72" s="917"/>
      <c r="AN72" s="917"/>
      <c r="AO72" s="917"/>
      <c r="AP72" s="917" t="s">
        <v>601</v>
      </c>
      <c r="AQ72" s="917"/>
      <c r="AR72" s="917"/>
      <c r="AS72" s="917"/>
      <c r="AT72" s="917"/>
      <c r="AU72" s="917" t="s">
        <v>601</v>
      </c>
      <c r="AV72" s="917"/>
      <c r="AW72" s="917"/>
      <c r="AX72" s="917"/>
      <c r="AY72" s="917"/>
      <c r="AZ72" s="968"/>
      <c r="BA72" s="968"/>
      <c r="BB72" s="968"/>
      <c r="BC72" s="968"/>
      <c r="BD72" s="969"/>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customHeight="1" x14ac:dyDescent="0.15">
      <c r="A73" s="263">
        <v>6</v>
      </c>
      <c r="B73" s="964" t="s">
        <v>600</v>
      </c>
      <c r="C73" s="965"/>
      <c r="D73" s="965"/>
      <c r="E73" s="965"/>
      <c r="F73" s="965"/>
      <c r="G73" s="965"/>
      <c r="H73" s="965"/>
      <c r="I73" s="965"/>
      <c r="J73" s="965"/>
      <c r="K73" s="965"/>
      <c r="L73" s="965"/>
      <c r="M73" s="965"/>
      <c r="N73" s="965"/>
      <c r="O73" s="965"/>
      <c r="P73" s="966"/>
      <c r="Q73" s="967">
        <v>1325</v>
      </c>
      <c r="R73" s="917"/>
      <c r="S73" s="917"/>
      <c r="T73" s="917"/>
      <c r="U73" s="917"/>
      <c r="V73" s="917">
        <v>1064</v>
      </c>
      <c r="W73" s="917"/>
      <c r="X73" s="917"/>
      <c r="Y73" s="917"/>
      <c r="Z73" s="917"/>
      <c r="AA73" s="917">
        <v>261</v>
      </c>
      <c r="AB73" s="917"/>
      <c r="AC73" s="917"/>
      <c r="AD73" s="917"/>
      <c r="AE73" s="917"/>
      <c r="AF73" s="917">
        <v>261</v>
      </c>
      <c r="AG73" s="917"/>
      <c r="AH73" s="917"/>
      <c r="AI73" s="917"/>
      <c r="AJ73" s="917"/>
      <c r="AK73" s="917" t="s">
        <v>595</v>
      </c>
      <c r="AL73" s="917"/>
      <c r="AM73" s="917"/>
      <c r="AN73" s="917"/>
      <c r="AO73" s="917"/>
      <c r="AP73" s="917">
        <v>2393</v>
      </c>
      <c r="AQ73" s="917"/>
      <c r="AR73" s="917"/>
      <c r="AS73" s="917"/>
      <c r="AT73" s="917"/>
      <c r="AU73" s="917">
        <v>0</v>
      </c>
      <c r="AV73" s="917"/>
      <c r="AW73" s="917"/>
      <c r="AX73" s="917"/>
      <c r="AY73" s="917"/>
      <c r="AZ73" s="968" t="s">
        <v>610</v>
      </c>
      <c r="BA73" s="968"/>
      <c r="BB73" s="968"/>
      <c r="BC73" s="968"/>
      <c r="BD73" s="969"/>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customHeight="1" x14ac:dyDescent="0.15">
      <c r="A74" s="263">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customHeight="1" x14ac:dyDescent="0.15">
      <c r="A75" s="263">
        <v>8</v>
      </c>
      <c r="B75" s="964"/>
      <c r="C75" s="965"/>
      <c r="D75" s="965"/>
      <c r="E75" s="965"/>
      <c r="F75" s="965"/>
      <c r="G75" s="965"/>
      <c r="H75" s="965"/>
      <c r="I75" s="965"/>
      <c r="J75" s="965"/>
      <c r="K75" s="965"/>
      <c r="L75" s="965"/>
      <c r="M75" s="965"/>
      <c r="N75" s="965"/>
      <c r="O75" s="965"/>
      <c r="P75" s="966"/>
      <c r="Q75" s="970"/>
      <c r="R75" s="919"/>
      <c r="S75" s="919"/>
      <c r="T75" s="919"/>
      <c r="U75" s="916"/>
      <c r="V75" s="918"/>
      <c r="W75" s="919"/>
      <c r="X75" s="919"/>
      <c r="Y75" s="919"/>
      <c r="Z75" s="916"/>
      <c r="AA75" s="918"/>
      <c r="AB75" s="919"/>
      <c r="AC75" s="919"/>
      <c r="AD75" s="919"/>
      <c r="AE75" s="916"/>
      <c r="AF75" s="918"/>
      <c r="AG75" s="919"/>
      <c r="AH75" s="919"/>
      <c r="AI75" s="919"/>
      <c r="AJ75" s="916"/>
      <c r="AK75" s="918"/>
      <c r="AL75" s="919"/>
      <c r="AM75" s="919"/>
      <c r="AN75" s="919"/>
      <c r="AO75" s="916"/>
      <c r="AP75" s="918"/>
      <c r="AQ75" s="919"/>
      <c r="AR75" s="919"/>
      <c r="AS75" s="919"/>
      <c r="AT75" s="916"/>
      <c r="AU75" s="918"/>
      <c r="AV75" s="919"/>
      <c r="AW75" s="919"/>
      <c r="AX75" s="919"/>
      <c r="AY75" s="916"/>
      <c r="AZ75" s="968"/>
      <c r="BA75" s="968"/>
      <c r="BB75" s="968"/>
      <c r="BC75" s="968"/>
      <c r="BD75" s="969"/>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customHeight="1" x14ac:dyDescent="0.15">
      <c r="A76" s="263">
        <v>9</v>
      </c>
      <c r="B76" s="964"/>
      <c r="C76" s="965"/>
      <c r="D76" s="965"/>
      <c r="E76" s="965"/>
      <c r="F76" s="965"/>
      <c r="G76" s="965"/>
      <c r="H76" s="965"/>
      <c r="I76" s="965"/>
      <c r="J76" s="965"/>
      <c r="K76" s="965"/>
      <c r="L76" s="965"/>
      <c r="M76" s="965"/>
      <c r="N76" s="965"/>
      <c r="O76" s="965"/>
      <c r="P76" s="966"/>
      <c r="Q76" s="970"/>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8"/>
      <c r="BA76" s="968"/>
      <c r="BB76" s="968"/>
      <c r="BC76" s="968"/>
      <c r="BD76" s="969"/>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customHeight="1" x14ac:dyDescent="0.15">
      <c r="A77" s="263">
        <v>10</v>
      </c>
      <c r="B77" s="964"/>
      <c r="C77" s="965"/>
      <c r="D77" s="965"/>
      <c r="E77" s="965"/>
      <c r="F77" s="965"/>
      <c r="G77" s="965"/>
      <c r="H77" s="965"/>
      <c r="I77" s="965"/>
      <c r="J77" s="965"/>
      <c r="K77" s="965"/>
      <c r="L77" s="965"/>
      <c r="M77" s="965"/>
      <c r="N77" s="965"/>
      <c r="O77" s="965"/>
      <c r="P77" s="966"/>
      <c r="Q77" s="970"/>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8"/>
      <c r="BA77" s="968"/>
      <c r="BB77" s="968"/>
      <c r="BC77" s="968"/>
      <c r="BD77" s="969"/>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customHeight="1" x14ac:dyDescent="0.15">
      <c r="A78" s="263">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customHeight="1" x14ac:dyDescent="0.15">
      <c r="A79" s="263">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customHeight="1" x14ac:dyDescent="0.15">
      <c r="A80" s="263">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customHeight="1" x14ac:dyDescent="0.15">
      <c r="A81" s="263">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customHeight="1" x14ac:dyDescent="0.15">
      <c r="A82" s="263">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customHeight="1" x14ac:dyDescent="0.15">
      <c r="A83" s="263">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customHeight="1" x14ac:dyDescent="0.15">
      <c r="A84" s="263">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
      <c r="A88" s="266" t="s">
        <v>391</v>
      </c>
      <c r="B88" s="876" t="s">
        <v>424</v>
      </c>
      <c r="C88" s="877"/>
      <c r="D88" s="877"/>
      <c r="E88" s="877"/>
      <c r="F88" s="877"/>
      <c r="G88" s="877"/>
      <c r="H88" s="877"/>
      <c r="I88" s="877"/>
      <c r="J88" s="877"/>
      <c r="K88" s="877"/>
      <c r="L88" s="877"/>
      <c r="M88" s="877"/>
      <c r="N88" s="877"/>
      <c r="O88" s="877"/>
      <c r="P88" s="878"/>
      <c r="Q88" s="929"/>
      <c r="R88" s="930"/>
      <c r="S88" s="930"/>
      <c r="T88" s="930"/>
      <c r="U88" s="930"/>
      <c r="V88" s="930"/>
      <c r="W88" s="930"/>
      <c r="X88" s="930"/>
      <c r="Y88" s="930"/>
      <c r="Z88" s="930"/>
      <c r="AA88" s="930"/>
      <c r="AB88" s="930"/>
      <c r="AC88" s="930"/>
      <c r="AD88" s="930"/>
      <c r="AE88" s="930"/>
      <c r="AF88" s="933"/>
      <c r="AG88" s="933"/>
      <c r="AH88" s="933"/>
      <c r="AI88" s="933"/>
      <c r="AJ88" s="933"/>
      <c r="AK88" s="930"/>
      <c r="AL88" s="930"/>
      <c r="AM88" s="930"/>
      <c r="AN88" s="930"/>
      <c r="AO88" s="930"/>
      <c r="AP88" s="933"/>
      <c r="AQ88" s="933"/>
      <c r="AR88" s="933"/>
      <c r="AS88" s="933"/>
      <c r="AT88" s="933"/>
      <c r="AU88" s="933"/>
      <c r="AV88" s="933"/>
      <c r="AW88" s="933"/>
      <c r="AX88" s="933"/>
      <c r="AY88" s="933"/>
      <c r="AZ88" s="938"/>
      <c r="BA88" s="938"/>
      <c r="BB88" s="938"/>
      <c r="BC88" s="938"/>
      <c r="BD88" s="939"/>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425</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1</v>
      </c>
      <c r="CS102" s="941"/>
      <c r="CT102" s="941"/>
      <c r="CU102" s="941"/>
      <c r="CV102" s="982"/>
      <c r="CW102" s="981" t="s">
        <v>602</v>
      </c>
      <c r="CX102" s="941"/>
      <c r="CY102" s="941"/>
      <c r="CZ102" s="941"/>
      <c r="DA102" s="982"/>
      <c r="DB102" s="981" t="s">
        <v>602</v>
      </c>
      <c r="DC102" s="941"/>
      <c r="DD102" s="941"/>
      <c r="DE102" s="941"/>
      <c r="DF102" s="982"/>
      <c r="DG102" s="981" t="s">
        <v>602</v>
      </c>
      <c r="DH102" s="941"/>
      <c r="DI102" s="941"/>
      <c r="DJ102" s="941"/>
      <c r="DK102" s="982"/>
      <c r="DL102" s="981" t="s">
        <v>602</v>
      </c>
      <c r="DM102" s="941"/>
      <c r="DN102" s="941"/>
      <c r="DO102" s="941"/>
      <c r="DP102" s="982"/>
      <c r="DQ102" s="981">
        <v>0</v>
      </c>
      <c r="DR102" s="941"/>
      <c r="DS102" s="941"/>
      <c r="DT102" s="941"/>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434</v>
      </c>
      <c r="AG109" s="984"/>
      <c r="AH109" s="984"/>
      <c r="AI109" s="984"/>
      <c r="AJ109" s="985"/>
      <c r="AK109" s="983" t="s">
        <v>307</v>
      </c>
      <c r="AL109" s="984"/>
      <c r="AM109" s="984"/>
      <c r="AN109" s="984"/>
      <c r="AO109" s="985"/>
      <c r="AP109" s="983" t="s">
        <v>435</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434</v>
      </c>
      <c r="BW109" s="984"/>
      <c r="BX109" s="984"/>
      <c r="BY109" s="984"/>
      <c r="BZ109" s="985"/>
      <c r="CA109" s="983" t="s">
        <v>307</v>
      </c>
      <c r="CB109" s="984"/>
      <c r="CC109" s="984"/>
      <c r="CD109" s="984"/>
      <c r="CE109" s="985"/>
      <c r="CF109" s="1004" t="s">
        <v>435</v>
      </c>
      <c r="CG109" s="1004"/>
      <c r="CH109" s="1004"/>
      <c r="CI109" s="1004"/>
      <c r="CJ109" s="1004"/>
      <c r="CK109" s="983" t="s">
        <v>436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434</v>
      </c>
      <c r="DM109" s="984"/>
      <c r="DN109" s="984"/>
      <c r="DO109" s="984"/>
      <c r="DP109" s="985"/>
      <c r="DQ109" s="983" t="s">
        <v>307</v>
      </c>
      <c r="DR109" s="984"/>
      <c r="DS109" s="984"/>
      <c r="DT109" s="984"/>
      <c r="DU109" s="985"/>
      <c r="DV109" s="983" t="s">
        <v>435</v>
      </c>
      <c r="DW109" s="984"/>
      <c r="DX109" s="984"/>
      <c r="DY109" s="984"/>
      <c r="DZ109" s="986"/>
    </row>
    <row r="110" spans="1:131" s="248" customFormat="1" ht="26.25" customHeight="1" x14ac:dyDescent="0.15">
      <c r="A110" s="987" t="s">
        <v>437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1622638</v>
      </c>
      <c r="AB110" s="991"/>
      <c r="AC110" s="991"/>
      <c r="AD110" s="991"/>
      <c r="AE110" s="992"/>
      <c r="AF110" s="993">
        <v>1674855</v>
      </c>
      <c r="AG110" s="991"/>
      <c r="AH110" s="991"/>
      <c r="AI110" s="991"/>
      <c r="AJ110" s="992"/>
      <c r="AK110" s="993">
        <v>1707234</v>
      </c>
      <c r="AL110" s="991"/>
      <c r="AM110" s="991"/>
      <c r="AN110" s="991"/>
      <c r="AO110" s="992"/>
      <c r="AP110" s="994">
        <v>22.3</v>
      </c>
      <c r="AQ110" s="995"/>
      <c r="AR110" s="995"/>
      <c r="AS110" s="995"/>
      <c r="AT110" s="996"/>
      <c r="AU110" s="997" t="s">
        <v>73</v>
      </c>
      <c r="AV110" s="998"/>
      <c r="AW110" s="998"/>
      <c r="AX110" s="998"/>
      <c r="AY110" s="998"/>
      <c r="AZ110" s="1039" t="s">
        <v>438</v>
      </c>
      <c r="BA110" s="988"/>
      <c r="BB110" s="988"/>
      <c r="BC110" s="988"/>
      <c r="BD110" s="988"/>
      <c r="BE110" s="988"/>
      <c r="BF110" s="988"/>
      <c r="BG110" s="988"/>
      <c r="BH110" s="988"/>
      <c r="BI110" s="988"/>
      <c r="BJ110" s="988"/>
      <c r="BK110" s="988"/>
      <c r="BL110" s="988"/>
      <c r="BM110" s="988"/>
      <c r="BN110" s="988"/>
      <c r="BO110" s="988"/>
      <c r="BP110" s="989"/>
      <c r="BQ110" s="1025">
        <v>19796252</v>
      </c>
      <c r="BR110" s="1026"/>
      <c r="BS110" s="1026"/>
      <c r="BT110" s="1026"/>
      <c r="BU110" s="1026"/>
      <c r="BV110" s="1026">
        <v>19755016</v>
      </c>
      <c r="BW110" s="1026"/>
      <c r="BX110" s="1026"/>
      <c r="BY110" s="1026"/>
      <c r="BZ110" s="1026"/>
      <c r="CA110" s="1026">
        <v>20075664</v>
      </c>
      <c r="CB110" s="1026"/>
      <c r="CC110" s="1026"/>
      <c r="CD110" s="1026"/>
      <c r="CE110" s="1026"/>
      <c r="CF110" s="1040">
        <v>262.10000000000002</v>
      </c>
      <c r="CG110" s="1041"/>
      <c r="CH110" s="1041"/>
      <c r="CI110" s="1041"/>
      <c r="CJ110" s="1041"/>
      <c r="CK110" s="1042" t="s">
        <v>439</v>
      </c>
      <c r="CL110" s="1043"/>
      <c r="CM110" s="1022" t="s">
        <v>440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441</v>
      </c>
      <c r="DH110" s="1026"/>
      <c r="DI110" s="1026"/>
      <c r="DJ110" s="1026"/>
      <c r="DK110" s="1026"/>
      <c r="DL110" s="1026" t="s">
        <v>414</v>
      </c>
      <c r="DM110" s="1026"/>
      <c r="DN110" s="1026"/>
      <c r="DO110" s="1026"/>
      <c r="DP110" s="1026"/>
      <c r="DQ110" s="1026" t="s">
        <v>441</v>
      </c>
      <c r="DR110" s="1026"/>
      <c r="DS110" s="1026"/>
      <c r="DT110" s="1026"/>
      <c r="DU110" s="1026"/>
      <c r="DV110" s="1027" t="s">
        <v>414</v>
      </c>
      <c r="DW110" s="1027"/>
      <c r="DX110" s="1027"/>
      <c r="DY110" s="1027"/>
      <c r="DZ110" s="1028"/>
    </row>
    <row r="111" spans="1:131" s="248" customFormat="1" ht="26.25" customHeight="1" x14ac:dyDescent="0.15">
      <c r="A111" s="1029" t="s">
        <v>442</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414</v>
      </c>
      <c r="AB111" s="1033"/>
      <c r="AC111" s="1033"/>
      <c r="AD111" s="1033"/>
      <c r="AE111" s="1034"/>
      <c r="AF111" s="1035" t="s">
        <v>443</v>
      </c>
      <c r="AG111" s="1033"/>
      <c r="AH111" s="1033"/>
      <c r="AI111" s="1033"/>
      <c r="AJ111" s="1034"/>
      <c r="AK111" s="1035" t="s">
        <v>414</v>
      </c>
      <c r="AL111" s="1033"/>
      <c r="AM111" s="1033"/>
      <c r="AN111" s="1033"/>
      <c r="AO111" s="1034"/>
      <c r="AP111" s="1036" t="s">
        <v>444</v>
      </c>
      <c r="AQ111" s="1037"/>
      <c r="AR111" s="1037"/>
      <c r="AS111" s="1037"/>
      <c r="AT111" s="1038"/>
      <c r="AU111" s="999"/>
      <c r="AV111" s="1000"/>
      <c r="AW111" s="1000"/>
      <c r="AX111" s="1000"/>
      <c r="AY111" s="1000"/>
      <c r="AZ111" s="1048" t="s">
        <v>445</v>
      </c>
      <c r="BA111" s="1049"/>
      <c r="BB111" s="1049"/>
      <c r="BC111" s="1049"/>
      <c r="BD111" s="1049"/>
      <c r="BE111" s="1049"/>
      <c r="BF111" s="1049"/>
      <c r="BG111" s="1049"/>
      <c r="BH111" s="1049"/>
      <c r="BI111" s="1049"/>
      <c r="BJ111" s="1049"/>
      <c r="BK111" s="1049"/>
      <c r="BL111" s="1049"/>
      <c r="BM111" s="1049"/>
      <c r="BN111" s="1049"/>
      <c r="BO111" s="1049"/>
      <c r="BP111" s="1050"/>
      <c r="BQ111" s="1018" t="s">
        <v>441</v>
      </c>
      <c r="BR111" s="1019"/>
      <c r="BS111" s="1019"/>
      <c r="BT111" s="1019"/>
      <c r="BU111" s="1019"/>
      <c r="BV111" s="1019" t="s">
        <v>414</v>
      </c>
      <c r="BW111" s="1019"/>
      <c r="BX111" s="1019"/>
      <c r="BY111" s="1019"/>
      <c r="BZ111" s="1019"/>
      <c r="CA111" s="1019" t="s">
        <v>414</v>
      </c>
      <c r="CB111" s="1019"/>
      <c r="CC111" s="1019"/>
      <c r="CD111" s="1019"/>
      <c r="CE111" s="1019"/>
      <c r="CF111" s="1013" t="s">
        <v>414</v>
      </c>
      <c r="CG111" s="1014"/>
      <c r="CH111" s="1014"/>
      <c r="CI111" s="1014"/>
      <c r="CJ111" s="1014"/>
      <c r="CK111" s="1044"/>
      <c r="CL111" s="1045"/>
      <c r="CM111" s="1015" t="s">
        <v>446</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443</v>
      </c>
      <c r="DH111" s="1019"/>
      <c r="DI111" s="1019"/>
      <c r="DJ111" s="1019"/>
      <c r="DK111" s="1019"/>
      <c r="DL111" s="1019" t="s">
        <v>414</v>
      </c>
      <c r="DM111" s="1019"/>
      <c r="DN111" s="1019"/>
      <c r="DO111" s="1019"/>
      <c r="DP111" s="1019"/>
      <c r="DQ111" s="1019" t="s">
        <v>414</v>
      </c>
      <c r="DR111" s="1019"/>
      <c r="DS111" s="1019"/>
      <c r="DT111" s="1019"/>
      <c r="DU111" s="1019"/>
      <c r="DV111" s="1020" t="s">
        <v>443</v>
      </c>
      <c r="DW111" s="1020"/>
      <c r="DX111" s="1020"/>
      <c r="DY111" s="1020"/>
      <c r="DZ111" s="1021"/>
    </row>
    <row r="112" spans="1:131" s="248" customFormat="1" ht="26.25" customHeight="1" x14ac:dyDescent="0.15">
      <c r="A112" s="1051" t="s">
        <v>447</v>
      </c>
      <c r="B112" s="1052"/>
      <c r="C112" s="1049" t="s">
        <v>448</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443</v>
      </c>
      <c r="AB112" s="1058"/>
      <c r="AC112" s="1058"/>
      <c r="AD112" s="1058"/>
      <c r="AE112" s="1059"/>
      <c r="AF112" s="1060" t="s">
        <v>414</v>
      </c>
      <c r="AG112" s="1058"/>
      <c r="AH112" s="1058"/>
      <c r="AI112" s="1058"/>
      <c r="AJ112" s="1059"/>
      <c r="AK112" s="1060" t="s">
        <v>441</v>
      </c>
      <c r="AL112" s="1058"/>
      <c r="AM112" s="1058"/>
      <c r="AN112" s="1058"/>
      <c r="AO112" s="1059"/>
      <c r="AP112" s="1061" t="s">
        <v>441</v>
      </c>
      <c r="AQ112" s="1062"/>
      <c r="AR112" s="1062"/>
      <c r="AS112" s="1062"/>
      <c r="AT112" s="1063"/>
      <c r="AU112" s="999"/>
      <c r="AV112" s="1000"/>
      <c r="AW112" s="1000"/>
      <c r="AX112" s="1000"/>
      <c r="AY112" s="1000"/>
      <c r="AZ112" s="1048" t="s">
        <v>449</v>
      </c>
      <c r="BA112" s="1049"/>
      <c r="BB112" s="1049"/>
      <c r="BC112" s="1049"/>
      <c r="BD112" s="1049"/>
      <c r="BE112" s="1049"/>
      <c r="BF112" s="1049"/>
      <c r="BG112" s="1049"/>
      <c r="BH112" s="1049"/>
      <c r="BI112" s="1049"/>
      <c r="BJ112" s="1049"/>
      <c r="BK112" s="1049"/>
      <c r="BL112" s="1049"/>
      <c r="BM112" s="1049"/>
      <c r="BN112" s="1049"/>
      <c r="BO112" s="1049"/>
      <c r="BP112" s="1050"/>
      <c r="BQ112" s="1018">
        <v>2673758</v>
      </c>
      <c r="BR112" s="1019"/>
      <c r="BS112" s="1019"/>
      <c r="BT112" s="1019"/>
      <c r="BU112" s="1019"/>
      <c r="BV112" s="1019">
        <v>2621298</v>
      </c>
      <c r="BW112" s="1019"/>
      <c r="BX112" s="1019"/>
      <c r="BY112" s="1019"/>
      <c r="BZ112" s="1019"/>
      <c r="CA112" s="1019">
        <v>2429738</v>
      </c>
      <c r="CB112" s="1019"/>
      <c r="CC112" s="1019"/>
      <c r="CD112" s="1019"/>
      <c r="CE112" s="1019"/>
      <c r="CF112" s="1013">
        <v>31.7</v>
      </c>
      <c r="CG112" s="1014"/>
      <c r="CH112" s="1014"/>
      <c r="CI112" s="1014"/>
      <c r="CJ112" s="1014"/>
      <c r="CK112" s="1044"/>
      <c r="CL112" s="1045"/>
      <c r="CM112" s="1015" t="s">
        <v>450</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441</v>
      </c>
      <c r="DH112" s="1019"/>
      <c r="DI112" s="1019"/>
      <c r="DJ112" s="1019"/>
      <c r="DK112" s="1019"/>
      <c r="DL112" s="1019" t="s">
        <v>441</v>
      </c>
      <c r="DM112" s="1019"/>
      <c r="DN112" s="1019"/>
      <c r="DO112" s="1019"/>
      <c r="DP112" s="1019"/>
      <c r="DQ112" s="1019" t="s">
        <v>443</v>
      </c>
      <c r="DR112" s="1019"/>
      <c r="DS112" s="1019"/>
      <c r="DT112" s="1019"/>
      <c r="DU112" s="1019"/>
      <c r="DV112" s="1020" t="s">
        <v>441</v>
      </c>
      <c r="DW112" s="1020"/>
      <c r="DX112" s="1020"/>
      <c r="DY112" s="1020"/>
      <c r="DZ112" s="1021"/>
    </row>
    <row r="113" spans="1:130" s="248" customFormat="1" ht="26.25" customHeight="1" x14ac:dyDescent="0.15">
      <c r="A113" s="1053"/>
      <c r="B113" s="1054"/>
      <c r="C113" s="1049" t="s">
        <v>451</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229966</v>
      </c>
      <c r="AB113" s="1033"/>
      <c r="AC113" s="1033"/>
      <c r="AD113" s="1033"/>
      <c r="AE113" s="1034"/>
      <c r="AF113" s="1035">
        <v>228142</v>
      </c>
      <c r="AG113" s="1033"/>
      <c r="AH113" s="1033"/>
      <c r="AI113" s="1033"/>
      <c r="AJ113" s="1034"/>
      <c r="AK113" s="1035">
        <v>226600</v>
      </c>
      <c r="AL113" s="1033"/>
      <c r="AM113" s="1033"/>
      <c r="AN113" s="1033"/>
      <c r="AO113" s="1034"/>
      <c r="AP113" s="1036">
        <v>3</v>
      </c>
      <c r="AQ113" s="1037"/>
      <c r="AR113" s="1037"/>
      <c r="AS113" s="1037"/>
      <c r="AT113" s="1038"/>
      <c r="AU113" s="999"/>
      <c r="AV113" s="1000"/>
      <c r="AW113" s="1000"/>
      <c r="AX113" s="1000"/>
      <c r="AY113" s="1000"/>
      <c r="AZ113" s="1048" t="s">
        <v>452</v>
      </c>
      <c r="BA113" s="1049"/>
      <c r="BB113" s="1049"/>
      <c r="BC113" s="1049"/>
      <c r="BD113" s="1049"/>
      <c r="BE113" s="1049"/>
      <c r="BF113" s="1049"/>
      <c r="BG113" s="1049"/>
      <c r="BH113" s="1049"/>
      <c r="BI113" s="1049"/>
      <c r="BJ113" s="1049"/>
      <c r="BK113" s="1049"/>
      <c r="BL113" s="1049"/>
      <c r="BM113" s="1049"/>
      <c r="BN113" s="1049"/>
      <c r="BO113" s="1049"/>
      <c r="BP113" s="1050"/>
      <c r="BQ113" s="1018">
        <v>400427</v>
      </c>
      <c r="BR113" s="1019"/>
      <c r="BS113" s="1019"/>
      <c r="BT113" s="1019"/>
      <c r="BU113" s="1019"/>
      <c r="BV113" s="1019">
        <v>415432</v>
      </c>
      <c r="BW113" s="1019"/>
      <c r="BX113" s="1019"/>
      <c r="BY113" s="1019"/>
      <c r="BZ113" s="1019"/>
      <c r="CA113" s="1019">
        <v>3499649</v>
      </c>
      <c r="CB113" s="1019"/>
      <c r="CC113" s="1019"/>
      <c r="CD113" s="1019"/>
      <c r="CE113" s="1019"/>
      <c r="CF113" s="1013">
        <v>45.7</v>
      </c>
      <c r="CG113" s="1014"/>
      <c r="CH113" s="1014"/>
      <c r="CI113" s="1014"/>
      <c r="CJ113" s="1014"/>
      <c r="CK113" s="1044"/>
      <c r="CL113" s="1045"/>
      <c r="CM113" s="1015" t="s">
        <v>453</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441</v>
      </c>
      <c r="DH113" s="1058"/>
      <c r="DI113" s="1058"/>
      <c r="DJ113" s="1058"/>
      <c r="DK113" s="1059"/>
      <c r="DL113" s="1060" t="s">
        <v>441</v>
      </c>
      <c r="DM113" s="1058"/>
      <c r="DN113" s="1058"/>
      <c r="DO113" s="1058"/>
      <c r="DP113" s="1059"/>
      <c r="DQ113" s="1060" t="s">
        <v>441</v>
      </c>
      <c r="DR113" s="1058"/>
      <c r="DS113" s="1058"/>
      <c r="DT113" s="1058"/>
      <c r="DU113" s="1059"/>
      <c r="DV113" s="1061" t="s">
        <v>443</v>
      </c>
      <c r="DW113" s="1062"/>
      <c r="DX113" s="1062"/>
      <c r="DY113" s="1062"/>
      <c r="DZ113" s="1063"/>
    </row>
    <row r="114" spans="1:130" s="248" customFormat="1" ht="26.25" customHeight="1" x14ac:dyDescent="0.15">
      <c r="A114" s="1053"/>
      <c r="B114" s="1054"/>
      <c r="C114" s="1049" t="s">
        <v>454</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99809</v>
      </c>
      <c r="AB114" s="1058"/>
      <c r="AC114" s="1058"/>
      <c r="AD114" s="1058"/>
      <c r="AE114" s="1059"/>
      <c r="AF114" s="1060">
        <v>100659</v>
      </c>
      <c r="AG114" s="1058"/>
      <c r="AH114" s="1058"/>
      <c r="AI114" s="1058"/>
      <c r="AJ114" s="1059"/>
      <c r="AK114" s="1060">
        <v>112018</v>
      </c>
      <c r="AL114" s="1058"/>
      <c r="AM114" s="1058"/>
      <c r="AN114" s="1058"/>
      <c r="AO114" s="1059"/>
      <c r="AP114" s="1061">
        <v>1.5</v>
      </c>
      <c r="AQ114" s="1062"/>
      <c r="AR114" s="1062"/>
      <c r="AS114" s="1062"/>
      <c r="AT114" s="1063"/>
      <c r="AU114" s="999"/>
      <c r="AV114" s="1000"/>
      <c r="AW114" s="1000"/>
      <c r="AX114" s="1000"/>
      <c r="AY114" s="1000"/>
      <c r="AZ114" s="1048" t="s">
        <v>455</v>
      </c>
      <c r="BA114" s="1049"/>
      <c r="BB114" s="1049"/>
      <c r="BC114" s="1049"/>
      <c r="BD114" s="1049"/>
      <c r="BE114" s="1049"/>
      <c r="BF114" s="1049"/>
      <c r="BG114" s="1049"/>
      <c r="BH114" s="1049"/>
      <c r="BI114" s="1049"/>
      <c r="BJ114" s="1049"/>
      <c r="BK114" s="1049"/>
      <c r="BL114" s="1049"/>
      <c r="BM114" s="1049"/>
      <c r="BN114" s="1049"/>
      <c r="BO114" s="1049"/>
      <c r="BP114" s="1050"/>
      <c r="BQ114" s="1018">
        <v>1517221</v>
      </c>
      <c r="BR114" s="1019"/>
      <c r="BS114" s="1019"/>
      <c r="BT114" s="1019"/>
      <c r="BU114" s="1019"/>
      <c r="BV114" s="1019">
        <v>1542570</v>
      </c>
      <c r="BW114" s="1019"/>
      <c r="BX114" s="1019"/>
      <c r="BY114" s="1019"/>
      <c r="BZ114" s="1019"/>
      <c r="CA114" s="1019">
        <v>1627988</v>
      </c>
      <c r="CB114" s="1019"/>
      <c r="CC114" s="1019"/>
      <c r="CD114" s="1019"/>
      <c r="CE114" s="1019"/>
      <c r="CF114" s="1013">
        <v>21.3</v>
      </c>
      <c r="CG114" s="1014"/>
      <c r="CH114" s="1014"/>
      <c r="CI114" s="1014"/>
      <c r="CJ114" s="1014"/>
      <c r="CK114" s="1044"/>
      <c r="CL114" s="1045"/>
      <c r="CM114" s="1015" t="s">
        <v>456</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441</v>
      </c>
      <c r="DH114" s="1058"/>
      <c r="DI114" s="1058"/>
      <c r="DJ114" s="1058"/>
      <c r="DK114" s="1059"/>
      <c r="DL114" s="1060" t="s">
        <v>441</v>
      </c>
      <c r="DM114" s="1058"/>
      <c r="DN114" s="1058"/>
      <c r="DO114" s="1058"/>
      <c r="DP114" s="1059"/>
      <c r="DQ114" s="1060" t="s">
        <v>441</v>
      </c>
      <c r="DR114" s="1058"/>
      <c r="DS114" s="1058"/>
      <c r="DT114" s="1058"/>
      <c r="DU114" s="1059"/>
      <c r="DV114" s="1061" t="s">
        <v>444</v>
      </c>
      <c r="DW114" s="1062"/>
      <c r="DX114" s="1062"/>
      <c r="DY114" s="1062"/>
      <c r="DZ114" s="1063"/>
    </row>
    <row r="115" spans="1:130" s="248" customFormat="1" ht="26.25" customHeight="1" x14ac:dyDescent="0.15">
      <c r="A115" s="1053"/>
      <c r="B115" s="1054"/>
      <c r="C115" s="1049" t="s">
        <v>457</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23</v>
      </c>
      <c r="AB115" s="1033"/>
      <c r="AC115" s="1033"/>
      <c r="AD115" s="1033"/>
      <c r="AE115" s="1034"/>
      <c r="AF115" s="1035">
        <v>19</v>
      </c>
      <c r="AG115" s="1033"/>
      <c r="AH115" s="1033"/>
      <c r="AI115" s="1033"/>
      <c r="AJ115" s="1034"/>
      <c r="AK115" s="1035">
        <v>15</v>
      </c>
      <c r="AL115" s="1033"/>
      <c r="AM115" s="1033"/>
      <c r="AN115" s="1033"/>
      <c r="AO115" s="1034"/>
      <c r="AP115" s="1036">
        <v>0</v>
      </c>
      <c r="AQ115" s="1037"/>
      <c r="AR115" s="1037"/>
      <c r="AS115" s="1037"/>
      <c r="AT115" s="1038"/>
      <c r="AU115" s="999"/>
      <c r="AV115" s="1000"/>
      <c r="AW115" s="1000"/>
      <c r="AX115" s="1000"/>
      <c r="AY115" s="1000"/>
      <c r="AZ115" s="1048" t="s">
        <v>458</v>
      </c>
      <c r="BA115" s="1049"/>
      <c r="BB115" s="1049"/>
      <c r="BC115" s="1049"/>
      <c r="BD115" s="1049"/>
      <c r="BE115" s="1049"/>
      <c r="BF115" s="1049"/>
      <c r="BG115" s="1049"/>
      <c r="BH115" s="1049"/>
      <c r="BI115" s="1049"/>
      <c r="BJ115" s="1049"/>
      <c r="BK115" s="1049"/>
      <c r="BL115" s="1049"/>
      <c r="BM115" s="1049"/>
      <c r="BN115" s="1049"/>
      <c r="BO115" s="1049"/>
      <c r="BP115" s="1050"/>
      <c r="BQ115" s="1018">
        <v>32001</v>
      </c>
      <c r="BR115" s="1019"/>
      <c r="BS115" s="1019"/>
      <c r="BT115" s="1019"/>
      <c r="BU115" s="1019"/>
      <c r="BV115" s="1019" t="s">
        <v>441</v>
      </c>
      <c r="BW115" s="1019"/>
      <c r="BX115" s="1019"/>
      <c r="BY115" s="1019"/>
      <c r="BZ115" s="1019"/>
      <c r="CA115" s="1019" t="s">
        <v>443</v>
      </c>
      <c r="CB115" s="1019"/>
      <c r="CC115" s="1019"/>
      <c r="CD115" s="1019"/>
      <c r="CE115" s="1019"/>
      <c r="CF115" s="1013" t="s">
        <v>441</v>
      </c>
      <c r="CG115" s="1014"/>
      <c r="CH115" s="1014"/>
      <c r="CI115" s="1014"/>
      <c r="CJ115" s="1014"/>
      <c r="CK115" s="1044"/>
      <c r="CL115" s="1045"/>
      <c r="CM115" s="1048" t="s">
        <v>459</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441</v>
      </c>
      <c r="DH115" s="1058"/>
      <c r="DI115" s="1058"/>
      <c r="DJ115" s="1058"/>
      <c r="DK115" s="1059"/>
      <c r="DL115" s="1060" t="s">
        <v>441</v>
      </c>
      <c r="DM115" s="1058"/>
      <c r="DN115" s="1058"/>
      <c r="DO115" s="1058"/>
      <c r="DP115" s="1059"/>
      <c r="DQ115" s="1060" t="s">
        <v>441</v>
      </c>
      <c r="DR115" s="1058"/>
      <c r="DS115" s="1058"/>
      <c r="DT115" s="1058"/>
      <c r="DU115" s="1059"/>
      <c r="DV115" s="1061" t="s">
        <v>441</v>
      </c>
      <c r="DW115" s="1062"/>
      <c r="DX115" s="1062"/>
      <c r="DY115" s="1062"/>
      <c r="DZ115" s="1063"/>
    </row>
    <row r="116" spans="1:130" s="248" customFormat="1" ht="26.25" customHeight="1" x14ac:dyDescent="0.15">
      <c r="A116" s="1055"/>
      <c r="B116" s="1056"/>
      <c r="C116" s="1064" t="s">
        <v>460</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441</v>
      </c>
      <c r="AB116" s="1058"/>
      <c r="AC116" s="1058"/>
      <c r="AD116" s="1058"/>
      <c r="AE116" s="1059"/>
      <c r="AF116" s="1060" t="s">
        <v>443</v>
      </c>
      <c r="AG116" s="1058"/>
      <c r="AH116" s="1058"/>
      <c r="AI116" s="1058"/>
      <c r="AJ116" s="1059"/>
      <c r="AK116" s="1060" t="s">
        <v>414</v>
      </c>
      <c r="AL116" s="1058"/>
      <c r="AM116" s="1058"/>
      <c r="AN116" s="1058"/>
      <c r="AO116" s="1059"/>
      <c r="AP116" s="1061" t="s">
        <v>441</v>
      </c>
      <c r="AQ116" s="1062"/>
      <c r="AR116" s="1062"/>
      <c r="AS116" s="1062"/>
      <c r="AT116" s="1063"/>
      <c r="AU116" s="999"/>
      <c r="AV116" s="1000"/>
      <c r="AW116" s="1000"/>
      <c r="AX116" s="1000"/>
      <c r="AY116" s="1000"/>
      <c r="AZ116" s="1066" t="s">
        <v>461</v>
      </c>
      <c r="BA116" s="1067"/>
      <c r="BB116" s="1067"/>
      <c r="BC116" s="1067"/>
      <c r="BD116" s="1067"/>
      <c r="BE116" s="1067"/>
      <c r="BF116" s="1067"/>
      <c r="BG116" s="1067"/>
      <c r="BH116" s="1067"/>
      <c r="BI116" s="1067"/>
      <c r="BJ116" s="1067"/>
      <c r="BK116" s="1067"/>
      <c r="BL116" s="1067"/>
      <c r="BM116" s="1067"/>
      <c r="BN116" s="1067"/>
      <c r="BO116" s="1067"/>
      <c r="BP116" s="1068"/>
      <c r="BQ116" s="1018" t="s">
        <v>441</v>
      </c>
      <c r="BR116" s="1019"/>
      <c r="BS116" s="1019"/>
      <c r="BT116" s="1019"/>
      <c r="BU116" s="1019"/>
      <c r="BV116" s="1019" t="s">
        <v>443</v>
      </c>
      <c r="BW116" s="1019"/>
      <c r="BX116" s="1019"/>
      <c r="BY116" s="1019"/>
      <c r="BZ116" s="1019"/>
      <c r="CA116" s="1019" t="s">
        <v>443</v>
      </c>
      <c r="CB116" s="1019"/>
      <c r="CC116" s="1019"/>
      <c r="CD116" s="1019"/>
      <c r="CE116" s="1019"/>
      <c r="CF116" s="1013" t="s">
        <v>443</v>
      </c>
      <c r="CG116" s="1014"/>
      <c r="CH116" s="1014"/>
      <c r="CI116" s="1014"/>
      <c r="CJ116" s="1014"/>
      <c r="CK116" s="1044"/>
      <c r="CL116" s="1045"/>
      <c r="CM116" s="1015" t="s">
        <v>462</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441</v>
      </c>
      <c r="DH116" s="1058"/>
      <c r="DI116" s="1058"/>
      <c r="DJ116" s="1058"/>
      <c r="DK116" s="1059"/>
      <c r="DL116" s="1060" t="s">
        <v>441</v>
      </c>
      <c r="DM116" s="1058"/>
      <c r="DN116" s="1058"/>
      <c r="DO116" s="1058"/>
      <c r="DP116" s="1059"/>
      <c r="DQ116" s="1060" t="s">
        <v>441</v>
      </c>
      <c r="DR116" s="1058"/>
      <c r="DS116" s="1058"/>
      <c r="DT116" s="1058"/>
      <c r="DU116" s="1059"/>
      <c r="DV116" s="1061" t="s">
        <v>443</v>
      </c>
      <c r="DW116" s="1062"/>
      <c r="DX116" s="1062"/>
      <c r="DY116" s="1062"/>
      <c r="DZ116" s="1063"/>
    </row>
    <row r="117" spans="1:130" s="248"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463</v>
      </c>
      <c r="Z117" s="985"/>
      <c r="AA117" s="1075">
        <v>1952436</v>
      </c>
      <c r="AB117" s="1076"/>
      <c r="AC117" s="1076"/>
      <c r="AD117" s="1076"/>
      <c r="AE117" s="1077"/>
      <c r="AF117" s="1078">
        <v>2003675</v>
      </c>
      <c r="AG117" s="1076"/>
      <c r="AH117" s="1076"/>
      <c r="AI117" s="1076"/>
      <c r="AJ117" s="1077"/>
      <c r="AK117" s="1078">
        <v>2045867</v>
      </c>
      <c r="AL117" s="1076"/>
      <c r="AM117" s="1076"/>
      <c r="AN117" s="1076"/>
      <c r="AO117" s="1077"/>
      <c r="AP117" s="1079"/>
      <c r="AQ117" s="1080"/>
      <c r="AR117" s="1080"/>
      <c r="AS117" s="1080"/>
      <c r="AT117" s="1081"/>
      <c r="AU117" s="999"/>
      <c r="AV117" s="1000"/>
      <c r="AW117" s="1000"/>
      <c r="AX117" s="1000"/>
      <c r="AY117" s="1000"/>
      <c r="AZ117" s="1066" t="s">
        <v>464</v>
      </c>
      <c r="BA117" s="1067"/>
      <c r="BB117" s="1067"/>
      <c r="BC117" s="1067"/>
      <c r="BD117" s="1067"/>
      <c r="BE117" s="1067"/>
      <c r="BF117" s="1067"/>
      <c r="BG117" s="1067"/>
      <c r="BH117" s="1067"/>
      <c r="BI117" s="1067"/>
      <c r="BJ117" s="1067"/>
      <c r="BK117" s="1067"/>
      <c r="BL117" s="1067"/>
      <c r="BM117" s="1067"/>
      <c r="BN117" s="1067"/>
      <c r="BO117" s="1067"/>
      <c r="BP117" s="1068"/>
      <c r="BQ117" s="1018" t="s">
        <v>465</v>
      </c>
      <c r="BR117" s="1019"/>
      <c r="BS117" s="1019"/>
      <c r="BT117" s="1019"/>
      <c r="BU117" s="1019"/>
      <c r="BV117" s="1019" t="s">
        <v>466</v>
      </c>
      <c r="BW117" s="1019"/>
      <c r="BX117" s="1019"/>
      <c r="BY117" s="1019"/>
      <c r="BZ117" s="1019"/>
      <c r="CA117" s="1019" t="s">
        <v>467</v>
      </c>
      <c r="CB117" s="1019"/>
      <c r="CC117" s="1019"/>
      <c r="CD117" s="1019"/>
      <c r="CE117" s="1019"/>
      <c r="CF117" s="1013" t="s">
        <v>466</v>
      </c>
      <c r="CG117" s="1014"/>
      <c r="CH117" s="1014"/>
      <c r="CI117" s="1014"/>
      <c r="CJ117" s="1014"/>
      <c r="CK117" s="1044"/>
      <c r="CL117" s="1045"/>
      <c r="CM117" s="1015" t="s">
        <v>468</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467</v>
      </c>
      <c r="DH117" s="1058"/>
      <c r="DI117" s="1058"/>
      <c r="DJ117" s="1058"/>
      <c r="DK117" s="1059"/>
      <c r="DL117" s="1060" t="s">
        <v>469</v>
      </c>
      <c r="DM117" s="1058"/>
      <c r="DN117" s="1058"/>
      <c r="DO117" s="1058"/>
      <c r="DP117" s="1059"/>
      <c r="DQ117" s="1060" t="s">
        <v>470</v>
      </c>
      <c r="DR117" s="1058"/>
      <c r="DS117" s="1058"/>
      <c r="DT117" s="1058"/>
      <c r="DU117" s="1059"/>
      <c r="DV117" s="1061" t="s">
        <v>471</v>
      </c>
      <c r="DW117" s="1062"/>
      <c r="DX117" s="1062"/>
      <c r="DY117" s="1062"/>
      <c r="DZ117" s="1063"/>
    </row>
    <row r="118" spans="1:130" s="248" customFormat="1" ht="26.25" customHeight="1" x14ac:dyDescent="0.15">
      <c r="A118" s="1003" t="s">
        <v>436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434</v>
      </c>
      <c r="AG118" s="984"/>
      <c r="AH118" s="984"/>
      <c r="AI118" s="984"/>
      <c r="AJ118" s="985"/>
      <c r="AK118" s="983" t="s">
        <v>307</v>
      </c>
      <c r="AL118" s="984"/>
      <c r="AM118" s="984"/>
      <c r="AN118" s="984"/>
      <c r="AO118" s="985"/>
      <c r="AP118" s="1070" t="s">
        <v>435</v>
      </c>
      <c r="AQ118" s="1071"/>
      <c r="AR118" s="1071"/>
      <c r="AS118" s="1071"/>
      <c r="AT118" s="1072"/>
      <c r="AU118" s="999"/>
      <c r="AV118" s="1000"/>
      <c r="AW118" s="1000"/>
      <c r="AX118" s="1000"/>
      <c r="AY118" s="1000"/>
      <c r="AZ118" s="1073" t="s">
        <v>472</v>
      </c>
      <c r="BA118" s="1064"/>
      <c r="BB118" s="1064"/>
      <c r="BC118" s="1064"/>
      <c r="BD118" s="1064"/>
      <c r="BE118" s="1064"/>
      <c r="BF118" s="1064"/>
      <c r="BG118" s="1064"/>
      <c r="BH118" s="1064"/>
      <c r="BI118" s="1064"/>
      <c r="BJ118" s="1064"/>
      <c r="BK118" s="1064"/>
      <c r="BL118" s="1064"/>
      <c r="BM118" s="1064"/>
      <c r="BN118" s="1064"/>
      <c r="BO118" s="1064"/>
      <c r="BP118" s="1065"/>
      <c r="BQ118" s="1096" t="s">
        <v>473</v>
      </c>
      <c r="BR118" s="1097"/>
      <c r="BS118" s="1097"/>
      <c r="BT118" s="1097"/>
      <c r="BU118" s="1097"/>
      <c r="BV118" s="1097" t="s">
        <v>474</v>
      </c>
      <c r="BW118" s="1097"/>
      <c r="BX118" s="1097"/>
      <c r="BY118" s="1097"/>
      <c r="BZ118" s="1097"/>
      <c r="CA118" s="1097" t="s">
        <v>475</v>
      </c>
      <c r="CB118" s="1097"/>
      <c r="CC118" s="1097"/>
      <c r="CD118" s="1097"/>
      <c r="CE118" s="1097"/>
      <c r="CF118" s="1013" t="s">
        <v>465</v>
      </c>
      <c r="CG118" s="1014"/>
      <c r="CH118" s="1014"/>
      <c r="CI118" s="1014"/>
      <c r="CJ118" s="1014"/>
      <c r="CK118" s="1044"/>
      <c r="CL118" s="1045"/>
      <c r="CM118" s="1015" t="s">
        <v>476</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465</v>
      </c>
      <c r="DH118" s="1058"/>
      <c r="DI118" s="1058"/>
      <c r="DJ118" s="1058"/>
      <c r="DK118" s="1059"/>
      <c r="DL118" s="1060" t="s">
        <v>127</v>
      </c>
      <c r="DM118" s="1058"/>
      <c r="DN118" s="1058"/>
      <c r="DO118" s="1058"/>
      <c r="DP118" s="1059"/>
      <c r="DQ118" s="1060" t="s">
        <v>393</v>
      </c>
      <c r="DR118" s="1058"/>
      <c r="DS118" s="1058"/>
      <c r="DT118" s="1058"/>
      <c r="DU118" s="1059"/>
      <c r="DV118" s="1061" t="s">
        <v>465</v>
      </c>
      <c r="DW118" s="1062"/>
      <c r="DX118" s="1062"/>
      <c r="DY118" s="1062"/>
      <c r="DZ118" s="1063"/>
    </row>
    <row r="119" spans="1:130" s="248" customFormat="1" ht="26.25" customHeight="1" x14ac:dyDescent="0.15">
      <c r="A119" s="1157" t="s">
        <v>439</v>
      </c>
      <c r="B119" s="1043"/>
      <c r="C119" s="1022" t="s">
        <v>440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465</v>
      </c>
      <c r="AB119" s="991"/>
      <c r="AC119" s="991"/>
      <c r="AD119" s="991"/>
      <c r="AE119" s="992"/>
      <c r="AF119" s="993" t="s">
        <v>475</v>
      </c>
      <c r="AG119" s="991"/>
      <c r="AH119" s="991"/>
      <c r="AI119" s="991"/>
      <c r="AJ119" s="992"/>
      <c r="AK119" s="993" t="s">
        <v>475</v>
      </c>
      <c r="AL119" s="991"/>
      <c r="AM119" s="991"/>
      <c r="AN119" s="991"/>
      <c r="AO119" s="992"/>
      <c r="AP119" s="994" t="s">
        <v>127</v>
      </c>
      <c r="AQ119" s="995"/>
      <c r="AR119" s="995"/>
      <c r="AS119" s="995"/>
      <c r="AT119" s="996"/>
      <c r="AU119" s="1001"/>
      <c r="AV119" s="1002"/>
      <c r="AW119" s="1002"/>
      <c r="AX119" s="1002"/>
      <c r="AY119" s="1002"/>
      <c r="AZ119" s="279" t="s">
        <v>186</v>
      </c>
      <c r="BA119" s="279"/>
      <c r="BB119" s="279"/>
      <c r="BC119" s="279"/>
      <c r="BD119" s="279"/>
      <c r="BE119" s="279"/>
      <c r="BF119" s="279"/>
      <c r="BG119" s="279"/>
      <c r="BH119" s="279"/>
      <c r="BI119" s="279"/>
      <c r="BJ119" s="279"/>
      <c r="BK119" s="279"/>
      <c r="BL119" s="279"/>
      <c r="BM119" s="279"/>
      <c r="BN119" s="279"/>
      <c r="BO119" s="1074" t="s">
        <v>477</v>
      </c>
      <c r="BP119" s="1105"/>
      <c r="BQ119" s="1096">
        <v>24419659</v>
      </c>
      <c r="BR119" s="1097"/>
      <c r="BS119" s="1097"/>
      <c r="BT119" s="1097"/>
      <c r="BU119" s="1097"/>
      <c r="BV119" s="1097">
        <v>24334316</v>
      </c>
      <c r="BW119" s="1097"/>
      <c r="BX119" s="1097"/>
      <c r="BY119" s="1097"/>
      <c r="BZ119" s="1097"/>
      <c r="CA119" s="1097">
        <v>27633039</v>
      </c>
      <c r="CB119" s="1097"/>
      <c r="CC119" s="1097"/>
      <c r="CD119" s="1097"/>
      <c r="CE119" s="1097"/>
      <c r="CF119" s="1098"/>
      <c r="CG119" s="1099"/>
      <c r="CH119" s="1099"/>
      <c r="CI119" s="1099"/>
      <c r="CJ119" s="1100"/>
      <c r="CK119" s="1046"/>
      <c r="CL119" s="1047"/>
      <c r="CM119" s="1101" t="s">
        <v>478</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479</v>
      </c>
      <c r="DH119" s="1083"/>
      <c r="DI119" s="1083"/>
      <c r="DJ119" s="1083"/>
      <c r="DK119" s="1084"/>
      <c r="DL119" s="1082" t="s">
        <v>474</v>
      </c>
      <c r="DM119" s="1083"/>
      <c r="DN119" s="1083"/>
      <c r="DO119" s="1083"/>
      <c r="DP119" s="1084"/>
      <c r="DQ119" s="1082" t="s">
        <v>470</v>
      </c>
      <c r="DR119" s="1083"/>
      <c r="DS119" s="1083"/>
      <c r="DT119" s="1083"/>
      <c r="DU119" s="1084"/>
      <c r="DV119" s="1085" t="s">
        <v>480</v>
      </c>
      <c r="DW119" s="1086"/>
      <c r="DX119" s="1086"/>
      <c r="DY119" s="1086"/>
      <c r="DZ119" s="1087"/>
    </row>
    <row r="120" spans="1:130" s="248" customFormat="1" ht="26.25" customHeight="1" x14ac:dyDescent="0.15">
      <c r="A120" s="1158"/>
      <c r="B120" s="1045"/>
      <c r="C120" s="1015" t="s">
        <v>446</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127</v>
      </c>
      <c r="AB120" s="1058"/>
      <c r="AC120" s="1058"/>
      <c r="AD120" s="1058"/>
      <c r="AE120" s="1059"/>
      <c r="AF120" s="1060" t="s">
        <v>479</v>
      </c>
      <c r="AG120" s="1058"/>
      <c r="AH120" s="1058"/>
      <c r="AI120" s="1058"/>
      <c r="AJ120" s="1059"/>
      <c r="AK120" s="1060" t="s">
        <v>467</v>
      </c>
      <c r="AL120" s="1058"/>
      <c r="AM120" s="1058"/>
      <c r="AN120" s="1058"/>
      <c r="AO120" s="1059"/>
      <c r="AP120" s="1061" t="s">
        <v>480</v>
      </c>
      <c r="AQ120" s="1062"/>
      <c r="AR120" s="1062"/>
      <c r="AS120" s="1062"/>
      <c r="AT120" s="1063"/>
      <c r="AU120" s="1088" t="s">
        <v>481</v>
      </c>
      <c r="AV120" s="1089"/>
      <c r="AW120" s="1089"/>
      <c r="AX120" s="1089"/>
      <c r="AY120" s="1090"/>
      <c r="AZ120" s="1039" t="s">
        <v>482</v>
      </c>
      <c r="BA120" s="988"/>
      <c r="BB120" s="988"/>
      <c r="BC120" s="988"/>
      <c r="BD120" s="988"/>
      <c r="BE120" s="988"/>
      <c r="BF120" s="988"/>
      <c r="BG120" s="988"/>
      <c r="BH120" s="988"/>
      <c r="BI120" s="988"/>
      <c r="BJ120" s="988"/>
      <c r="BK120" s="988"/>
      <c r="BL120" s="988"/>
      <c r="BM120" s="988"/>
      <c r="BN120" s="988"/>
      <c r="BO120" s="988"/>
      <c r="BP120" s="989"/>
      <c r="BQ120" s="1025">
        <v>6067391</v>
      </c>
      <c r="BR120" s="1026"/>
      <c r="BS120" s="1026"/>
      <c r="BT120" s="1026"/>
      <c r="BU120" s="1026"/>
      <c r="BV120" s="1026">
        <v>6323959</v>
      </c>
      <c r="BW120" s="1026"/>
      <c r="BX120" s="1026"/>
      <c r="BY120" s="1026"/>
      <c r="BZ120" s="1026"/>
      <c r="CA120" s="1026">
        <v>6533208</v>
      </c>
      <c r="CB120" s="1026"/>
      <c r="CC120" s="1026"/>
      <c r="CD120" s="1026"/>
      <c r="CE120" s="1026"/>
      <c r="CF120" s="1040">
        <v>85.3</v>
      </c>
      <c r="CG120" s="1041"/>
      <c r="CH120" s="1041"/>
      <c r="CI120" s="1041"/>
      <c r="CJ120" s="1041"/>
      <c r="CK120" s="1106" t="s">
        <v>483</v>
      </c>
      <c r="CL120" s="1107"/>
      <c r="CM120" s="1107"/>
      <c r="CN120" s="1107"/>
      <c r="CO120" s="1108"/>
      <c r="CP120" s="1114" t="s">
        <v>484</v>
      </c>
      <c r="CQ120" s="1115"/>
      <c r="CR120" s="1115"/>
      <c r="CS120" s="1115"/>
      <c r="CT120" s="1115"/>
      <c r="CU120" s="1115"/>
      <c r="CV120" s="1115"/>
      <c r="CW120" s="1115"/>
      <c r="CX120" s="1115"/>
      <c r="CY120" s="1115"/>
      <c r="CZ120" s="1115"/>
      <c r="DA120" s="1115"/>
      <c r="DB120" s="1115"/>
      <c r="DC120" s="1115"/>
      <c r="DD120" s="1115"/>
      <c r="DE120" s="1115"/>
      <c r="DF120" s="1116"/>
      <c r="DG120" s="1025">
        <v>2336360</v>
      </c>
      <c r="DH120" s="1026"/>
      <c r="DI120" s="1026"/>
      <c r="DJ120" s="1026"/>
      <c r="DK120" s="1026"/>
      <c r="DL120" s="1026">
        <v>2295563</v>
      </c>
      <c r="DM120" s="1026"/>
      <c r="DN120" s="1026"/>
      <c r="DO120" s="1026"/>
      <c r="DP120" s="1026"/>
      <c r="DQ120" s="1026">
        <v>2117363</v>
      </c>
      <c r="DR120" s="1026"/>
      <c r="DS120" s="1026"/>
      <c r="DT120" s="1026"/>
      <c r="DU120" s="1026"/>
      <c r="DV120" s="1027">
        <v>27.6</v>
      </c>
      <c r="DW120" s="1027"/>
      <c r="DX120" s="1027"/>
      <c r="DY120" s="1027"/>
      <c r="DZ120" s="1028"/>
    </row>
    <row r="121" spans="1:130" s="248" customFormat="1" ht="26.25" customHeight="1" x14ac:dyDescent="0.15">
      <c r="A121" s="1158"/>
      <c r="B121" s="1045"/>
      <c r="C121" s="1066" t="s">
        <v>485</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474</v>
      </c>
      <c r="AB121" s="1058"/>
      <c r="AC121" s="1058"/>
      <c r="AD121" s="1058"/>
      <c r="AE121" s="1059"/>
      <c r="AF121" s="1060" t="s">
        <v>127</v>
      </c>
      <c r="AG121" s="1058"/>
      <c r="AH121" s="1058"/>
      <c r="AI121" s="1058"/>
      <c r="AJ121" s="1059"/>
      <c r="AK121" s="1060" t="s">
        <v>465</v>
      </c>
      <c r="AL121" s="1058"/>
      <c r="AM121" s="1058"/>
      <c r="AN121" s="1058"/>
      <c r="AO121" s="1059"/>
      <c r="AP121" s="1061" t="s">
        <v>486</v>
      </c>
      <c r="AQ121" s="1062"/>
      <c r="AR121" s="1062"/>
      <c r="AS121" s="1062"/>
      <c r="AT121" s="1063"/>
      <c r="AU121" s="1091"/>
      <c r="AV121" s="1092"/>
      <c r="AW121" s="1092"/>
      <c r="AX121" s="1092"/>
      <c r="AY121" s="1093"/>
      <c r="AZ121" s="1048" t="s">
        <v>487</v>
      </c>
      <c r="BA121" s="1049"/>
      <c r="BB121" s="1049"/>
      <c r="BC121" s="1049"/>
      <c r="BD121" s="1049"/>
      <c r="BE121" s="1049"/>
      <c r="BF121" s="1049"/>
      <c r="BG121" s="1049"/>
      <c r="BH121" s="1049"/>
      <c r="BI121" s="1049"/>
      <c r="BJ121" s="1049"/>
      <c r="BK121" s="1049"/>
      <c r="BL121" s="1049"/>
      <c r="BM121" s="1049"/>
      <c r="BN121" s="1049"/>
      <c r="BO121" s="1049"/>
      <c r="BP121" s="1050"/>
      <c r="BQ121" s="1018">
        <v>717887</v>
      </c>
      <c r="BR121" s="1019"/>
      <c r="BS121" s="1019"/>
      <c r="BT121" s="1019"/>
      <c r="BU121" s="1019"/>
      <c r="BV121" s="1019">
        <v>564927</v>
      </c>
      <c r="BW121" s="1019"/>
      <c r="BX121" s="1019"/>
      <c r="BY121" s="1019"/>
      <c r="BZ121" s="1019"/>
      <c r="CA121" s="1019">
        <v>510196</v>
      </c>
      <c r="CB121" s="1019"/>
      <c r="CC121" s="1019"/>
      <c r="CD121" s="1019"/>
      <c r="CE121" s="1019"/>
      <c r="CF121" s="1013">
        <v>6.7</v>
      </c>
      <c r="CG121" s="1014"/>
      <c r="CH121" s="1014"/>
      <c r="CI121" s="1014"/>
      <c r="CJ121" s="1014"/>
      <c r="CK121" s="1109"/>
      <c r="CL121" s="1110"/>
      <c r="CM121" s="1110"/>
      <c r="CN121" s="1110"/>
      <c r="CO121" s="1111"/>
      <c r="CP121" s="1119" t="s">
        <v>488</v>
      </c>
      <c r="CQ121" s="1120"/>
      <c r="CR121" s="1120"/>
      <c r="CS121" s="1120"/>
      <c r="CT121" s="1120"/>
      <c r="CU121" s="1120"/>
      <c r="CV121" s="1120"/>
      <c r="CW121" s="1120"/>
      <c r="CX121" s="1120"/>
      <c r="CY121" s="1120"/>
      <c r="CZ121" s="1120"/>
      <c r="DA121" s="1120"/>
      <c r="DB121" s="1120"/>
      <c r="DC121" s="1120"/>
      <c r="DD121" s="1120"/>
      <c r="DE121" s="1120"/>
      <c r="DF121" s="1121"/>
      <c r="DG121" s="1018">
        <v>261464</v>
      </c>
      <c r="DH121" s="1019"/>
      <c r="DI121" s="1019"/>
      <c r="DJ121" s="1019"/>
      <c r="DK121" s="1019"/>
      <c r="DL121" s="1019">
        <v>248823</v>
      </c>
      <c r="DM121" s="1019"/>
      <c r="DN121" s="1019"/>
      <c r="DO121" s="1019"/>
      <c r="DP121" s="1019"/>
      <c r="DQ121" s="1019">
        <v>235927</v>
      </c>
      <c r="DR121" s="1019"/>
      <c r="DS121" s="1019"/>
      <c r="DT121" s="1019"/>
      <c r="DU121" s="1019"/>
      <c r="DV121" s="1020">
        <v>3.1</v>
      </c>
      <c r="DW121" s="1020"/>
      <c r="DX121" s="1020"/>
      <c r="DY121" s="1020"/>
      <c r="DZ121" s="1021"/>
    </row>
    <row r="122" spans="1:130" s="248" customFormat="1" ht="26.25" customHeight="1" x14ac:dyDescent="0.15">
      <c r="A122" s="1158"/>
      <c r="B122" s="1045"/>
      <c r="C122" s="1015" t="s">
        <v>456</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127</v>
      </c>
      <c r="AB122" s="1058"/>
      <c r="AC122" s="1058"/>
      <c r="AD122" s="1058"/>
      <c r="AE122" s="1059"/>
      <c r="AF122" s="1060" t="s">
        <v>486</v>
      </c>
      <c r="AG122" s="1058"/>
      <c r="AH122" s="1058"/>
      <c r="AI122" s="1058"/>
      <c r="AJ122" s="1059"/>
      <c r="AK122" s="1060" t="s">
        <v>127</v>
      </c>
      <c r="AL122" s="1058"/>
      <c r="AM122" s="1058"/>
      <c r="AN122" s="1058"/>
      <c r="AO122" s="1059"/>
      <c r="AP122" s="1061" t="s">
        <v>480</v>
      </c>
      <c r="AQ122" s="1062"/>
      <c r="AR122" s="1062"/>
      <c r="AS122" s="1062"/>
      <c r="AT122" s="1063"/>
      <c r="AU122" s="1091"/>
      <c r="AV122" s="1092"/>
      <c r="AW122" s="1092"/>
      <c r="AX122" s="1092"/>
      <c r="AY122" s="1093"/>
      <c r="AZ122" s="1073" t="s">
        <v>489</v>
      </c>
      <c r="BA122" s="1064"/>
      <c r="BB122" s="1064"/>
      <c r="BC122" s="1064"/>
      <c r="BD122" s="1064"/>
      <c r="BE122" s="1064"/>
      <c r="BF122" s="1064"/>
      <c r="BG122" s="1064"/>
      <c r="BH122" s="1064"/>
      <c r="BI122" s="1064"/>
      <c r="BJ122" s="1064"/>
      <c r="BK122" s="1064"/>
      <c r="BL122" s="1064"/>
      <c r="BM122" s="1064"/>
      <c r="BN122" s="1064"/>
      <c r="BO122" s="1064"/>
      <c r="BP122" s="1065"/>
      <c r="BQ122" s="1096">
        <v>15996685</v>
      </c>
      <c r="BR122" s="1097"/>
      <c r="BS122" s="1097"/>
      <c r="BT122" s="1097"/>
      <c r="BU122" s="1097"/>
      <c r="BV122" s="1097">
        <v>17242493</v>
      </c>
      <c r="BW122" s="1097"/>
      <c r="BX122" s="1097"/>
      <c r="BY122" s="1097"/>
      <c r="BZ122" s="1097"/>
      <c r="CA122" s="1097">
        <v>19032172</v>
      </c>
      <c r="CB122" s="1097"/>
      <c r="CC122" s="1097"/>
      <c r="CD122" s="1097"/>
      <c r="CE122" s="1097"/>
      <c r="CF122" s="1117">
        <v>248.4</v>
      </c>
      <c r="CG122" s="1118"/>
      <c r="CH122" s="1118"/>
      <c r="CI122" s="1118"/>
      <c r="CJ122" s="1118"/>
      <c r="CK122" s="1109"/>
      <c r="CL122" s="1110"/>
      <c r="CM122" s="1110"/>
      <c r="CN122" s="1110"/>
      <c r="CO122" s="1111"/>
      <c r="CP122" s="1119" t="s">
        <v>490</v>
      </c>
      <c r="CQ122" s="1120"/>
      <c r="CR122" s="1120"/>
      <c r="CS122" s="1120"/>
      <c r="CT122" s="1120"/>
      <c r="CU122" s="1120"/>
      <c r="CV122" s="1120"/>
      <c r="CW122" s="1120"/>
      <c r="CX122" s="1120"/>
      <c r="CY122" s="1120"/>
      <c r="CZ122" s="1120"/>
      <c r="DA122" s="1120"/>
      <c r="DB122" s="1120"/>
      <c r="DC122" s="1120"/>
      <c r="DD122" s="1120"/>
      <c r="DE122" s="1120"/>
      <c r="DF122" s="1121"/>
      <c r="DG122" s="1018" t="s">
        <v>486</v>
      </c>
      <c r="DH122" s="1019"/>
      <c r="DI122" s="1019"/>
      <c r="DJ122" s="1019"/>
      <c r="DK122" s="1019"/>
      <c r="DL122" s="1019" t="s">
        <v>466</v>
      </c>
      <c r="DM122" s="1019"/>
      <c r="DN122" s="1019"/>
      <c r="DO122" s="1019"/>
      <c r="DP122" s="1019"/>
      <c r="DQ122" s="1019">
        <v>76448</v>
      </c>
      <c r="DR122" s="1019"/>
      <c r="DS122" s="1019"/>
      <c r="DT122" s="1019"/>
      <c r="DU122" s="1019"/>
      <c r="DV122" s="1020">
        <v>1</v>
      </c>
      <c r="DW122" s="1020"/>
      <c r="DX122" s="1020"/>
      <c r="DY122" s="1020"/>
      <c r="DZ122" s="1021"/>
    </row>
    <row r="123" spans="1:130" s="248" customFormat="1" ht="26.25" customHeight="1" x14ac:dyDescent="0.15">
      <c r="A123" s="1158"/>
      <c r="B123" s="1045"/>
      <c r="C123" s="1015" t="s">
        <v>462</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480</v>
      </c>
      <c r="AB123" s="1058"/>
      <c r="AC123" s="1058"/>
      <c r="AD123" s="1058"/>
      <c r="AE123" s="1059"/>
      <c r="AF123" s="1060" t="s">
        <v>474</v>
      </c>
      <c r="AG123" s="1058"/>
      <c r="AH123" s="1058"/>
      <c r="AI123" s="1058"/>
      <c r="AJ123" s="1059"/>
      <c r="AK123" s="1060" t="s">
        <v>470</v>
      </c>
      <c r="AL123" s="1058"/>
      <c r="AM123" s="1058"/>
      <c r="AN123" s="1058"/>
      <c r="AO123" s="1059"/>
      <c r="AP123" s="1061" t="s">
        <v>474</v>
      </c>
      <c r="AQ123" s="1062"/>
      <c r="AR123" s="1062"/>
      <c r="AS123" s="1062"/>
      <c r="AT123" s="1063"/>
      <c r="AU123" s="1094"/>
      <c r="AV123" s="1095"/>
      <c r="AW123" s="1095"/>
      <c r="AX123" s="1095"/>
      <c r="AY123" s="1095"/>
      <c r="AZ123" s="279" t="s">
        <v>186</v>
      </c>
      <c r="BA123" s="279"/>
      <c r="BB123" s="279"/>
      <c r="BC123" s="279"/>
      <c r="BD123" s="279"/>
      <c r="BE123" s="279"/>
      <c r="BF123" s="279"/>
      <c r="BG123" s="279"/>
      <c r="BH123" s="279"/>
      <c r="BI123" s="279"/>
      <c r="BJ123" s="279"/>
      <c r="BK123" s="279"/>
      <c r="BL123" s="279"/>
      <c r="BM123" s="279"/>
      <c r="BN123" s="279"/>
      <c r="BO123" s="1074" t="s">
        <v>491</v>
      </c>
      <c r="BP123" s="1105"/>
      <c r="BQ123" s="1164">
        <v>22781963</v>
      </c>
      <c r="BR123" s="1165"/>
      <c r="BS123" s="1165"/>
      <c r="BT123" s="1165"/>
      <c r="BU123" s="1165"/>
      <c r="BV123" s="1165">
        <v>24131379</v>
      </c>
      <c r="BW123" s="1165"/>
      <c r="BX123" s="1165"/>
      <c r="BY123" s="1165"/>
      <c r="BZ123" s="1165"/>
      <c r="CA123" s="1165">
        <v>26075576</v>
      </c>
      <c r="CB123" s="1165"/>
      <c r="CC123" s="1165"/>
      <c r="CD123" s="1165"/>
      <c r="CE123" s="1165"/>
      <c r="CF123" s="1098"/>
      <c r="CG123" s="1099"/>
      <c r="CH123" s="1099"/>
      <c r="CI123" s="1099"/>
      <c r="CJ123" s="1100"/>
      <c r="CK123" s="1109"/>
      <c r="CL123" s="1110"/>
      <c r="CM123" s="1110"/>
      <c r="CN123" s="1110"/>
      <c r="CO123" s="1111"/>
      <c r="CP123" s="1119" t="s">
        <v>492</v>
      </c>
      <c r="CQ123" s="1120"/>
      <c r="CR123" s="1120"/>
      <c r="CS123" s="1120"/>
      <c r="CT123" s="1120"/>
      <c r="CU123" s="1120"/>
      <c r="CV123" s="1120"/>
      <c r="CW123" s="1120"/>
      <c r="CX123" s="1120"/>
      <c r="CY123" s="1120"/>
      <c r="CZ123" s="1120"/>
      <c r="DA123" s="1120"/>
      <c r="DB123" s="1120"/>
      <c r="DC123" s="1120"/>
      <c r="DD123" s="1120"/>
      <c r="DE123" s="1120"/>
      <c r="DF123" s="1121"/>
      <c r="DG123" s="1057" t="s">
        <v>479</v>
      </c>
      <c r="DH123" s="1058"/>
      <c r="DI123" s="1058"/>
      <c r="DJ123" s="1058"/>
      <c r="DK123" s="1059"/>
      <c r="DL123" s="1060" t="s">
        <v>470</v>
      </c>
      <c r="DM123" s="1058"/>
      <c r="DN123" s="1058"/>
      <c r="DO123" s="1058"/>
      <c r="DP123" s="1059"/>
      <c r="DQ123" s="1060" t="s">
        <v>474</v>
      </c>
      <c r="DR123" s="1058"/>
      <c r="DS123" s="1058"/>
      <c r="DT123" s="1058"/>
      <c r="DU123" s="1059"/>
      <c r="DV123" s="1061" t="s">
        <v>474</v>
      </c>
      <c r="DW123" s="1062"/>
      <c r="DX123" s="1062"/>
      <c r="DY123" s="1062"/>
      <c r="DZ123" s="1063"/>
    </row>
    <row r="124" spans="1:130" s="248" customFormat="1" ht="26.25" customHeight="1" thickBot="1" x14ac:dyDescent="0.2">
      <c r="A124" s="1158"/>
      <c r="B124" s="1045"/>
      <c r="C124" s="1015" t="s">
        <v>468</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467</v>
      </c>
      <c r="AB124" s="1058"/>
      <c r="AC124" s="1058"/>
      <c r="AD124" s="1058"/>
      <c r="AE124" s="1059"/>
      <c r="AF124" s="1060" t="s">
        <v>127</v>
      </c>
      <c r="AG124" s="1058"/>
      <c r="AH124" s="1058"/>
      <c r="AI124" s="1058"/>
      <c r="AJ124" s="1059"/>
      <c r="AK124" s="1060" t="s">
        <v>393</v>
      </c>
      <c r="AL124" s="1058"/>
      <c r="AM124" s="1058"/>
      <c r="AN124" s="1058"/>
      <c r="AO124" s="1059"/>
      <c r="AP124" s="1061" t="s">
        <v>465</v>
      </c>
      <c r="AQ124" s="1062"/>
      <c r="AR124" s="1062"/>
      <c r="AS124" s="1062"/>
      <c r="AT124" s="1063"/>
      <c r="AU124" s="1160" t="s">
        <v>493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22.1</v>
      </c>
      <c r="BR124" s="1127"/>
      <c r="BS124" s="1127"/>
      <c r="BT124" s="1127"/>
      <c r="BU124" s="1127"/>
      <c r="BV124" s="1127">
        <v>2.7</v>
      </c>
      <c r="BW124" s="1127"/>
      <c r="BX124" s="1127"/>
      <c r="BY124" s="1127"/>
      <c r="BZ124" s="1127"/>
      <c r="CA124" s="1127">
        <v>20.3</v>
      </c>
      <c r="CB124" s="1127"/>
      <c r="CC124" s="1127"/>
      <c r="CD124" s="1127"/>
      <c r="CE124" s="1127"/>
      <c r="CF124" s="1128"/>
      <c r="CG124" s="1129"/>
      <c r="CH124" s="1129"/>
      <c r="CI124" s="1129"/>
      <c r="CJ124" s="1130"/>
      <c r="CK124" s="1112"/>
      <c r="CL124" s="1112"/>
      <c r="CM124" s="1112"/>
      <c r="CN124" s="1112"/>
      <c r="CO124" s="1113"/>
      <c r="CP124" s="1119" t="s">
        <v>494</v>
      </c>
      <c r="CQ124" s="1120"/>
      <c r="CR124" s="1120"/>
      <c r="CS124" s="1120"/>
      <c r="CT124" s="1120"/>
      <c r="CU124" s="1120"/>
      <c r="CV124" s="1120"/>
      <c r="CW124" s="1120"/>
      <c r="CX124" s="1120"/>
      <c r="CY124" s="1120"/>
      <c r="CZ124" s="1120"/>
      <c r="DA124" s="1120"/>
      <c r="DB124" s="1120"/>
      <c r="DC124" s="1120"/>
      <c r="DD124" s="1120"/>
      <c r="DE124" s="1120"/>
      <c r="DF124" s="1121"/>
      <c r="DG124" s="1104">
        <v>75934</v>
      </c>
      <c r="DH124" s="1083"/>
      <c r="DI124" s="1083"/>
      <c r="DJ124" s="1083"/>
      <c r="DK124" s="1084"/>
      <c r="DL124" s="1082">
        <v>76912</v>
      </c>
      <c r="DM124" s="1083"/>
      <c r="DN124" s="1083"/>
      <c r="DO124" s="1083"/>
      <c r="DP124" s="1084"/>
      <c r="DQ124" s="1082" t="s">
        <v>465</v>
      </c>
      <c r="DR124" s="1083"/>
      <c r="DS124" s="1083"/>
      <c r="DT124" s="1083"/>
      <c r="DU124" s="1084"/>
      <c r="DV124" s="1085" t="s">
        <v>470</v>
      </c>
      <c r="DW124" s="1086"/>
      <c r="DX124" s="1086"/>
      <c r="DY124" s="1086"/>
      <c r="DZ124" s="1087"/>
    </row>
    <row r="125" spans="1:130" s="248" customFormat="1" ht="26.25" customHeight="1" x14ac:dyDescent="0.15">
      <c r="A125" s="1158"/>
      <c r="B125" s="1045"/>
      <c r="C125" s="1015" t="s">
        <v>476</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486</v>
      </c>
      <c r="AB125" s="1058"/>
      <c r="AC125" s="1058"/>
      <c r="AD125" s="1058"/>
      <c r="AE125" s="1059"/>
      <c r="AF125" s="1060" t="s">
        <v>127</v>
      </c>
      <c r="AG125" s="1058"/>
      <c r="AH125" s="1058"/>
      <c r="AI125" s="1058"/>
      <c r="AJ125" s="1059"/>
      <c r="AK125" s="1060" t="s">
        <v>465</v>
      </c>
      <c r="AL125" s="1058"/>
      <c r="AM125" s="1058"/>
      <c r="AN125" s="1058"/>
      <c r="AO125" s="1059"/>
      <c r="AP125" s="1061" t="s">
        <v>486</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495</v>
      </c>
      <c r="CL125" s="1107"/>
      <c r="CM125" s="1107"/>
      <c r="CN125" s="1107"/>
      <c r="CO125" s="1108"/>
      <c r="CP125" s="1039" t="s">
        <v>496</v>
      </c>
      <c r="CQ125" s="988"/>
      <c r="CR125" s="988"/>
      <c r="CS125" s="988"/>
      <c r="CT125" s="988"/>
      <c r="CU125" s="988"/>
      <c r="CV125" s="988"/>
      <c r="CW125" s="988"/>
      <c r="CX125" s="988"/>
      <c r="CY125" s="988"/>
      <c r="CZ125" s="988"/>
      <c r="DA125" s="988"/>
      <c r="DB125" s="988"/>
      <c r="DC125" s="988"/>
      <c r="DD125" s="988"/>
      <c r="DE125" s="988"/>
      <c r="DF125" s="989"/>
      <c r="DG125" s="1025" t="s">
        <v>469</v>
      </c>
      <c r="DH125" s="1026"/>
      <c r="DI125" s="1026"/>
      <c r="DJ125" s="1026"/>
      <c r="DK125" s="1026"/>
      <c r="DL125" s="1026" t="s">
        <v>471</v>
      </c>
      <c r="DM125" s="1026"/>
      <c r="DN125" s="1026"/>
      <c r="DO125" s="1026"/>
      <c r="DP125" s="1026"/>
      <c r="DQ125" s="1026" t="s">
        <v>127</v>
      </c>
      <c r="DR125" s="1026"/>
      <c r="DS125" s="1026"/>
      <c r="DT125" s="1026"/>
      <c r="DU125" s="1026"/>
      <c r="DV125" s="1027" t="s">
        <v>469</v>
      </c>
      <c r="DW125" s="1027"/>
      <c r="DX125" s="1027"/>
      <c r="DY125" s="1027"/>
      <c r="DZ125" s="1028"/>
    </row>
    <row r="126" spans="1:130" s="248" customFormat="1" ht="26.25" customHeight="1" thickBot="1" x14ac:dyDescent="0.2">
      <c r="A126" s="1158"/>
      <c r="B126" s="1045"/>
      <c r="C126" s="1015" t="s">
        <v>478</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465</v>
      </c>
      <c r="AB126" s="1058"/>
      <c r="AC126" s="1058"/>
      <c r="AD126" s="1058"/>
      <c r="AE126" s="1059"/>
      <c r="AF126" s="1060" t="s">
        <v>465</v>
      </c>
      <c r="AG126" s="1058"/>
      <c r="AH126" s="1058"/>
      <c r="AI126" s="1058"/>
      <c r="AJ126" s="1059"/>
      <c r="AK126" s="1060" t="s">
        <v>470</v>
      </c>
      <c r="AL126" s="1058"/>
      <c r="AM126" s="1058"/>
      <c r="AN126" s="1058"/>
      <c r="AO126" s="1059"/>
      <c r="AP126" s="1061" t="s">
        <v>474</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497</v>
      </c>
      <c r="CQ126" s="1049"/>
      <c r="CR126" s="1049"/>
      <c r="CS126" s="1049"/>
      <c r="CT126" s="1049"/>
      <c r="CU126" s="1049"/>
      <c r="CV126" s="1049"/>
      <c r="CW126" s="1049"/>
      <c r="CX126" s="1049"/>
      <c r="CY126" s="1049"/>
      <c r="CZ126" s="1049"/>
      <c r="DA126" s="1049"/>
      <c r="DB126" s="1049"/>
      <c r="DC126" s="1049"/>
      <c r="DD126" s="1049"/>
      <c r="DE126" s="1049"/>
      <c r="DF126" s="1050"/>
      <c r="DG126" s="1018">
        <v>32001</v>
      </c>
      <c r="DH126" s="1019"/>
      <c r="DI126" s="1019"/>
      <c r="DJ126" s="1019"/>
      <c r="DK126" s="1019"/>
      <c r="DL126" s="1019" t="s">
        <v>465</v>
      </c>
      <c r="DM126" s="1019"/>
      <c r="DN126" s="1019"/>
      <c r="DO126" s="1019"/>
      <c r="DP126" s="1019"/>
      <c r="DQ126" s="1019" t="s">
        <v>466</v>
      </c>
      <c r="DR126" s="1019"/>
      <c r="DS126" s="1019"/>
      <c r="DT126" s="1019"/>
      <c r="DU126" s="1019"/>
      <c r="DV126" s="1020" t="s">
        <v>470</v>
      </c>
      <c r="DW126" s="1020"/>
      <c r="DX126" s="1020"/>
      <c r="DY126" s="1020"/>
      <c r="DZ126" s="1021"/>
    </row>
    <row r="127" spans="1:130" s="248" customFormat="1" ht="26.25" customHeight="1" x14ac:dyDescent="0.15">
      <c r="A127" s="1159"/>
      <c r="B127" s="1047"/>
      <c r="C127" s="1101" t="s">
        <v>498</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23</v>
      </c>
      <c r="AB127" s="1058"/>
      <c r="AC127" s="1058"/>
      <c r="AD127" s="1058"/>
      <c r="AE127" s="1059"/>
      <c r="AF127" s="1060">
        <v>19</v>
      </c>
      <c r="AG127" s="1058"/>
      <c r="AH127" s="1058"/>
      <c r="AI127" s="1058"/>
      <c r="AJ127" s="1059"/>
      <c r="AK127" s="1060">
        <v>15</v>
      </c>
      <c r="AL127" s="1058"/>
      <c r="AM127" s="1058"/>
      <c r="AN127" s="1058"/>
      <c r="AO127" s="1059"/>
      <c r="AP127" s="1061">
        <v>0</v>
      </c>
      <c r="AQ127" s="1062"/>
      <c r="AR127" s="1062"/>
      <c r="AS127" s="1062"/>
      <c r="AT127" s="1063"/>
      <c r="AU127" s="284"/>
      <c r="AV127" s="284"/>
      <c r="AW127" s="284"/>
      <c r="AX127" s="1131" t="s">
        <v>499</v>
      </c>
      <c r="AY127" s="1132"/>
      <c r="AZ127" s="1132"/>
      <c r="BA127" s="1132"/>
      <c r="BB127" s="1132"/>
      <c r="BC127" s="1132"/>
      <c r="BD127" s="1132"/>
      <c r="BE127" s="1133"/>
      <c r="BF127" s="1134" t="s">
        <v>500</v>
      </c>
      <c r="BG127" s="1132"/>
      <c r="BH127" s="1132"/>
      <c r="BI127" s="1132"/>
      <c r="BJ127" s="1132"/>
      <c r="BK127" s="1132"/>
      <c r="BL127" s="1133"/>
      <c r="BM127" s="1134" t="s">
        <v>501</v>
      </c>
      <c r="BN127" s="1132"/>
      <c r="BO127" s="1132"/>
      <c r="BP127" s="1132"/>
      <c r="BQ127" s="1132"/>
      <c r="BR127" s="1132"/>
      <c r="BS127" s="1133"/>
      <c r="BT127" s="1134" t="s">
        <v>502</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503</v>
      </c>
      <c r="CQ127" s="1049"/>
      <c r="CR127" s="1049"/>
      <c r="CS127" s="1049"/>
      <c r="CT127" s="1049"/>
      <c r="CU127" s="1049"/>
      <c r="CV127" s="1049"/>
      <c r="CW127" s="1049"/>
      <c r="CX127" s="1049"/>
      <c r="CY127" s="1049"/>
      <c r="CZ127" s="1049"/>
      <c r="DA127" s="1049"/>
      <c r="DB127" s="1049"/>
      <c r="DC127" s="1049"/>
      <c r="DD127" s="1049"/>
      <c r="DE127" s="1049"/>
      <c r="DF127" s="1050"/>
      <c r="DG127" s="1018" t="s">
        <v>474</v>
      </c>
      <c r="DH127" s="1019"/>
      <c r="DI127" s="1019"/>
      <c r="DJ127" s="1019"/>
      <c r="DK127" s="1019"/>
      <c r="DL127" s="1019" t="s">
        <v>469</v>
      </c>
      <c r="DM127" s="1019"/>
      <c r="DN127" s="1019"/>
      <c r="DO127" s="1019"/>
      <c r="DP127" s="1019"/>
      <c r="DQ127" s="1019" t="s">
        <v>470</v>
      </c>
      <c r="DR127" s="1019"/>
      <c r="DS127" s="1019"/>
      <c r="DT127" s="1019"/>
      <c r="DU127" s="1019"/>
      <c r="DV127" s="1020" t="s">
        <v>127</v>
      </c>
      <c r="DW127" s="1020"/>
      <c r="DX127" s="1020"/>
      <c r="DY127" s="1020"/>
      <c r="DZ127" s="1021"/>
    </row>
    <row r="128" spans="1:130" s="248" customFormat="1" ht="26.25" customHeight="1" thickBot="1" x14ac:dyDescent="0.2">
      <c r="A128" s="1142" t="s">
        <v>504</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505</v>
      </c>
      <c r="X128" s="1144"/>
      <c r="Y128" s="1144"/>
      <c r="Z128" s="1145"/>
      <c r="AA128" s="1146">
        <v>99036</v>
      </c>
      <c r="AB128" s="1147"/>
      <c r="AC128" s="1147"/>
      <c r="AD128" s="1147"/>
      <c r="AE128" s="1148"/>
      <c r="AF128" s="1149">
        <v>95067</v>
      </c>
      <c r="AG128" s="1147"/>
      <c r="AH128" s="1147"/>
      <c r="AI128" s="1147"/>
      <c r="AJ128" s="1148"/>
      <c r="AK128" s="1149">
        <v>112889</v>
      </c>
      <c r="AL128" s="1147"/>
      <c r="AM128" s="1147"/>
      <c r="AN128" s="1147"/>
      <c r="AO128" s="1148"/>
      <c r="AP128" s="1150"/>
      <c r="AQ128" s="1151"/>
      <c r="AR128" s="1151"/>
      <c r="AS128" s="1151"/>
      <c r="AT128" s="1152"/>
      <c r="AU128" s="284"/>
      <c r="AV128" s="284"/>
      <c r="AW128" s="284"/>
      <c r="AX128" s="987" t="s">
        <v>506</v>
      </c>
      <c r="AY128" s="988"/>
      <c r="AZ128" s="988"/>
      <c r="BA128" s="988"/>
      <c r="BB128" s="988"/>
      <c r="BC128" s="988"/>
      <c r="BD128" s="988"/>
      <c r="BE128" s="989"/>
      <c r="BF128" s="1153" t="s">
        <v>465</v>
      </c>
      <c r="BG128" s="1154"/>
      <c r="BH128" s="1154"/>
      <c r="BI128" s="1154"/>
      <c r="BJ128" s="1154"/>
      <c r="BK128" s="1154"/>
      <c r="BL128" s="1155"/>
      <c r="BM128" s="1153">
        <v>13.57</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507</v>
      </c>
      <c r="CQ128" s="1136"/>
      <c r="CR128" s="1136"/>
      <c r="CS128" s="1136"/>
      <c r="CT128" s="1136"/>
      <c r="CU128" s="1136"/>
      <c r="CV128" s="1136"/>
      <c r="CW128" s="1136"/>
      <c r="CX128" s="1136"/>
      <c r="CY128" s="1136"/>
      <c r="CZ128" s="1136"/>
      <c r="DA128" s="1136"/>
      <c r="DB128" s="1136"/>
      <c r="DC128" s="1136"/>
      <c r="DD128" s="1136"/>
      <c r="DE128" s="1136"/>
      <c r="DF128" s="1137"/>
      <c r="DG128" s="1138" t="s">
        <v>470</v>
      </c>
      <c r="DH128" s="1139"/>
      <c r="DI128" s="1139"/>
      <c r="DJ128" s="1139"/>
      <c r="DK128" s="1139"/>
      <c r="DL128" s="1139" t="s">
        <v>466</v>
      </c>
      <c r="DM128" s="1139"/>
      <c r="DN128" s="1139"/>
      <c r="DO128" s="1139"/>
      <c r="DP128" s="1139"/>
      <c r="DQ128" s="1139" t="s">
        <v>479</v>
      </c>
      <c r="DR128" s="1139"/>
      <c r="DS128" s="1139"/>
      <c r="DT128" s="1139"/>
      <c r="DU128" s="1139"/>
      <c r="DV128" s="1140" t="s">
        <v>470</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508</v>
      </c>
      <c r="X129" s="1173"/>
      <c r="Y129" s="1173"/>
      <c r="Z129" s="1174"/>
      <c r="AA129" s="1057">
        <v>8526008</v>
      </c>
      <c r="AB129" s="1058"/>
      <c r="AC129" s="1058"/>
      <c r="AD129" s="1058"/>
      <c r="AE129" s="1059"/>
      <c r="AF129" s="1060">
        <v>8593129</v>
      </c>
      <c r="AG129" s="1058"/>
      <c r="AH129" s="1058"/>
      <c r="AI129" s="1058"/>
      <c r="AJ129" s="1059"/>
      <c r="AK129" s="1060">
        <v>8762922</v>
      </c>
      <c r="AL129" s="1058"/>
      <c r="AM129" s="1058"/>
      <c r="AN129" s="1058"/>
      <c r="AO129" s="1059"/>
      <c r="AP129" s="1175"/>
      <c r="AQ129" s="1176"/>
      <c r="AR129" s="1176"/>
      <c r="AS129" s="1176"/>
      <c r="AT129" s="1177"/>
      <c r="AU129" s="286"/>
      <c r="AV129" s="286"/>
      <c r="AW129" s="286"/>
      <c r="AX129" s="1166" t="s">
        <v>509</v>
      </c>
      <c r="AY129" s="1049"/>
      <c r="AZ129" s="1049"/>
      <c r="BA129" s="1049"/>
      <c r="BB129" s="1049"/>
      <c r="BC129" s="1049"/>
      <c r="BD129" s="1049"/>
      <c r="BE129" s="1050"/>
      <c r="BF129" s="1167" t="s">
        <v>469</v>
      </c>
      <c r="BG129" s="1168"/>
      <c r="BH129" s="1168"/>
      <c r="BI129" s="1168"/>
      <c r="BJ129" s="1168"/>
      <c r="BK129" s="1168"/>
      <c r="BL129" s="1169"/>
      <c r="BM129" s="1167">
        <v>18.57</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510</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511</v>
      </c>
      <c r="X130" s="1173"/>
      <c r="Y130" s="1173"/>
      <c r="Z130" s="1174"/>
      <c r="AA130" s="1057">
        <v>1148743</v>
      </c>
      <c r="AB130" s="1058"/>
      <c r="AC130" s="1058"/>
      <c r="AD130" s="1058"/>
      <c r="AE130" s="1059"/>
      <c r="AF130" s="1060">
        <v>1118535</v>
      </c>
      <c r="AG130" s="1058"/>
      <c r="AH130" s="1058"/>
      <c r="AI130" s="1058"/>
      <c r="AJ130" s="1059"/>
      <c r="AK130" s="1060">
        <v>1102406</v>
      </c>
      <c r="AL130" s="1058"/>
      <c r="AM130" s="1058"/>
      <c r="AN130" s="1058"/>
      <c r="AO130" s="1059"/>
      <c r="AP130" s="1175"/>
      <c r="AQ130" s="1176"/>
      <c r="AR130" s="1176"/>
      <c r="AS130" s="1176"/>
      <c r="AT130" s="1177"/>
      <c r="AU130" s="286"/>
      <c r="AV130" s="286"/>
      <c r="AW130" s="286"/>
      <c r="AX130" s="1166" t="s">
        <v>512</v>
      </c>
      <c r="AY130" s="1049"/>
      <c r="AZ130" s="1049"/>
      <c r="BA130" s="1049"/>
      <c r="BB130" s="1049"/>
      <c r="BC130" s="1049"/>
      <c r="BD130" s="1049"/>
      <c r="BE130" s="1050"/>
      <c r="BF130" s="1203">
        <v>10.3</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513</v>
      </c>
      <c r="X131" s="1211"/>
      <c r="Y131" s="1211"/>
      <c r="Z131" s="1212"/>
      <c r="AA131" s="1104">
        <v>7377265</v>
      </c>
      <c r="AB131" s="1083"/>
      <c r="AC131" s="1083"/>
      <c r="AD131" s="1083"/>
      <c r="AE131" s="1084"/>
      <c r="AF131" s="1082">
        <v>7474594</v>
      </c>
      <c r="AG131" s="1083"/>
      <c r="AH131" s="1083"/>
      <c r="AI131" s="1083"/>
      <c r="AJ131" s="1084"/>
      <c r="AK131" s="1082">
        <v>7660516</v>
      </c>
      <c r="AL131" s="1083"/>
      <c r="AM131" s="1083"/>
      <c r="AN131" s="1083"/>
      <c r="AO131" s="1084"/>
      <c r="AP131" s="1213"/>
      <c r="AQ131" s="1214"/>
      <c r="AR131" s="1214"/>
      <c r="AS131" s="1214"/>
      <c r="AT131" s="1215"/>
      <c r="AU131" s="286"/>
      <c r="AV131" s="286"/>
      <c r="AW131" s="286"/>
      <c r="AX131" s="1185" t="s">
        <v>514</v>
      </c>
      <c r="AY131" s="1136"/>
      <c r="AZ131" s="1136"/>
      <c r="BA131" s="1136"/>
      <c r="BB131" s="1136"/>
      <c r="BC131" s="1136"/>
      <c r="BD131" s="1136"/>
      <c r="BE131" s="1137"/>
      <c r="BF131" s="1186">
        <v>20.3</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515</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516</v>
      </c>
      <c r="W132" s="1196"/>
      <c r="X132" s="1196"/>
      <c r="Y132" s="1196"/>
      <c r="Z132" s="1197"/>
      <c r="AA132" s="1198">
        <v>9.5517376699999996</v>
      </c>
      <c r="AB132" s="1199"/>
      <c r="AC132" s="1199"/>
      <c r="AD132" s="1199"/>
      <c r="AE132" s="1200"/>
      <c r="AF132" s="1201">
        <v>10.570112569999999</v>
      </c>
      <c r="AG132" s="1199"/>
      <c r="AH132" s="1199"/>
      <c r="AI132" s="1199"/>
      <c r="AJ132" s="1200"/>
      <c r="AK132" s="1201">
        <v>10.84224614</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517</v>
      </c>
      <c r="W133" s="1179"/>
      <c r="X133" s="1179"/>
      <c r="Y133" s="1179"/>
      <c r="Z133" s="1180"/>
      <c r="AA133" s="1181">
        <v>9.4</v>
      </c>
      <c r="AB133" s="1182"/>
      <c r="AC133" s="1182"/>
      <c r="AD133" s="1182"/>
      <c r="AE133" s="1183"/>
      <c r="AF133" s="1181">
        <v>9.8000000000000007</v>
      </c>
      <c r="AG133" s="1182"/>
      <c r="AH133" s="1182"/>
      <c r="AI133" s="1182"/>
      <c r="AJ133" s="1183"/>
      <c r="AK133" s="1181">
        <v>10.3</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fe7bxQwssvlqRAoSwcxMtWc9waaV/+rZdU2aH1QLejopPfGl4PWB3FXIMGPYcAq5bpvK7hsjvlVC0qER8aEWg==" saltValue="i/GXRHwXPihMvMmJ+jQ9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uAALpiHnNbEa0+RMlX/imKiC1kqmbf0akBIRgnB5jmSXkZnz3g7O7iBV72jpvlrK11dy9jU2csgRdtY1IC5aw==" saltValue="7sqN7RFhMHCsS+vmm3Wr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3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pmJXiTRTFeffmRHYBcDb/zdnO7zgey8QHBbRRjCSgamxIpGbAY1C0wnAygEz0LWZk0WusTLbezp2BDyK2CnA==" saltValue="39lMToXjidIXMZPckmktR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526</v>
      </c>
      <c r="AL9" s="1219"/>
      <c r="AM9" s="1219"/>
      <c r="AN9" s="1220"/>
      <c r="AO9" s="314">
        <v>2152994</v>
      </c>
      <c r="AP9" s="314">
        <v>58310</v>
      </c>
      <c r="AQ9" s="315">
        <v>93452</v>
      </c>
      <c r="AR9" s="316">
        <v>-37.6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527</v>
      </c>
      <c r="AL10" s="1219"/>
      <c r="AM10" s="1219"/>
      <c r="AN10" s="1220"/>
      <c r="AO10" s="317">
        <v>488154</v>
      </c>
      <c r="AP10" s="317">
        <v>13221</v>
      </c>
      <c r="AQ10" s="318">
        <v>10961</v>
      </c>
      <c r="AR10" s="319">
        <v>20.6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528</v>
      </c>
      <c r="AL11" s="1219"/>
      <c r="AM11" s="1219"/>
      <c r="AN11" s="1220"/>
      <c r="AO11" s="317">
        <v>4741</v>
      </c>
      <c r="AP11" s="317">
        <v>128</v>
      </c>
      <c r="AQ11" s="318">
        <v>1243</v>
      </c>
      <c r="AR11" s="319">
        <v>-89.7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529</v>
      </c>
      <c r="AL12" s="1219"/>
      <c r="AM12" s="1219"/>
      <c r="AN12" s="1220"/>
      <c r="AO12" s="317" t="s">
        <v>530</v>
      </c>
      <c r="AP12" s="317" t="s">
        <v>530</v>
      </c>
      <c r="AQ12" s="318">
        <v>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531</v>
      </c>
      <c r="AL13" s="1219"/>
      <c r="AM13" s="1219"/>
      <c r="AN13" s="1220"/>
      <c r="AO13" s="317">
        <v>52348</v>
      </c>
      <c r="AP13" s="317">
        <v>1418</v>
      </c>
      <c r="AQ13" s="318">
        <v>3934</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532</v>
      </c>
      <c r="AL14" s="1219"/>
      <c r="AM14" s="1219"/>
      <c r="AN14" s="1220"/>
      <c r="AO14" s="317">
        <v>101694</v>
      </c>
      <c r="AP14" s="317">
        <v>2754</v>
      </c>
      <c r="AQ14" s="318">
        <v>2305</v>
      </c>
      <c r="AR14" s="319">
        <v>19.5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533</v>
      </c>
      <c r="AL15" s="1225"/>
      <c r="AM15" s="1225"/>
      <c r="AN15" s="1226"/>
      <c r="AO15" s="317">
        <v>-54876</v>
      </c>
      <c r="AP15" s="317">
        <v>-1486</v>
      </c>
      <c r="AQ15" s="318">
        <v>-6772</v>
      </c>
      <c r="AR15" s="319">
        <v>-78.099999999999994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186</v>
      </c>
      <c r="AL16" s="1225"/>
      <c r="AM16" s="1225"/>
      <c r="AN16" s="1226"/>
      <c r="AO16" s="317">
        <v>2745055</v>
      </c>
      <c r="AP16" s="317">
        <v>74345</v>
      </c>
      <c r="AQ16" s="318">
        <v>105123</v>
      </c>
      <c r="AR16" s="319">
        <v>-29.3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538</v>
      </c>
      <c r="AL21" s="1228"/>
      <c r="AM21" s="1228"/>
      <c r="AN21" s="1229"/>
      <c r="AO21" s="330">
        <v>6.18</v>
      </c>
      <c r="AP21" s="331">
        <v>9.61</v>
      </c>
      <c r="AQ21" s="332">
        <v>-3.43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539</v>
      </c>
      <c r="AL22" s="1228"/>
      <c r="AM22" s="1228"/>
      <c r="AN22" s="1229"/>
      <c r="AO22" s="335">
        <v>97.7</v>
      </c>
      <c r="AP22" s="336">
        <v>97.3</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543</v>
      </c>
      <c r="AL32" s="1222"/>
      <c r="AM32" s="1222"/>
      <c r="AN32" s="1223"/>
      <c r="AO32" s="345">
        <v>1707234</v>
      </c>
      <c r="AP32" s="345">
        <v>46238</v>
      </c>
      <c r="AQ32" s="346">
        <v>59783</v>
      </c>
      <c r="AR32" s="347">
        <v>-22.7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544</v>
      </c>
      <c r="AL33" s="1222"/>
      <c r="AM33" s="1222"/>
      <c r="AN33" s="1223"/>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545</v>
      </c>
      <c r="AL34" s="1222"/>
      <c r="AM34" s="1222"/>
      <c r="AN34" s="1223"/>
      <c r="AO34" s="345" t="s">
        <v>530</v>
      </c>
      <c r="AP34" s="345" t="s">
        <v>530</v>
      </c>
      <c r="AQ34" s="346">
        <v>3</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546</v>
      </c>
      <c r="AL35" s="1222"/>
      <c r="AM35" s="1222"/>
      <c r="AN35" s="1223"/>
      <c r="AO35" s="345">
        <v>226600</v>
      </c>
      <c r="AP35" s="345">
        <v>6137</v>
      </c>
      <c r="AQ35" s="346">
        <v>17197</v>
      </c>
      <c r="AR35" s="347">
        <v>-64.3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547</v>
      </c>
      <c r="AL36" s="1222"/>
      <c r="AM36" s="1222"/>
      <c r="AN36" s="1223"/>
      <c r="AO36" s="345">
        <v>112018</v>
      </c>
      <c r="AP36" s="345">
        <v>3034</v>
      </c>
      <c r="AQ36" s="346">
        <v>2470</v>
      </c>
      <c r="AR36" s="347">
        <v>22.8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548</v>
      </c>
      <c r="AL37" s="1222"/>
      <c r="AM37" s="1222"/>
      <c r="AN37" s="1223"/>
      <c r="AO37" s="345">
        <v>15</v>
      </c>
      <c r="AP37" s="345">
        <v>0</v>
      </c>
      <c r="AQ37" s="346">
        <v>386</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549</v>
      </c>
      <c r="AL38" s="1231"/>
      <c r="AM38" s="1231"/>
      <c r="AN38" s="1232"/>
      <c r="AO38" s="348" t="s">
        <v>530</v>
      </c>
      <c r="AP38" s="348" t="s">
        <v>530</v>
      </c>
      <c r="AQ38" s="349">
        <v>2</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550</v>
      </c>
      <c r="AL39" s="1231"/>
      <c r="AM39" s="1231"/>
      <c r="AN39" s="1232"/>
      <c r="AO39" s="345">
        <v>-112889</v>
      </c>
      <c r="AP39" s="345">
        <v>-3057</v>
      </c>
      <c r="AQ39" s="346">
        <v>-5644</v>
      </c>
      <c r="AR39" s="347">
        <v>-45.8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551</v>
      </c>
      <c r="AL40" s="1222"/>
      <c r="AM40" s="1222"/>
      <c r="AN40" s="1223"/>
      <c r="AO40" s="345">
        <v>-1102406</v>
      </c>
      <c r="AP40" s="345">
        <v>-29857</v>
      </c>
      <c r="AQ40" s="346">
        <v>-52018</v>
      </c>
      <c r="AR40" s="347">
        <v>-42.6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299</v>
      </c>
      <c r="AL41" s="1234"/>
      <c r="AM41" s="1234"/>
      <c r="AN41" s="1235"/>
      <c r="AO41" s="345">
        <v>830572</v>
      </c>
      <c r="AP41" s="345">
        <v>22495</v>
      </c>
      <c r="AQ41" s="346">
        <v>22179</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521</v>
      </c>
      <c r="AN49" s="1238" t="s">
        <v>555</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1587811</v>
      </c>
      <c r="AN51" s="367">
        <v>42231</v>
      </c>
      <c r="AO51" s="368">
        <v>6.3</v>
      </c>
      <c r="AP51" s="369">
        <v>66954</v>
      </c>
      <c r="AQ51" s="370">
        <v>-21.7</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612986</v>
      </c>
      <c r="AN52" s="375">
        <v>16304</v>
      </c>
      <c r="AO52" s="376">
        <v>-7.7</v>
      </c>
      <c r="AP52" s="377">
        <v>37305</v>
      </c>
      <c r="AQ52" s="378">
        <v>-15.9</v>
      </c>
      <c r="AR52" s="379">
        <v>8.1999999999999993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1985868</v>
      </c>
      <c r="AN53" s="367">
        <v>53094</v>
      </c>
      <c r="AO53" s="368">
        <v>25.7</v>
      </c>
      <c r="AP53" s="369">
        <v>72656</v>
      </c>
      <c r="AQ53" s="370">
        <v>8.5</v>
      </c>
      <c r="AR53" s="371">
        <v>17.2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853132</v>
      </c>
      <c r="AN54" s="375">
        <v>22809</v>
      </c>
      <c r="AO54" s="376">
        <v>39.9</v>
      </c>
      <c r="AP54" s="377">
        <v>36448</v>
      </c>
      <c r="AQ54" s="378">
        <v>-2.2999999999999998</v>
      </c>
      <c r="AR54" s="379">
        <v>42.2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2025156</v>
      </c>
      <c r="AN55" s="367">
        <v>54228</v>
      </c>
      <c r="AO55" s="368">
        <v>2.1</v>
      </c>
      <c r="AP55" s="369">
        <v>65080</v>
      </c>
      <c r="AQ55" s="370">
        <v>-10.4</v>
      </c>
      <c r="AR55" s="371">
        <v>12.5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694248</v>
      </c>
      <c r="AN56" s="375">
        <v>18590</v>
      </c>
      <c r="AO56" s="376">
        <v>-18.5</v>
      </c>
      <c r="AP56" s="377">
        <v>38201</v>
      </c>
      <c r="AQ56" s="378">
        <v>4.8</v>
      </c>
      <c r="AR56" s="379">
        <v>-23.3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2500064</v>
      </c>
      <c r="AN57" s="367">
        <v>67491</v>
      </c>
      <c r="AO57" s="368">
        <v>24.5</v>
      </c>
      <c r="AP57" s="369">
        <v>79288</v>
      </c>
      <c r="AQ57" s="370">
        <v>21.8</v>
      </c>
      <c r="AR57" s="371">
        <v>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944494</v>
      </c>
      <c r="AN58" s="375">
        <v>25497</v>
      </c>
      <c r="AO58" s="376">
        <v>37.200000000000003</v>
      </c>
      <c r="AP58" s="377">
        <v>41870</v>
      </c>
      <c r="AQ58" s="378">
        <v>9.6</v>
      </c>
      <c r="AR58" s="379">
        <v>27.6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2245029</v>
      </c>
      <c r="AN59" s="367">
        <v>60803</v>
      </c>
      <c r="AO59" s="368">
        <v>-9.9</v>
      </c>
      <c r="AP59" s="369">
        <v>84962</v>
      </c>
      <c r="AQ59" s="370">
        <v>7.2</v>
      </c>
      <c r="AR59" s="371">
        <v>-17.100000000000001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878397</v>
      </c>
      <c r="AN60" s="375">
        <v>23790</v>
      </c>
      <c r="AO60" s="376">
        <v>-6.7</v>
      </c>
      <c r="AP60" s="377">
        <v>42793</v>
      </c>
      <c r="AQ60" s="378">
        <v>2.2000000000000002</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2068786</v>
      </c>
      <c r="AN61" s="382">
        <v>55569</v>
      </c>
      <c r="AO61" s="383">
        <v>9.6999999999999993</v>
      </c>
      <c r="AP61" s="384">
        <v>73788</v>
      </c>
      <c r="AQ61" s="385">
        <v>1.1000000000000001</v>
      </c>
      <c r="AR61" s="371">
        <v>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796651</v>
      </c>
      <c r="AN62" s="375">
        <v>21398</v>
      </c>
      <c r="AO62" s="376">
        <v>8.8000000000000007</v>
      </c>
      <c r="AP62" s="377">
        <v>39323</v>
      </c>
      <c r="AQ62" s="378">
        <v>-0.3</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XKMEXC7tdrmYDPgoy3D5INYJ/GTVYQ0XWJtj70dRBIyHPjKFbK6XlVDyyx4MMhaRs6H0cvge7IrD7HJvSgbDQ==" saltValue="OBRwDhCXQHvKli/aYRl4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sCUpp/MzettJFPuZIpyEpmAGyrril1jA/RxF+kknYRZouwSETSzxC9jxL1dYaScKSfdEQTdgyM60iqZ9nD75pw==" saltValue="2/ZX6afg2o9sRMUpMc9Em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vpzuq/fc8NG4Zo21VjUdZh+QpkZxTIVud8yUktllAtwwrUX4bCn18QOL6mVcqheaiDDKzTmZpPVxk6YXsXDqrA==" saltValue="uBLtnr6/30hpx4sowupU/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1" t="s">
        <v>3</v>
      </c>
      <c r="D47" s="1241"/>
      <c r="E47" s="1242"/>
      <c r="F47" s="11">
        <v>40.369999999999997</v>
      </c>
      <c r="G47" s="12">
        <v>28.56</v>
      </c>
      <c r="H47" s="12">
        <v>33.06</v>
      </c>
      <c r="I47" s="12">
        <v>37.479999999999997</v>
      </c>
      <c r="J47" s="13">
        <v>38.75</v>
      </c>
    </row>
    <row r="48" spans="2:10" ht="57.75" customHeight="1" x14ac:dyDescent="0.15">
      <c r="B48" s="14"/>
      <c r="C48" s="1243" t="s">
        <v>4</v>
      </c>
      <c r="D48" s="1243"/>
      <c r="E48" s="1244"/>
      <c r="F48" s="15">
        <v>7.9</v>
      </c>
      <c r="G48" s="16">
        <v>9.23</v>
      </c>
      <c r="H48" s="16">
        <v>8.7899999999999991</v>
      </c>
      <c r="I48" s="16">
        <v>4.04</v>
      </c>
      <c r="J48" s="17">
        <v>6.97</v>
      </c>
    </row>
    <row r="49" spans="2:10" ht="57.75" customHeight="1" thickBot="1" x14ac:dyDescent="0.2">
      <c r="B49" s="18"/>
      <c r="C49" s="1245" t="s">
        <v>5</v>
      </c>
      <c r="D49" s="1245"/>
      <c r="E49" s="1246"/>
      <c r="F49" s="19">
        <v>1.79</v>
      </c>
      <c r="G49" s="20" t="s">
        <v>576</v>
      </c>
      <c r="H49" s="20" t="s">
        <v>577</v>
      </c>
      <c r="I49" s="20" t="s">
        <v>578</v>
      </c>
      <c r="J49" s="21">
        <v>3.02</v>
      </c>
    </row>
    <row r="50" spans="2:10" ht="13.5" customHeight="1" x14ac:dyDescent="0.15"/>
  </sheetData>
  <sheetProtection algorithmName="SHA-512" hashValue="PWnRZMbFSbQ8keyJF6KupOSCdO0htjkShXt5EvY91tn7v0BG+25FYbUbvXgGEyYkUHjV3xHV/1GxiBM/82OyrA==" saltValue="vxXyF+lv0hCu98rjkyoV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2022-03-14T02:27:39Z</cp:lastPrinted>
  <dcterms:created xsi:type="dcterms:W3CDTF">2022-02-02T07:18:25Z</dcterms:created>
  <dcterms:modified xsi:type="dcterms:W3CDTF">2022-09-26T13:46:31Z</dcterms:modified>
  <cp:category/>
</cp:coreProperties>
</file>