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20370" yWindow="-120" windowWidth="29040" windowHeight="1584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88" i="12" l="1"/>
  <c r="AP88" i="12"/>
  <c r="AF88" i="12"/>
  <c r="AU63" i="12"/>
  <c r="AP63" i="12"/>
  <c r="CW102" i="12" l="1"/>
  <c r="CR102" i="12"/>
  <c r="AP23" i="12" l="1"/>
  <c r="AF23" i="12"/>
  <c r="AA23" i="12"/>
  <c r="V23" i="12"/>
  <c r="Q23"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BW35" i="10"/>
  <c r="BW36" i="10" s="1"/>
  <c r="BW37" i="10" s="1"/>
  <c r="BW34" i="10"/>
  <c r="C34" i="10"/>
  <c r="CO34" i="10" l="1"/>
  <c r="CO35" i="10" s="1"/>
  <c r="CO36" i="10" s="1"/>
  <c r="CO37" i="10" s="1"/>
  <c r="CO38" i="10" s="1"/>
  <c r="CO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AM35" i="10" s="1"/>
  <c r="AM36" i="10" s="1"/>
  <c r="BE34" i="10" l="1"/>
  <c r="BE35" i="10" s="1"/>
</calcChain>
</file>

<file path=xl/sharedStrings.xml><?xml version="1.0" encoding="utf-8"?>
<sst xmlns="http://schemas.openxmlformats.org/spreadsheetml/2006/main" count="1099" uniqueCount="618">
  <si>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</si>
  <si>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</si>
  <si>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</si>
  <si>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</si>
  <si>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</si>
  <si>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</si>
  <si>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</si>
  <si>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</si>
  <si>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</si>
  <si>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</si>
  <si>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</si>
  <si>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</si>
  <si>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</si>
  <si>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</si>
  <si>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</si>
  <si>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</si>
  <si>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</si>
  <si>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</si>
  <si>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</si>
  <si>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</si>
  <si>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</si>
  <si>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</si>
  <si>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</si>
  <si>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</si>
  <si>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</si>
  <si>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</si>
  <si>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</si>
  <si>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</si>
  <si>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</si>
  <si>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</si>
  <si>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</si>
  <si>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</si>
  <si>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</si>
  <si>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</si>
  <si>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</si>
  <si>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</si>
  <si>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</si>
  <si>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</si>
  <si>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</si>
  <si>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</si>
  <si>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</si>
  <si>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</si>
  <si>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</si>
  <si>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</si>
  <si>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</si>
  <si>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</si>
  <si>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</si>
  <si>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</si>
  <si>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</si>
  <si>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</si>
  <si>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</si>
  <si>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</si>
  <si>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</si>
  <si>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</si>
  <si>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</si>
  <si>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</si>
  <si>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</si>
  <si>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</si>
  <si>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</si>
  <si>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</si>
  <si>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</si>
  <si>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</si>
  <si>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</si>
  <si>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</si>
  <si>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</si>
  <si>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</si>
  <si>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</si>
  <si>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</si>
  <si>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</si>
  <si>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</si>
  <si>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</si>
  <si>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</si>
  <si>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</si>
  <si>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</si>
  <si>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</si>
  <si>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</si>
  <si>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</si>
  <si>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</si>
  <si>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</si>
  <si>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</si>
  <si>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</si>
  <si>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</si>
  <si>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</si>
  <si>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</si>
  <si>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</si>
  <si>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</si>
  <si>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</si>
  <si>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</si>
  <si>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</si>
  <si>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</si>
  <si>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</si>
  <si>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</si>
  <si>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</si>
  <si>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</si>
  <si>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</si>
  <si>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</si>
  <si>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</si>
  <si>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</si>
  <si>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</si>
  <si>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</si>
  <si>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</si>
  <si>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</si>
  <si>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</si>
  <si>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</si>
  <si>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</si>
  <si>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</si>
  <si>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</si>
  <si>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</si>
  <si>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</si>
  <si>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</si>
  <si>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</si>
  <si>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</si>
  <si>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</si>
  <si>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</si>
  <si>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</si>
  <si>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</si>
  <si>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</si>
  <si>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</si>
  <si>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</si>
  <si>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</si>
  <si>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</si>
  <si>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</si>
  <si>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</si>
  <si>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</si>
  <si>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</si>
  <si>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</si>
  <si>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</si>
  <si>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</si>
  <si>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</si>
  <si>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</si>
  <si>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</si>
  <si>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</si>
  <si>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</si>
  <si>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</si>
  <si>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</si>
  <si>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</si>
  <si>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</si>
  <si>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</si>
  <si>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</si>
  <si>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</si>
  <si>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</si>
  <si>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</si>
  <si>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</si>
  <si>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</si>
  <si>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</si>
  <si>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</si>
  <si>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</si>
  <si>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</si>
  <si>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</si>
  <si>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</si>
  <si>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</si>
  <si>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</si>
  <si>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</si>
  <si>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</si>
  <si>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</si>
  <si>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</si>
  <si>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</si>
  <si>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</si>
  <si>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</si>
  <si>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</si>
  <si>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</si>
  <si>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</si>
  <si>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</si>
  <si>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</si>
  <si>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</si>
  <si>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</si>
  <si>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</si>
  <si>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</si>
  <si>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</si>
  <si>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</si>
  <si>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</si>
  <si>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</si>
  <si>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</si>
  <si>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</si>
  <si>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</si>
  <si>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</si>
  <si>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</si>
  <si>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</si>
  <si>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</si>
  <si>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</si>
  <si>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</si>
  <si>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</si>
  <si>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</si>
  <si>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</si>
  <si>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</si>
  <si>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</si>
  <si>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</si>
  <si>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</si>
  <si>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</si>
  <si>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</si>
  <si>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</si>
  <si>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</si>
  <si>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</si>
  <si>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</si>
  <si>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</si>
  <si>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</si>
  <si>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</si>
  <si>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</si>
  <si>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</si>
  <si>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</si>
  <si>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</si>
  <si>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</si>
  <si>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</si>
  <si>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</si>
  <si>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</si>
  <si>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</si>
  <si>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</si>
  <si>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</si>
  <si>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</si>
  <si>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</si>
  <si>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</si>
  <si>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</si>
  <si>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</si>
  <si>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</si>
  <si>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</si>
  <si>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</si>
  <si>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</si>
  <si>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</si>
  <si>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</si>
  <si>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</si>
  <si>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</si>
  <si>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</si>
  <si>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</si>
  <si>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</si>
  <si>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</si>
  <si>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</si>
  <si>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</si>
  <si>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</si>
  <si>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</si>
  <si>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</si>
  <si>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</si>
  <si>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</si>
  <si>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</si>
  <si>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</si>
  <si>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</si>
  <si>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</si>
  <si>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</si>
  <si>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</si>
  <si>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</si>
  <si>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</si>
  <si>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</si>
  <si>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</si>
  <si>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</si>
  <si>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</si>
  <si>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</si>
  <si>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</si>
  <si>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</si>
  <si>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</si>
  <si>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</si>
  <si>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</si>
  <si>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</si>
  <si>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</si>
  <si>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</si>
  <si>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</si>
  <si>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</si>
  <si>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</si>
  <si>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</si>
  <si>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</si>
  <si>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</si>
  <si>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</si>
  <si>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</si>
  <si>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</si>
  <si>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</si>
  <si>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</si>
  <si>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</si>
  <si>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</si>
  <si>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</si>
  <si>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</si>
  <si>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</si>
  <si>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</si>
  <si>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</si>
  <si>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</si>
  <si>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</si>
  <si>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</si>
  <si>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</si>
  <si>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</si>
  <si>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</si>
  <si>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</si>
  <si>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</si>
  <si>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</si>
  <si>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</si>
  <si>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</si>
  <si>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</si>
  <si>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</si>
  <si>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</si>
  <si>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</si>
  <si>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</si>
  <si>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</si>
  <si>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</si>
  <si>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</si>
  <si>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</si>
  <si>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</si>
  <si>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</si>
  <si>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</si>
  <si>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</si>
  <si>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</si>
  <si>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</si>
  <si>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</si>
  <si>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</si>
  <si>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</si>
  <si>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</si>
  <si>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</si>
  <si>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</si>
  <si>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</si>
  <si>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</si>
  <si>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</si>
  <si>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</si>
  <si>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</si>
  <si>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</si>
  <si>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</si>
  <si>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</si>
  <si>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</si>
  <si>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</si>
  <si>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</si>
  <si>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</si>
  <si>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</si>
  <si>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</si>
  <si>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</si>
  <si>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</si>
  <si>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</si>
  <si>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</si>
  <si>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</si>
  <si>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</si>
  <si>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</si>
  <si>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</si>
  <si>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</si>
  <si>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</si>
  <si>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</si>
  <si>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</si>
  <si>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</si>
  <si>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</si>
  <si>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</si>
  <si>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</si>
  <si>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</si>
  <si>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</si>
  <si>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</si>
  <si>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</si>
  <si>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</si>
  <si>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</si>
  <si>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</si>
  <si>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</si>
  <si>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</si>
  <si>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</si>
  <si>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</si>
  <si>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</si>
  <si>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</si>
  <si>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</si>
  <si>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</si>
  <si>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</si>
  <si>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</si>
  <si>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</si>
  <si>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</si>
  <si>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</si>
  <si>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</si>
  <si>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</si>
  <si>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</si>
  <si>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</si>
  <si>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</si>
  <si>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</si>
  <si>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</si>
  <si>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</si>
  <si>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</si>
  <si>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</si>
  <si>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</si>
  <si>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</si>
  <si>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</si>
  <si>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</si>
  <si>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</si>
  <si>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</si>
  <si>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</si>
  <si>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</si>
  <si>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</si>
  <si>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</si>
  <si>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</si>
  <si>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</si>
  <si>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</si>
  <si>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</si>
  <si>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</si>
  <si>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</si>
  <si>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</si>
  <si>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</si>
  <si>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</si>
  <si>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</si>
  <si>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</si>
  <si>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</si>
  <si>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</si>
  <si>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</si>
  <si>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</si>
  <si>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</si>
  <si>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</si>
  <si>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</si>
  <si>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</si>
  <si>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</si>
  <si>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</si>
  <si>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</si>
  <si>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</si>
  <si>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</si>
  <si>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</si>
  <si>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</si>
  <si>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</si>
  <si>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</si>
  <si>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</si>
  <si>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</si>
  <si>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</si>
  <si>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</si>
  <si>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</si>
  <si>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</si>
  <si>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</si>
  <si>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</si>
  <si>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</si>
  <si>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</si>
  <si>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</si>
  <si>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</si>
  <si>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</si>
  <si>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</si>
  <si>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</si>
  <si>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農業集落排水処理施設事業特別会計</t>
    <phoneticPr fontId="5"/>
  </si>
  <si>
    <t>法非適用企業</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</si>
  <si>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</si>
  <si>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</si>
  <si>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</si>
  <si>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</si>
  <si>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</si>
  <si>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</si>
  <si>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</si>
  <si>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</si>
  <si>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</si>
  <si>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</si>
  <si>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</si>
  <si>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</si>
  <si>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</si>
  <si>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</si>
  <si>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</si>
  <si>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</si>
  <si>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</si>
  <si>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</si>
  <si>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</si>
  <si>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</si>
  <si>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</si>
  <si>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</si>
  <si>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</si>
  <si>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</si>
  <si>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</si>
  <si>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</si>
  <si>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</si>
  <si>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</si>
  <si>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</si>
  <si>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</si>
  <si>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</si>
  <si>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</si>
  <si>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</si>
  <si>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</si>
  <si>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</si>
  <si>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</si>
  <si>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</si>
  <si>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</si>
  <si>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</si>
  <si>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</si>
  <si>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</si>
  <si>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</si>
  <si>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</si>
  <si>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</si>
  <si>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</si>
  <si>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</si>
  <si>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</si>
  <si>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</si>
  <si>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</si>
  <si>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</si>
  <si>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</si>
  <si>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</si>
  <si>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</si>
  <si>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</si>
  <si>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</si>
  <si>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</si>
  <si>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</si>
  <si>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</si>
  <si>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</si>
  <si>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</si>
  <si>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</si>
  <si>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</si>
  <si>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</si>
  <si>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</si>
  <si>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</si>
  <si>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</si>
  <si>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</si>
  <si>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</si>
  <si>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</si>
  <si>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</si>
  <si>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</si>
  <si>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</si>
  <si>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</si>
  <si>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</si>
  <si>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</si>
  <si>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</si>
  <si>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</si>
  <si>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</si>
  <si>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</si>
  <si>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</si>
  <si>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</si>
  <si>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</si>
  <si>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</si>
  <si>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</si>
  <si>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</si>
  <si>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</si>
  <si>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</si>
  <si>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</si>
  <si>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</si>
  <si>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</si>
  <si>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</si>
  <si>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</si>
  <si>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</si>
  <si>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</si>
  <si>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</si>
  <si>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</si>
  <si>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</si>
  <si>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</si>
  <si>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</si>
  <si>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</si>
  <si>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</si>
  <si>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</si>
  <si>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</si>
  <si>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</si>
  <si>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</si>
  <si>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</si>
  <si>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</si>
  <si>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</si>
  <si>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</si>
  <si>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</si>
  <si>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</si>
  <si>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</si>
  <si>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</si>
  <si>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</si>
  <si>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</si>
  <si>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</si>
  <si>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</si>
  <si>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</si>
  <si>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</si>
  <si>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</si>
  <si>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</si>
  <si>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</si>
  <si>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</si>
  <si>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</si>
  <si>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</si>
  <si>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</si>
  <si>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</si>
  <si>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</si>
  <si>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</si>
  <si>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</si>
  <si>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</si>
  <si>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</si>
  <si>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</si>
  <si>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</si>
  <si>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</si>
  <si>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</si>
  <si>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</si>
  <si>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</si>
  <si>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</si>
  <si>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</si>
  <si>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</si>
  <si>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</si>
  <si>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</si>
  <si>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</si>
  <si>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4.73</t>
  </si>
  <si>
    <t>▲ 1.65</t>
  </si>
  <si>
    <t>▲ 1.32</t>
  </si>
  <si>
    <t>一般会計</t>
  </si>
  <si>
    <t>介護保険特別会計</t>
  </si>
  <si>
    <t>下水道事業会計</t>
  </si>
  <si>
    <t>水道事業会計</t>
  </si>
  <si>
    <t>国民健康保険特別会計</t>
  </si>
  <si>
    <t>▲ 1.47</t>
  </si>
  <si>
    <t>▲ 1.19</t>
  </si>
  <si>
    <t>▲ 1.28</t>
  </si>
  <si>
    <t>▲ 0.15</t>
  </si>
  <si>
    <t>後期高齢者医療特別会計</t>
  </si>
  <si>
    <t>簡易水道事業会計</t>
  </si>
  <si>
    <t>ケーブルテレビ事業特別会計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</si>
  <si>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</si>
  <si>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</si>
  <si>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</si>
  <si>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</si>
  <si>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</si>
  <si>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</si>
  <si>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</si>
  <si>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</si>
  <si>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市庁舎建設基金</t>
    <rPh sb="0" eb="3">
      <t>シチョウシャ</t>
    </rPh>
    <rPh sb="3" eb="5">
      <t>ケンセツ</t>
    </rPh>
    <rPh sb="5" eb="7">
      <t>キキン</t>
    </rPh>
    <phoneticPr fontId="5"/>
  </si>
  <si>
    <t>市有施設整備基金</t>
    <rPh sb="0" eb="2">
      <t>シユウ</t>
    </rPh>
    <rPh sb="2" eb="4">
      <t>シセツ</t>
    </rPh>
    <rPh sb="4" eb="6">
      <t>セイビ</t>
    </rPh>
    <rPh sb="6" eb="8">
      <t>キキン</t>
    </rPh>
    <phoneticPr fontId="5"/>
  </si>
  <si>
    <t>新型コロナウイルス感染症対策基金</t>
    <rPh sb="0" eb="2">
      <t>シンガタ</t>
    </rPh>
    <rPh sb="9" eb="12">
      <t>カンセンショウ</t>
    </rPh>
    <rPh sb="12" eb="14">
      <t>タイサク</t>
    </rPh>
    <rPh sb="14" eb="16">
      <t>キキン</t>
    </rPh>
    <phoneticPr fontId="5"/>
  </si>
  <si>
    <t>ふるさと八代元気づくり応援基金</t>
    <rPh sb="4" eb="6">
      <t>ヤツシロ</t>
    </rPh>
    <rPh sb="6" eb="8">
      <t>ゲンキ</t>
    </rPh>
    <rPh sb="11" eb="13">
      <t>オウエン</t>
    </rPh>
    <rPh sb="13" eb="15">
      <t>キキン</t>
    </rPh>
    <phoneticPr fontId="5"/>
  </si>
  <si>
    <t>教育文化センター基金</t>
    <rPh sb="0" eb="2">
      <t>キョウイク</t>
    </rPh>
    <rPh sb="2" eb="4">
      <t>ブンカ</t>
    </rPh>
    <rPh sb="8" eb="10">
      <t>キキン</t>
    </rPh>
    <phoneticPr fontId="5"/>
  </si>
  <si>
    <t>八代市学校給食会</t>
    <rPh sb="0" eb="2">
      <t>ヤツシロ</t>
    </rPh>
    <rPh sb="2" eb="3">
      <t>シ</t>
    </rPh>
    <rPh sb="3" eb="5">
      <t>ガッコウ</t>
    </rPh>
    <rPh sb="5" eb="7">
      <t>キュウショク</t>
    </rPh>
    <rPh sb="7" eb="8">
      <t>カイ</t>
    </rPh>
    <phoneticPr fontId="2"/>
  </si>
  <si>
    <t>サンライフ八代</t>
    <rPh sb="5" eb="7">
      <t>ヤツシロ</t>
    </rPh>
    <phoneticPr fontId="2"/>
  </si>
  <si>
    <t>八代市土地開発公社</t>
    <rPh sb="0" eb="3">
      <t>ヤツシロシ</t>
    </rPh>
    <rPh sb="3" eb="5">
      <t>トチ</t>
    </rPh>
    <rPh sb="5" eb="7">
      <t>カイハツ</t>
    </rPh>
    <rPh sb="7" eb="9">
      <t>コウシャ</t>
    </rPh>
    <phoneticPr fontId="2"/>
  </si>
  <si>
    <t>さかもと温泉センター</t>
    <rPh sb="4" eb="6">
      <t>オンセン</t>
    </rPh>
    <phoneticPr fontId="2"/>
  </si>
  <si>
    <t>いずみ</t>
    <phoneticPr fontId="2"/>
  </si>
  <si>
    <t>東陽地区ふるさと公社</t>
    <rPh sb="0" eb="2">
      <t>トウヨウ</t>
    </rPh>
    <rPh sb="2" eb="4">
      <t>チク</t>
    </rPh>
    <rPh sb="8" eb="10">
      <t>コウシャ</t>
    </rPh>
    <phoneticPr fontId="2"/>
  </si>
  <si>
    <t>-</t>
    <phoneticPr fontId="2"/>
  </si>
  <si>
    <t>氷川町及び八代市中学校組合</t>
    <rPh sb="0" eb="3">
      <t>ヒカワチョウ</t>
    </rPh>
    <rPh sb="3" eb="4">
      <t>オヨ</t>
    </rPh>
    <rPh sb="5" eb="7">
      <t>ヤツシロ</t>
    </rPh>
    <rPh sb="7" eb="8">
      <t>シ</t>
    </rPh>
    <rPh sb="8" eb="11">
      <t>チュウガッコウ</t>
    </rPh>
    <rPh sb="11" eb="13">
      <t>クミアイ</t>
    </rPh>
    <phoneticPr fontId="2"/>
  </si>
  <si>
    <t>八代広域行政事務組合</t>
    <rPh sb="0" eb="2">
      <t>ヤツシロ</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</si>
  <si>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</si>
  <si>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八代生活環境事務組合（一般会計）</t>
    <rPh sb="0" eb="2">
      <t>ヤツシロ</t>
    </rPh>
    <rPh sb="2" eb="4">
      <t>セイカツ</t>
    </rPh>
    <rPh sb="4" eb="6">
      <t>カンキョウ</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</si>
  <si>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</si>
  <si>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熊本県広域高齢者医療広域連合（後期高齢者医療特別会計）</t>
    <rPh sb="0" eb="3">
      <t>クマモトケン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</si>
  <si>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熊本県広域高齢者医療広域連合（一般会計）</t>
    <rPh sb="0" eb="3">
      <t>クマモトケン</t>
    </rPh>
    <rPh sb="3" eb="5">
      <t>コウイキ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</si>
  <si>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</si>
  <si>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</si>
  <si>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</si>
  <si>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</si>
  <si>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</si>
  <si>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</si>
  <si>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</si>
  <si>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</si>
  <si>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</si>
  <si>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</si>
  <si>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</si>
  <si>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</si>
  <si>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が、環境センター等の建設により類似団体と低いものの、財源として地方債を借り入れて整備をしたことにより将来負担比率が高い水準になったと考えられます。「八代市公共施設等総合管理計画」の見直しや、資産経営の観点を持った共施設のマネジメントを推進し、併せて新規地方債発行額の抑制による地方債残高の削減など、財政健全化を図っていきます。</t>
    <rPh sb="0" eb="2">
      <t>ユウケイ</t>
    </rPh>
    <rPh sb="2" eb="4">
      <t>コテイ</t>
    </rPh>
    <rPh sb="4" eb="6">
      <t>シサン</t>
    </rPh>
    <rPh sb="6" eb="8">
      <t>ゲンカ</t>
    </rPh>
    <rPh sb="8" eb="10">
      <t>ショウキャク</t>
    </rPh>
    <rPh sb="10" eb="11">
      <t>リツ</t>
    </rPh>
    <rPh sb="26" eb="28">
      <t>ルイジ</t>
    </rPh>
    <rPh sb="28" eb="30">
      <t>ダンタイ</t>
    </rPh>
    <rPh sb="31" eb="32">
      <t>ヒク</t>
    </rPh>
    <rPh sb="37" eb="39">
      <t>ザイゲン</t>
    </rPh>
    <rPh sb="42" eb="45">
      <t>チホウサイ</t>
    </rPh>
    <rPh sb="46" eb="47">
      <t>カ</t>
    </rPh>
    <rPh sb="48" eb="49">
      <t>イ</t>
    </rPh>
    <rPh sb="51" eb="53">
      <t>セイビ</t>
    </rPh>
    <rPh sb="61" eb="63">
      <t>ショウライ</t>
    </rPh>
    <rPh sb="63" eb="65">
      <t>フタン</t>
    </rPh>
    <rPh sb="65" eb="67">
      <t>ヒリツ</t>
    </rPh>
    <rPh sb="68" eb="69">
      <t>タカ</t>
    </rPh>
    <rPh sb="70" eb="72">
      <t>スイジュン</t>
    </rPh>
    <rPh sb="77" eb="78">
      <t>カンガ</t>
    </rPh>
    <rPh sb="85" eb="88">
      <t>ヤツシロシ</t>
    </rPh>
    <rPh sb="88" eb="90">
      <t>コウキョウ</t>
    </rPh>
    <rPh sb="90" eb="92">
      <t>シセツ</t>
    </rPh>
    <rPh sb="92" eb="93">
      <t>トウ</t>
    </rPh>
    <rPh sb="93" eb="95">
      <t>ソウゴウ</t>
    </rPh>
    <rPh sb="95" eb="97">
      <t>カンリ</t>
    </rPh>
    <rPh sb="97" eb="99">
      <t>ケイカク</t>
    </rPh>
    <rPh sb="101" eb="103">
      <t>ミナオ</t>
    </rPh>
    <rPh sb="106" eb="108">
      <t>シサン</t>
    </rPh>
    <rPh sb="108" eb="110">
      <t>ケイエイ</t>
    </rPh>
    <rPh sb="111" eb="113">
      <t>カンテン</t>
    </rPh>
    <rPh sb="114" eb="115">
      <t>モ</t>
    </rPh>
    <rPh sb="118" eb="120">
      <t>シセツ</t>
    </rPh>
    <rPh sb="128" eb="130">
      <t>スイシン</t>
    </rPh>
    <rPh sb="132" eb="133">
      <t>アワ</t>
    </rPh>
    <rPh sb="135" eb="137">
      <t>シンキ</t>
    </rPh>
    <rPh sb="137" eb="140">
      <t>チホウサイ</t>
    </rPh>
    <rPh sb="140" eb="143">
      <t>ハッコウガク</t>
    </rPh>
    <rPh sb="144" eb="146">
      <t>ヨクセイ</t>
    </rPh>
    <rPh sb="149" eb="152">
      <t>チホウサイ</t>
    </rPh>
    <rPh sb="152" eb="154">
      <t>ザンダカ</t>
    </rPh>
    <rPh sb="155" eb="157">
      <t>サクゲン</t>
    </rPh>
    <rPh sb="160" eb="162">
      <t>ザイセイ</t>
    </rPh>
    <rPh sb="162" eb="165">
      <t>ケンゼンカ</t>
    </rPh>
    <rPh sb="166" eb="167">
      <t>ハカ</t>
    </rPh>
    <phoneticPr fontId="5"/>
  </si>
  <si>
    <t>将来負担比率及び実質公債費比率は、類似団体内平均と比較すると高い水準にあります。どちらも今後は、令和2年7月豪雨災害による災害復旧事業費や新庁舎建設等の大型事業整備により、一定期間上昇する見込みです。合併算定替縮減による普通交付税の減少等の悪化要因も懸念されるため、引き続き経常的な費用の削減に取り組むとともに、地方債については、新規発行や抑制や平準化など、公債費の適正化に取り組んでいきます。</t>
    <rPh sb="0" eb="2">
      <t>ショウライ</t>
    </rPh>
    <rPh sb="2" eb="4">
      <t>フタン</t>
    </rPh>
    <rPh sb="4" eb="6">
      <t>ヒリツ</t>
    </rPh>
    <rPh sb="6" eb="7">
      <t>オヨ</t>
    </rPh>
    <rPh sb="8" eb="10">
      <t>ジッシツ</t>
    </rPh>
    <rPh sb="10" eb="12">
      <t>コウサイ</t>
    </rPh>
    <rPh sb="12" eb="13">
      <t>ヒ</t>
    </rPh>
    <rPh sb="13" eb="15">
      <t>ヒリツ</t>
    </rPh>
    <rPh sb="17" eb="19">
      <t>ルイジ</t>
    </rPh>
    <rPh sb="19" eb="21">
      <t>ダンタイ</t>
    </rPh>
    <rPh sb="21" eb="22">
      <t>ナイ</t>
    </rPh>
    <rPh sb="22" eb="24">
      <t>ヘイキン</t>
    </rPh>
    <rPh sb="25" eb="27">
      <t>ヒカク</t>
    </rPh>
    <rPh sb="30" eb="31">
      <t>タカ</t>
    </rPh>
    <rPh sb="32" eb="34">
      <t>スイジュン</t>
    </rPh>
    <rPh sb="44" eb="46">
      <t>コンゴ</t>
    </rPh>
    <rPh sb="48" eb="50">
      <t>レイワ</t>
    </rPh>
    <rPh sb="51" eb="52">
      <t>ネン</t>
    </rPh>
    <rPh sb="53" eb="54">
      <t>ガツ</t>
    </rPh>
    <rPh sb="54" eb="56">
      <t>ゴウウ</t>
    </rPh>
    <rPh sb="56" eb="58">
      <t>サイガイ</t>
    </rPh>
    <rPh sb="61" eb="63">
      <t>サイガイ</t>
    </rPh>
    <rPh sb="63" eb="65">
      <t>フッキュウ</t>
    </rPh>
    <rPh sb="65" eb="68">
      <t>ジギョウヒ</t>
    </rPh>
    <rPh sb="69" eb="72">
      <t>シンチョウシャ</t>
    </rPh>
    <rPh sb="72" eb="74">
      <t>ケンセツ</t>
    </rPh>
    <rPh sb="74" eb="75">
      <t>ナド</t>
    </rPh>
    <rPh sb="76" eb="78">
      <t>オオガタ</t>
    </rPh>
    <rPh sb="78" eb="80">
      <t>ジギョウ</t>
    </rPh>
    <rPh sb="80" eb="82">
      <t>セイビ</t>
    </rPh>
    <rPh sb="86" eb="88">
      <t>イッテイ</t>
    </rPh>
    <rPh sb="88" eb="90">
      <t>キカン</t>
    </rPh>
    <rPh sb="90" eb="92">
      <t>ジョウショウ</t>
    </rPh>
    <rPh sb="94" eb="96">
      <t>ミコ</t>
    </rPh>
    <rPh sb="100" eb="102">
      <t>ガッペイ</t>
    </rPh>
    <rPh sb="102" eb="104">
      <t>サンテイ</t>
    </rPh>
    <rPh sb="104" eb="105">
      <t>ガ</t>
    </rPh>
    <rPh sb="105" eb="107">
      <t>シュクゲン</t>
    </rPh>
    <rPh sb="110" eb="115">
      <t>フツウコウフゼイ</t>
    </rPh>
    <rPh sb="116" eb="118">
      <t>ゲンショウ</t>
    </rPh>
    <rPh sb="118" eb="119">
      <t>ナド</t>
    </rPh>
    <rPh sb="120" eb="122">
      <t>アッカ</t>
    </rPh>
    <rPh sb="122" eb="124">
      <t>ヨウイン</t>
    </rPh>
    <rPh sb="125" eb="127">
      <t>ケネン</t>
    </rPh>
    <rPh sb="133" eb="134">
      <t>ヒ</t>
    </rPh>
    <rPh sb="135" eb="136">
      <t>ツヅ</t>
    </rPh>
    <rPh sb="137" eb="140">
      <t>ケイジョウテキ</t>
    </rPh>
    <rPh sb="141" eb="143">
      <t>ヒヨウ</t>
    </rPh>
    <rPh sb="144" eb="146">
      <t>サクゲン</t>
    </rPh>
    <rPh sb="147" eb="148">
      <t>ト</t>
    </rPh>
    <rPh sb="149" eb="150">
      <t>ク</t>
    </rPh>
    <rPh sb="156" eb="159">
      <t>チホウサイ</t>
    </rPh>
    <rPh sb="165" eb="167">
      <t>シンキ</t>
    </rPh>
    <rPh sb="167" eb="169">
      <t>ハッコウ</t>
    </rPh>
    <rPh sb="170" eb="172">
      <t>ヨクセイ</t>
    </rPh>
    <rPh sb="173" eb="175">
      <t>ヘイジュン</t>
    </rPh>
    <rPh sb="175" eb="176">
      <t>カ</t>
    </rPh>
    <rPh sb="179" eb="182">
      <t>コウサイヒ</t>
    </rPh>
    <rPh sb="183" eb="186">
      <t>テキセイカ</t>
    </rPh>
    <rPh sb="187" eb="188">
      <t>ト</t>
    </rPh>
    <rPh sb="189" eb="19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</si>
</sst>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0ACB-4120-BB4A-80F68F4677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75216</c:v>
                </c:pt>
                <c:pt idx="1">
                  <c:v>112595</c:v>
                </c:pt>
                <c:pt idx="2">
                  <c:v>114564</c:v>
                </c:pt>
                <c:pt idx="3">
                  <c:v>66845</c:v>
                </c:pt>
                <c:pt idx="4">
                  <c:v>58608</c:v>
                </c:pt>
              </c:numCache>
            </c:numRef>
          </c:val>
          <c:smooth val="0"/>
          <c:extLst>
            <c:ext xmlns:c16="http://schemas.microsoft.com/office/drawing/2014/chart" uri="{C3380CC4-5D6E-409C-BE32-E72D297353CC}">
              <c16:uniqueId val="{00000001-0ACB-4120-BB4A-80F68F4677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c:v>
                </c:pt>
                <c:pt idx="1">
                  <c:v>5.1100000000000003</c:v>
                </c:pt>
                <c:pt idx="2">
                  <c:v>3.49</c:v>
                </c:pt>
                <c:pt idx="3">
                  <c:v>2.1800000000000002</c:v>
                </c:pt>
                <c:pt idx="4">
                  <c:v>3.9</c:v>
                </c:pt>
              </c:numCache>
            </c:numRef>
          </c:val>
          <c:extLst>
            <c:ext xmlns:c16="http://schemas.microsoft.com/office/drawing/2014/chart" uri="{C3380CC4-5D6E-409C-BE32-E72D297353CC}">
              <c16:uniqueId val="{00000000-6B61-47DD-902B-EDC1A5E920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6.39</c:v>
                </c:pt>
                <c:pt idx="1">
                  <c:v>6.45</c:v>
                </c:pt>
                <c:pt idx="2">
                  <c:v>7.12</c:v>
                </c:pt>
                <c:pt idx="3">
                  <c:v>7.18</c:v>
                </c:pt>
                <c:pt idx="4">
                  <c:v>5.88</c:v>
                </c:pt>
              </c:numCache>
            </c:numRef>
          </c:val>
          <c:extLst>
            <c:ext xmlns:c16="http://schemas.microsoft.com/office/drawing/2014/chart" uri="{C3380CC4-5D6E-409C-BE32-E72D297353CC}">
              <c16:uniqueId val="{00000001-6B61-47DD-902B-EDC1A5E920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-4.7300000000000004</c:v>
                </c:pt>
                <c:pt idx="1">
                  <c:v>1.38</c:v>
                </c:pt>
                <c:pt idx="2">
                  <c:v>-1.65</c:v>
                </c:pt>
                <c:pt idx="3">
                  <c:v>-1.32</c:v>
                </c:pt>
                <c:pt idx="4">
                  <c:v>0.66</c:v>
                </c:pt>
              </c:numCache>
            </c:numRef>
          </c:val>
          <c:smooth val="0"/>
          <c:extLst>
            <c:ext xmlns:c16="http://schemas.microsoft.com/office/drawing/2014/chart" uri="{C3380CC4-5D6E-409C-BE32-E72D297353CC}">
              <c16:uniqueId val="{00000002-6B61-47DD-902B-EDC1A5E920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#N/A</c:v>
                </c:pt>
                <c:pt idx="3">
                  <c:v>0.46</c:v>
                </c:pt>
                <c:pt idx="4">
                  <c:v>#N/A</c:v>
                </c:pt>
                <c:pt idx="5">
                  <c:v>0.09</c:v>
                </c:pt>
                <c:pt idx="6">
                  <c:v>#N/A</c:v>
                </c:pt>
                <c:pt idx="7">
                  <c:v>0.06</c:v>
                </c:pt>
                <c:pt idx="8">
                  <c:v>#N/A</c:v>
                </c:pt>
                <c:pt idx="9">
                  <c:v>0</c:v>
                </c:pt>
              </c:numCache>
            </c:numRef>
          </c:val>
          <c:extLst>
            <c:ext xmlns:c16="http://schemas.microsoft.com/office/drawing/2014/chart" uri="{C3380CC4-5D6E-409C-BE32-E72D297353CC}">
              <c16:uniqueId val="{00000000-06FB-4D25-9BB5-A332B6CD4C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B-4D25-9BB5-A332B6CD4C04}"/>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FB-4D25-9BB5-A332B6CD4C04}"/>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3-06FB-4D25-9BB5-A332B6CD4C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4-06FB-4D25-9BB5-A332B6CD4C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1.47</c:v>
                </c:pt>
                <c:pt idx="1">
                  <c:v>#N/A</c:v>
                </c:pt>
                <c:pt idx="2">
                  <c:v>1.19</c:v>
                </c:pt>
                <c:pt idx="3">
                  <c:v>#N/A</c:v>
                </c:pt>
                <c:pt idx="4">
                  <c:v>1.28</c:v>
                </c:pt>
                <c:pt idx="5">
                  <c:v>#N/A</c:v>
                </c:pt>
                <c:pt idx="6">
                  <c:v>0.15</c:v>
                </c:pt>
                <c:pt idx="7">
                  <c:v>#N/A</c:v>
                </c:pt>
                <c:pt idx="8">
                  <c:v>#N/A</c:v>
                </c:pt>
                <c:pt idx="9">
                  <c:v>0.96</c:v>
                </c:pt>
              </c:numCache>
            </c:numRef>
          </c:val>
          <c:extLst>
            <c:ext xmlns:c16="http://schemas.microsoft.com/office/drawing/2014/chart" uri="{C3380CC4-5D6E-409C-BE32-E72D297353CC}">
              <c16:uniqueId val="{00000005-06FB-4D25-9BB5-A332B6CD4C0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1.39</c:v>
                </c:pt>
                <c:pt idx="2">
                  <c:v>#N/A</c:v>
                </c:pt>
                <c:pt idx="3">
                  <c:v>1.3</c:v>
                </c:pt>
                <c:pt idx="4">
                  <c:v>#N/A</c:v>
                </c:pt>
                <c:pt idx="5">
                  <c:v>1.41</c:v>
                </c:pt>
                <c:pt idx="6">
                  <c:v>#N/A</c:v>
                </c:pt>
                <c:pt idx="7">
                  <c:v>1.59</c:v>
                </c:pt>
                <c:pt idx="8">
                  <c:v>#N/A</c:v>
                </c:pt>
                <c:pt idx="9">
                  <c:v>1.7</c:v>
                </c:pt>
              </c:numCache>
            </c:numRef>
          </c:val>
          <c:extLst>
            <c:ext xmlns:c16="http://schemas.microsoft.com/office/drawing/2014/chart" uri="{C3380CC4-5D6E-409C-BE32-E72D297353CC}">
              <c16:uniqueId val="{00000006-06FB-4D25-9BB5-A332B6CD4C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1.25</c:v>
                </c:pt>
                <c:pt idx="2">
                  <c:v>#N/A</c:v>
                </c:pt>
                <c:pt idx="3">
                  <c:v>1.1000000000000001</c:v>
                </c:pt>
                <c:pt idx="4">
                  <c:v>#N/A</c:v>
                </c:pt>
                <c:pt idx="5">
                  <c:v>1.58</c:v>
                </c:pt>
                <c:pt idx="6">
                  <c:v>#N/A</c:v>
                </c:pt>
                <c:pt idx="7">
                  <c:v>1.72</c:v>
                </c:pt>
                <c:pt idx="8">
                  <c:v>#N/A</c:v>
                </c:pt>
                <c:pt idx="9">
                  <c:v>1.73</c:v>
                </c:pt>
              </c:numCache>
            </c:numRef>
          </c:val>
          <c:extLst>
            <c:ext xmlns:c16="http://schemas.microsoft.com/office/drawing/2014/chart" uri="{C3380CC4-5D6E-409C-BE32-E72D297353CC}">
              <c16:uniqueId val="{00000007-06FB-4D25-9BB5-A332B6CD4C0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1.1499999999999999</c:v>
                </c:pt>
                <c:pt idx="2">
                  <c:v>#N/A</c:v>
                </c:pt>
                <c:pt idx="3">
                  <c:v>1.91</c:v>
                </c:pt>
                <c:pt idx="4">
                  <c:v>#N/A</c:v>
                </c:pt>
                <c:pt idx="5">
                  <c:v>2.69</c:v>
                </c:pt>
                <c:pt idx="6">
                  <c:v>#N/A</c:v>
                </c:pt>
                <c:pt idx="7">
                  <c:v>3.89</c:v>
                </c:pt>
                <c:pt idx="8">
                  <c:v>#N/A</c:v>
                </c:pt>
                <c:pt idx="9">
                  <c:v>2.52</c:v>
                </c:pt>
              </c:numCache>
            </c:numRef>
          </c:val>
          <c:extLst>
            <c:ext xmlns:c16="http://schemas.microsoft.com/office/drawing/2014/chart" uri="{C3380CC4-5D6E-409C-BE32-E72D297353CC}">
              <c16:uniqueId val="{00000008-06FB-4D25-9BB5-A332B6CD4C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3.69</c:v>
                </c:pt>
                <c:pt idx="2">
                  <c:v>#N/A</c:v>
                </c:pt>
                <c:pt idx="3">
                  <c:v>5.33</c:v>
                </c:pt>
                <c:pt idx="4">
                  <c:v>#N/A</c:v>
                </c:pt>
                <c:pt idx="5">
                  <c:v>3.49</c:v>
                </c:pt>
                <c:pt idx="6">
                  <c:v>#N/A</c:v>
                </c:pt>
                <c:pt idx="7">
                  <c:v>2.1800000000000002</c:v>
                </c:pt>
                <c:pt idx="8">
                  <c:v>#N/A</c:v>
                </c:pt>
                <c:pt idx="9">
                  <c:v>3.89</c:v>
                </c:pt>
              </c:numCache>
            </c:numRef>
          </c:val>
          <c:extLst>
            <c:ext xmlns:c16="http://schemas.microsoft.com/office/drawing/2014/chart" uri="{C3380CC4-5D6E-409C-BE32-E72D297353CC}">
              <c16:uniqueId val="{00000009-06FB-4D25-9BB5-A332B6CD4C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5128</c:v>
                </c:pt>
                <c:pt idx="5">
                  <c:v>5080</c:v>
                </c:pt>
                <c:pt idx="8">
                  <c:v>5129</c:v>
                </c:pt>
                <c:pt idx="11">
                  <c:v>5107</c:v>
                </c:pt>
                <c:pt idx="14">
                  <c:v>5125</c:v>
                </c:pt>
              </c:numCache>
            </c:numRef>
          </c:val>
          <c:extLst>
            <c:ext xmlns:c16="http://schemas.microsoft.com/office/drawing/2014/chart" uri="{C3380CC4-5D6E-409C-BE32-E72D297353CC}">
              <c16:uniqueId val="{00000000-2170-4E56-B597-4919BF1F7E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70-4E56-B597-4919BF1F7E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137</c:v>
                </c:pt>
                <c:pt idx="3">
                  <c:v>128</c:v>
                </c:pt>
                <c:pt idx="6">
                  <c:v>121</c:v>
                </c:pt>
                <c:pt idx="9">
                  <c:v>113</c:v>
                </c:pt>
                <c:pt idx="12">
                  <c:v>104</c:v>
                </c:pt>
              </c:numCache>
            </c:numRef>
          </c:val>
          <c:extLst>
            <c:ext xmlns:c16="http://schemas.microsoft.com/office/drawing/2014/chart" uri="{C3380CC4-5D6E-409C-BE32-E72D297353CC}">
              <c16:uniqueId val="{00000002-2170-4E56-B597-4919BF1F7E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95</c:v>
                </c:pt>
                <c:pt idx="3">
                  <c:v>96</c:v>
                </c:pt>
                <c:pt idx="6">
                  <c:v>77</c:v>
                </c:pt>
                <c:pt idx="9">
                  <c:v>76</c:v>
                </c:pt>
                <c:pt idx="12">
                  <c:v>88</c:v>
                </c:pt>
              </c:numCache>
            </c:numRef>
          </c:val>
          <c:extLst>
            <c:ext xmlns:c16="http://schemas.microsoft.com/office/drawing/2014/chart" uri="{C3380CC4-5D6E-409C-BE32-E72D297353CC}">
              <c16:uniqueId val="{00000003-2170-4E56-B597-4919BF1F7E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1530</c:v>
                </c:pt>
                <c:pt idx="3">
                  <c:v>1494</c:v>
                </c:pt>
                <c:pt idx="6">
                  <c:v>1482</c:v>
                </c:pt>
                <c:pt idx="9">
                  <c:v>1363</c:v>
                </c:pt>
                <c:pt idx="12">
                  <c:v>1288</c:v>
                </c:pt>
              </c:numCache>
            </c:numRef>
          </c:val>
          <c:extLst>
            <c:ext xmlns:c16="http://schemas.microsoft.com/office/drawing/2014/chart" uri="{C3380CC4-5D6E-409C-BE32-E72D297353CC}">
              <c16:uniqueId val="{00000004-2170-4E56-B597-4919BF1F7E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5-2170-4E56-B597-4919BF1F7E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6-2170-4E56-B597-4919BF1F7E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6427</c:v>
                </c:pt>
                <c:pt idx="3">
                  <c:v>6150</c:v>
                </c:pt>
                <c:pt idx="6">
                  <c:v>6173</c:v>
                </c:pt>
                <c:pt idx="9">
                  <c:v>6183</c:v>
                </c:pt>
                <c:pt idx="12">
                  <c:v>6237</c:v>
                </c:pt>
              </c:numCache>
            </c:numRef>
          </c:val>
          <c:extLst>
            <c:ext xmlns:c16="http://schemas.microsoft.com/office/drawing/2014/chart" uri="{C3380CC4-5D6E-409C-BE32-E72D297353CC}">
              <c16:uniqueId val="{00000007-2170-4E56-B597-4919BF1F7E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3094</c:v>
                </c:pt>
                <c:pt idx="2">
                  <c:v>#N/A</c:v>
                </c:pt>
                <c:pt idx="3">
                  <c:v>#N/A</c:v>
                </c:pt>
                <c:pt idx="4">
                  <c:v>2788</c:v>
                </c:pt>
                <c:pt idx="5">
                  <c:v>#N/A</c:v>
                </c:pt>
                <c:pt idx="6">
                  <c:v>#N/A</c:v>
                </c:pt>
                <c:pt idx="7">
                  <c:v>2724</c:v>
                </c:pt>
                <c:pt idx="8">
                  <c:v>#N/A</c:v>
                </c:pt>
                <c:pt idx="9">
                  <c:v>#N/A</c:v>
                </c:pt>
                <c:pt idx="10">
                  <c:v>2628</c:v>
                </c:pt>
                <c:pt idx="11">
                  <c:v>#N/A</c:v>
                </c:pt>
                <c:pt idx="12">
                  <c:v>#N/A</c:v>
                </c:pt>
                <c:pt idx="13">
                  <c:v>2592</c:v>
                </c:pt>
                <c:pt idx="14">
                  <c:v>#N/A</c:v>
                </c:pt>
              </c:numCache>
            </c:numRef>
          </c:val>
          <c:smooth val="0"/>
          <c:extLst>
            <c:ext xmlns:c16="http://schemas.microsoft.com/office/drawing/2014/chart" uri="{C3380CC4-5D6E-409C-BE32-E72D297353CC}">
              <c16:uniqueId val="{00000008-2170-4E56-B597-4919BF1F7E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57510</c:v>
                </c:pt>
                <c:pt idx="5">
                  <c:v>58651</c:v>
                </c:pt>
                <c:pt idx="8">
                  <c:v>60861</c:v>
                </c:pt>
                <c:pt idx="11">
                  <c:v>63221</c:v>
                </c:pt>
                <c:pt idx="14">
                  <c:v>66646</c:v>
                </c:pt>
              </c:numCache>
            </c:numRef>
          </c:val>
          <c:extLst>
            <c:ext xmlns:c16="http://schemas.microsoft.com/office/drawing/2014/chart" uri="{C3380CC4-5D6E-409C-BE32-E72D297353CC}">
              <c16:uniqueId val="{00000000-2779-4ED3-BFD4-7E35513817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1017</c:v>
                </c:pt>
                <c:pt idx="5">
                  <c:v>899</c:v>
                </c:pt>
                <c:pt idx="8">
                  <c:v>796</c:v>
                </c:pt>
                <c:pt idx="11">
                  <c:v>681</c:v>
                </c:pt>
                <c:pt idx="14">
                  <c:v>554</c:v>
                </c:pt>
              </c:numCache>
            </c:numRef>
          </c:val>
          <c:extLst>
            <c:ext xmlns:c16="http://schemas.microsoft.com/office/drawing/2014/chart" uri="{C3380CC4-5D6E-409C-BE32-E72D297353CC}">
              <c16:uniqueId val="{00000001-2779-4ED3-BFD4-7E35513817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11013</c:v>
                </c:pt>
                <c:pt idx="5">
                  <c:v>9140</c:v>
                </c:pt>
                <c:pt idx="8">
                  <c:v>9080</c:v>
                </c:pt>
                <c:pt idx="11">
                  <c:v>8819</c:v>
                </c:pt>
                <c:pt idx="14">
                  <c:v>8903</c:v>
                </c:pt>
              </c:numCache>
            </c:numRef>
          </c:val>
          <c:extLst>
            <c:ext xmlns:c16="http://schemas.microsoft.com/office/drawing/2014/chart" uri="{C3380CC4-5D6E-409C-BE32-E72D297353CC}">
              <c16:uniqueId val="{00000002-2779-4ED3-BFD4-7E35513817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79-4ED3-BFD4-7E35513817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79-4ED3-BFD4-7E35513817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3</c:v>
                </c:pt>
                <c:pt idx="6">
                  <c:v>2</c:v>
                </c:pt>
                <c:pt idx="9">
                  <c:v>2</c:v>
                </c:pt>
                <c:pt idx="12">
                  <c:v>2</c:v>
                </c:pt>
              </c:numCache>
            </c:numRef>
          </c:val>
          <c:extLst>
            <c:ext xmlns:c16="http://schemas.microsoft.com/office/drawing/2014/chart" uri="{C3380CC4-5D6E-409C-BE32-E72D297353CC}">
              <c16:uniqueId val="{00000005-2779-4ED3-BFD4-7E35513817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9048</c:v>
                </c:pt>
                <c:pt idx="3">
                  <c:v>9067</c:v>
                </c:pt>
                <c:pt idx="6">
                  <c:v>8771</c:v>
                </c:pt>
                <c:pt idx="9">
                  <c:v>9073</c:v>
                </c:pt>
                <c:pt idx="12">
                  <c:v>8947</c:v>
                </c:pt>
              </c:numCache>
            </c:numRef>
          </c:val>
          <c:extLst>
            <c:ext xmlns:c16="http://schemas.microsoft.com/office/drawing/2014/chart" uri="{C3380CC4-5D6E-409C-BE32-E72D297353CC}">
              <c16:uniqueId val="{00000006-2779-4ED3-BFD4-7E35513817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637</c:v>
                </c:pt>
                <c:pt idx="3">
                  <c:v>807</c:v>
                </c:pt>
                <c:pt idx="6">
                  <c:v>837</c:v>
                </c:pt>
                <c:pt idx="9">
                  <c:v>794</c:v>
                </c:pt>
                <c:pt idx="12">
                  <c:v>729</c:v>
                </c:pt>
              </c:numCache>
            </c:numRef>
          </c:val>
          <c:extLst>
            <c:ext xmlns:c16="http://schemas.microsoft.com/office/drawing/2014/chart" uri="{C3380CC4-5D6E-409C-BE32-E72D297353CC}">
              <c16:uniqueId val="{00000007-2779-4ED3-BFD4-7E35513817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18055</c:v>
                </c:pt>
                <c:pt idx="3">
                  <c:v>17271</c:v>
                </c:pt>
                <c:pt idx="6">
                  <c:v>17714</c:v>
                </c:pt>
                <c:pt idx="9">
                  <c:v>17248</c:v>
                </c:pt>
                <c:pt idx="12">
                  <c:v>16685</c:v>
                </c:pt>
              </c:numCache>
            </c:numRef>
          </c:val>
          <c:extLst>
            <c:ext xmlns:c16="http://schemas.microsoft.com/office/drawing/2014/chart" uri="{C3380CC4-5D6E-409C-BE32-E72D297353CC}">
              <c16:uniqueId val="{00000008-2779-4ED3-BFD4-7E35513817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1099</c:v>
                </c:pt>
                <c:pt idx="3">
                  <c:v>1052</c:v>
                </c:pt>
                <c:pt idx="6">
                  <c:v>1026</c:v>
                </c:pt>
                <c:pt idx="9">
                  <c:v>1006</c:v>
                </c:pt>
                <c:pt idx="12">
                  <c:v>987</c:v>
                </c:pt>
              </c:numCache>
            </c:numRef>
          </c:val>
          <c:extLst>
            <c:ext xmlns:c16="http://schemas.microsoft.com/office/drawing/2014/chart" uri="{C3380CC4-5D6E-409C-BE32-E72D297353CC}">
              <c16:uniqueId val="{00000009-2779-4ED3-BFD4-7E35513817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62288</c:v>
                </c:pt>
                <c:pt idx="3">
                  <c:v>64894</c:v>
                </c:pt>
                <c:pt idx="6">
                  <c:v>67927</c:v>
                </c:pt>
                <c:pt idx="9">
                  <c:v>71248</c:v>
                </c:pt>
                <c:pt idx="12">
                  <c:v>75515</c:v>
                </c:pt>
              </c:numCache>
            </c:numRef>
          </c:val>
          <c:extLst>
            <c:ext xmlns:c16="http://schemas.microsoft.com/office/drawing/2014/chart" uri="{C3380CC4-5D6E-409C-BE32-E72D297353CC}">
              <c16:uniqueId val="{0000000A-2779-4ED3-BFD4-7E35513817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21589</c:v>
                </c:pt>
                <c:pt idx="2">
                  <c:v>#N/A</c:v>
                </c:pt>
                <c:pt idx="3">
                  <c:v>#N/A</c:v>
                </c:pt>
                <c:pt idx="4">
                  <c:v>24403</c:v>
                </c:pt>
                <c:pt idx="5">
                  <c:v>#N/A</c:v>
                </c:pt>
                <c:pt idx="6">
                  <c:v>#N/A</c:v>
                </c:pt>
                <c:pt idx="7">
                  <c:v>25540</c:v>
                </c:pt>
                <c:pt idx="8">
                  <c:v>#N/A</c:v>
                </c:pt>
                <c:pt idx="9">
                  <c:v>#N/A</c:v>
                </c:pt>
                <c:pt idx="10">
                  <c:v>26650</c:v>
                </c:pt>
                <c:pt idx="11">
                  <c:v>#N/A</c:v>
                </c:pt>
                <c:pt idx="12">
                  <c:v>#N/A</c:v>
                </c:pt>
                <c:pt idx="13">
                  <c:v>26762</c:v>
                </c:pt>
                <c:pt idx="14">
                  <c:v>#N/A</c:v>
                </c:pt>
              </c:numCache>
            </c:numRef>
          </c:val>
          <c:smooth val="0"/>
          <c:extLst>
            <c:ext xmlns:c16="http://schemas.microsoft.com/office/drawing/2014/chart" uri="{C3380CC4-5D6E-409C-BE32-E72D297353CC}">
              <c16:uniqueId val="{0000000B-2779-4ED3-BFD4-7E35513817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2346</c:v>
                </c:pt>
                <c:pt idx="1">
                  <c:v>2351</c:v>
                </c:pt>
                <c:pt idx="2">
                  <c:v>1955</c:v>
                </c:pt>
              </c:numCache>
            </c:numRef>
          </c:val>
          <c:extLst>
            <c:ext xmlns:c16="http://schemas.microsoft.com/office/drawing/2014/chart" uri="{C3380CC4-5D6E-409C-BE32-E72D297353CC}">
              <c16:uniqueId val="{00000000-8EA5-4014-8E9E-2EFB8A6390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704</c:v>
                </c:pt>
                <c:pt idx="1">
                  <c:v>706</c:v>
                </c:pt>
                <c:pt idx="2">
                  <c:v>707</c:v>
                </c:pt>
              </c:numCache>
            </c:numRef>
          </c:val>
          <c:extLst>
            <c:ext xmlns:c16="http://schemas.microsoft.com/office/drawing/2014/chart" uri="{C3380CC4-5D6E-409C-BE32-E72D297353CC}">
              <c16:uniqueId val="{00000001-8EA5-4014-8E9E-2EFB8A6390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4516</c:v>
                </c:pt>
                <c:pt idx="1">
                  <c:v>4315</c:v>
                </c:pt>
                <c:pt idx="2">
                  <c:v>5722</c:v>
                </c:pt>
              </c:numCache>
            </c:numRef>
          </c:val>
          <c:extLst>
            <c:ext xmlns:c16="http://schemas.microsoft.com/office/drawing/2014/chart" uri="{C3380CC4-5D6E-409C-BE32-E72D297353CC}">
              <c16:uniqueId val="{00000002-8EA5-4014-8E9E-2EFB8A6390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{18059861-9DCD-4282-A461-274AD4AA8AF9}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80-4331-973B-0095F71336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{BEF2A0A5-7B50-46BB-8662-4166FE3EBE9D}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80-4331-973B-0095F71336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{DBFF8C26-268D-4B91-AAE4-9CE08B6547FE}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80-4331-973B-0095F71336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{CA33516A-7306-4F93-94E0-742446944559}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80-4331-973B-0095F71336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{32FC717C-BB45-48F3-B720-07170C806E3C}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80-4331-973B-0095F713367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{E85846B6-A322-4033-A9C9-274E38D4024D}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80-4331-973B-0095F713367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{D638C10C-2CB0-4BC2-B434-82CFDC3A430C}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80-4331-973B-0095F713367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{FE6EDB8B-8330-40E1-AEA9-3D3AB30922AB}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80-4331-973B-0095F713367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{745A2E21-B2B1-4833-AB6A-3EDD396031FC}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80-4331-973B-0095F71336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54.9</c:v>
                </c:pt>
                <c:pt idx="16">
                  <c:v>54.5</c:v>
                </c:pt>
                <c:pt idx="24">
                  <c:v>55.5</c:v>
                </c:pt>
                <c:pt idx="32">
                  <c:v>56.7</c:v>
                </c:pt>
              </c:numCache>
            </c:numRef>
          </c:xVal>
          <c:yVal>
            <c:numRef>
              <c:f>公会計指標分析・財政指標組合せ分析表!$BP$51:$DC$51</c:f>
              <c:numCache>
                <c:formatCode>#,##0.0;"▲ "#,##0.0</c:formatCode>
                <c:ptCount val="40"/>
                <c:pt idx="0">
                  <c:v>75.599999999999994</c:v>
                </c:pt>
                <c:pt idx="8">
                  <c:v>86.3</c:v>
                </c:pt>
                <c:pt idx="16">
                  <c:v>91.3</c:v>
                </c:pt>
                <c:pt idx="24">
                  <c:v>95.9</c:v>
                </c:pt>
                <c:pt idx="32">
                  <c:v>94.7</c:v>
                </c:pt>
              </c:numCache>
            </c:numRef>
          </c:yVal>
          <c:smooth val="0"/>
          <c:extLst>
            <c:ext xmlns:c16="http://schemas.microsoft.com/office/drawing/2014/chart" uri="{C3380CC4-5D6E-409C-BE32-E72D297353CC}">
              <c16:uniqueId val="{00000009-0580-4331-973B-0095F71336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{9D0340B5-F515-4537-9E51-57D85532106B}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80-4331-973B-0095F71336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{061AE8BD-027A-47F1-8A83-2B31D39E90AD}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80-4331-973B-0095F71336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{A0B06D6D-AE5A-43CB-8457-D96BA9458C60}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80-4331-973B-0095F71336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{2E2106EC-365A-4699-8EEB-FD11FDB5A02F}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80-4331-973B-0095F71336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{AA2DC44A-AEC3-4C32-B481-AD46F568E166}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80-4331-973B-0095F713367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{4BDD49C2-A513-42D6-92C3-F663AE033D38}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80-4331-973B-0095F713367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{66AC1700-BF21-49B7-BB74-3D0599483A2F}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80-4331-973B-0095F713367D}"/>
                </c:ext>
              </c:extLst>
            </c:dLbl>
            <c:dLbl>
              <c:idx val="24"/>
              <c:layout>
                <c:manualLayout>
                  <c:x val="-2.707044720325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{532420DC-69E5-423A-A35F-9BE921D09EA1}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80-4331-973B-0095F713367D}"/>
                </c:ext>
              </c:extLst>
            </c:dLbl>
            <c:dLbl>
              <c:idx val="32"/>
              <c:layout>
                <c:manualLayout>
                  <c:x val="-3.696105409721055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{E9DEFDAB-3B7F-4AE3-8CDD-79C7D22FA575}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80-4331-973B-0095F71336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0580-4331-973B-0095F713367D}"/>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{AB016913-9200-4F30-9C8A-DEB2A645C728}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BB8-4DC3-9238-E6FDEB6592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{BD3597CF-D268-4D79-B9AC-F1FA0F1FB31E}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B8-4DC3-9238-E6FDEB6592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{FB5E7A82-71E4-46C1-B134-0805BBEE7915}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B8-4DC3-9238-E6FDEB6592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{5CE40D2E-1128-4D4E-9868-09B950BD4E6D}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B8-4DC3-9238-E6FDEB6592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{C9B11AEE-0EF6-4208-A7EC-C5FB16F5D72C}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B8-4DC3-9238-E6FDEB65925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{5B024B6C-11EE-4D7D-B0B7-F2754B72B26B}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BB8-4DC3-9238-E6FDEB65925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{9AB31A6C-379B-4683-82F2-A70A7E00D425}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BB8-4DC3-9238-E6FDEB65925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{33BFF8EF-B017-4BCF-9A22-C849C22398D3}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BB8-4DC3-9238-E6FDEB6592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{9A8D4E27-D6B2-4862-ABD5-E45BC7B50554}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BB8-4DC3-9238-E6FDEB6592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10.5</c:v>
                </c:pt>
                <c:pt idx="16">
                  <c:v>10.1</c:v>
                </c:pt>
                <c:pt idx="24">
                  <c:v>9.6</c:v>
                </c:pt>
                <c:pt idx="32">
                  <c:v>9.4</c:v>
                </c:pt>
              </c:numCache>
            </c:numRef>
          </c:xVal>
          <c:yVal>
            <c:numRef>
              <c:f>公会計指標分析・財政指標組合せ分析表!$BP$73:$DC$73</c:f>
              <c:numCache>
                <c:formatCode>#,##0.0;"▲ "#,##0.0</c:formatCode>
                <c:ptCount val="40"/>
                <c:pt idx="0">
                  <c:v>75.599999999999994</c:v>
                </c:pt>
                <c:pt idx="8">
                  <c:v>86.3</c:v>
                </c:pt>
                <c:pt idx="16">
                  <c:v>91.3</c:v>
                </c:pt>
                <c:pt idx="24">
                  <c:v>95.9</c:v>
                </c:pt>
                <c:pt idx="32">
                  <c:v>94.7</c:v>
                </c:pt>
              </c:numCache>
            </c:numRef>
          </c:yVal>
          <c:smooth val="0"/>
          <c:extLst>
            <c:ext xmlns:c16="http://schemas.microsoft.com/office/drawing/2014/chart" uri="{C3380CC4-5D6E-409C-BE32-E72D297353CC}">
              <c16:uniqueId val="{00000009-ABB8-4DC3-9238-E6FDEB6592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{4B899313-A8DA-4ED4-AEE3-898CF214C15D}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BB8-4DC3-9238-E6FDEB6592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{2CC0A87D-BEA1-49E1-8122-8FACA8E1E0BA}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B8-4DC3-9238-E6FDEB6592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{858E6A66-150D-4198-B6BB-E012376F59B2}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B8-4DC3-9238-E6FDEB6592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{ACD29A77-E693-4B28-91A9-D65A28C331C0}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B8-4DC3-9238-E6FDEB6592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{C231F986-EC46-4F05-A07E-66211ECF7810}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B8-4DC3-9238-E6FDEB65925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{9C6A869E-9797-4FE6-B49B-E8BC81BD0CF5}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BB8-4DC3-9238-E6FDEB65925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{9C7CA7C9-C7B7-4F3A-A98C-CE4E79FF2966}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BB8-4DC3-9238-E6FDEB65925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{456B10FE-9070-4DC5-8352-A810945E566A}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BB8-4DC3-9238-E6FDEB6592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{D4DBE5ED-12F4-4048-AC46-ECE276E5F08A}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BB8-4DC3-9238-E6FDEB6592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ABB8-4DC3-9238-E6FDEB65925E}"/>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公営企業会計において、料金改定など経営の健全化に取組んでいることから、公営企業債の元利償還金に対する繰入金は減少傾向にあります。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しかし、今後は環境センターや新庁舎などの複数の大型事業の償還が重なり、元利償還金等が大きく増加する予定であることから、これまで以上に建設事業債の発行額を抑え、公債費の抑制を図ります。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将来負担額の主な項目である地方債の現在高が増加していますが、主な要因としては、地方交付税の振替財源である臨時財政対策債の増加や新庁舎建設事業及び令和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月豪雨による災害復旧事業の財源とするために地方債が増加したことが挙げられます。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一方、公営企業債等繰入見込額は企業会計等の健全な財政運営により減少傾向にあるため、将来負担額の大幅な伸びを抑えることにつながっています。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源等においては、ふるさと納税の推進により、ふるさと納税寄附金を原資とする基金の積立額が増加したことなどにより充当可能基金が微増していますが、地方債の増加には及ばず、将来負担比率の分子は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今後、新庁舎関連工事は令和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年度で完了しますが、令和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月豪雨による災害復旧工事が続くため、引き続き有利な地方債を活用しながら、地方債発行額の抑制に努めるとともに事業の見直しや充当可能財源の確保に努め、財政の健全化に取組みます。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月豪雨及び新型コロナ感染症に係る経費の財源とするために取り崩したことから、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万円減少しましたが、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新型コロナウイルス感染症対策基金をはじめとする複数の基金の新設や、ふるさと納税の推進によるふるさと八代元気づくり応援基金の積み立てに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より、全体として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・中期財政計画において、普通交付税の合併算定替えの特例措置期間終了に伴い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歳入が減少しましたが、災害復旧や新型コロナウイルス感染症対策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など新たな歳出の増加が見込まれることから、基金全体について令和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億円を取り崩して対応する予定です。</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月豪雨の経験を踏まえ、災害時に迅速かつ柔軟な対応を行うための基金の最低限度額を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億円と設定し、この金額を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下回らないよう各事業の抜本的見直しや施設の統廃合を進めるなどして、歳出削減に取り組みます。</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・新型コロナウイルス感染症対策基金は、新型コロナウイルス感染症の影響により国及び熊本県の融資制度を利用したものに対して金利負担分及び</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保証料の補助を行うため、新型コロナウイルス感染症対応地方創生臨時交付金より積み立てましたが、補助は最長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度末をもって廃止します。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・ふるさと納税の推進により、基金の原資となるふるさと八代元気づくり応援寄附金は増加傾向が見込まれますが、各種まちづくり事業の財源として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積極的に活用することから、ふるさと八代元気づくり応援基金は令和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年度末をピークに減少する見込みです。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・市庁舎建設基金　　　　　　　　　：市庁舎の建設に要する経費の財源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：市有施設の整備に要する経費の財源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・新型コロナウイルス感染症対策基金：新型コロナウイルス感染症の影響により売上げが減少した中小事業者等で国及び熊本県の融資制度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を利用したものに対して行う金利負担分及び保証料の補助に要する経費の財源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：ふるさと納税制度による寄附金を財源とした、元気なまちづくり事業を推進する財源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：教育文化センター建設に要する費用の財源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・市庁舎建設基金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年熊本地震により被災した本庁舎の建替えに係る経費の財源として、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・市有施設整備基金　　　　　　　　：民俗伝統芸能伝承館等の整備に係る経費の財源として、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・新型コロナウイルス感染症対策基金：新型コロナウイルス感染症対策の影響により、国及び県の融資制度の金利負担分及び信用保証料の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一部補助に要する経費の財源とするため、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：ふるさと納税の推進により寄附金が大きく伸びたため、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：基金の一括運用による利子収入により、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・市庁舎建設基金　　　　　　　　　：本庁舎の建替えが令和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年度で完了することから、令和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年度末をもって基金を廃止する予定。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・新型コロナウイルス感染症対策基金：補助は最長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：ふるさと納税の推進により、ふるさと納税寄附金の大幅な増加により、これを原資とした基金積立金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が増加傾向にあることから、各種まちづくり事業の財源として随時取り崩す予定。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：八代市公民館の大規模改修に目途が立つことから、令和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年度末で基金を廃止する予定。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月豪雨による災害復旧及び新型コロナウイルス感染症対策に係る経費の財源とするため、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年度以降は収支の悪化が見込まれることから、財政収支を図るため、令和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万円を取り崩す見込みです。また、八代市土地開発公社の解散が進められていることから、令和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年度末をもって土地開発基金を廃止し、当該基金残高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基金の一括運用による利子収入により、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年度以降は、単年度の償還額が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億円を超えることが見込まれることから、公債費の負担軽減を図るため、減債基金を取り崩して対応する予定です。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9ABEAB-60A5-4062-BC55-B63D84F10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552E05-423C-4261-A52E-559FBF26F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5823E31-4011-4CB5-ACD7-2B677ABCA9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4DD479A-A46D-47F5-99B4-E93D6B4444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5DC15C4-B614-4A72-A693-1CE554ECAD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C0ABA93-96CD-4486-9855-C34482F58F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9E249C-5160-4913-BAC0-54DFAB86A3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2D31B0-E55B-47EB-AA57-A362F560045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EAAC3F7-1FDF-4832-B38F-84EE9F32F1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7674BE-5F01-40AD-943B-EF8F9EE64C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1432E22-7FD6-4D7B-9FC0-F18AE622EC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8306071-13CB-4165-97A2-37B667C1D0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A5D7F94-D71C-46AE-8F95-CAE6502E541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F512A20-ECC2-44A5-B043-8344D7C749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40A283D-1470-43E0-BCD7-E05588583B0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384FCB-4964-4708-B72C-1FEE8866898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465117A-4C2D-48B2-B8DE-2CE89456A3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D0C35AF-AA07-453F-8C32-67C8401CD3D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5305A75-D7D6-455D-BADD-DA5476FF7F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F145184-9BC0-4FB5-9074-6ADBBA9747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429E1B5-E01F-40AD-B5C5-4B65D21163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C516B54-D802-4E7A-A239-15D01F6386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33518E-3C16-4E5F-AC78-11CAE08879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4D37AB1-091D-4BC8-AE3D-23A9F5D81E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A101CE9-67DF-4540-A4E4-F93CE27EFD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D8CB96D-798B-427A-A696-D0B8DBCAC5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874F768-394A-4A20-A63E-4ED48345B87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EA6CBC8-43B0-4D44-9592-D791318097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CC66C45-20E1-4B7F-A44C-17FF6E0E16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F53454B-9C20-4533-8E13-AEB3AD8D02B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EEB8FB0-2B3C-4FB7-B7EC-B7465222473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BFB0E87-88B7-4368-B87F-7CA7FEB6F2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B923168-7A7F-4DFC-B53E-9C46BDECC8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E1B3DD6-5309-4252-A233-5B7A8E700C3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D631466-FBE8-4CED-A4AF-F502C57D24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D279B6-203C-4A92-B00D-2EACB6A2142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8386BCE-7850-409F-8CFE-11DF743687B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13608AC-E38B-4FD8-9EAF-91E624D969D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B61B1EC-A7F0-4CFE-A1C4-43649A162BA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7D22E4F-6CBD-488E-BFE8-0FA39EB557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F0EEA79-D15B-4360-AD90-063E7E2662D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01C088E-D10A-40BB-8981-290D5ADA86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D34F9BF-538F-433A-80B1-29733382E61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895D6CE-B95C-440C-BC12-DB459CB60BE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A224362-C8A1-425E-86C7-92A3AC50FC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3819E14-8A5B-4C54-8D26-A9EF10F918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87F8B8C-1105-4275-B6C0-EF4082402EB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全国・類似団体平均・県平均と比較しても低い水準にありますが、要因としては環境センター等の建設を行ったことが考えられます。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しかし、全体的に施設の老朽化がすすんでいる状況であり、施設ごとの統合や廃止や長寿命化の検討が必要になってきています。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8F14627-C734-4E69-8ED6-252D32730E0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A112862-A9C5-42B2-B9B4-B09507FC03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7876F92-4067-45EA-B5AD-A53B1C49E8E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0383A16-CAAB-41F3-81FA-9FF976A2BE6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83FD741-715D-46B4-A2AB-AF0878329D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BA4112C-CCAA-46AD-91F5-B7AAEB890FC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20BEF7C-F7B8-4D19-9CBF-0B1DE57D7E9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B433755-D63A-42A0-AD05-493D656323B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82310B6-A1CE-428F-AE3D-6BEB9175AE5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CD63794-1137-439D-972B-D4D7FF4D6FB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31C300F-C4FE-415E-9F28-B5FF26CCE2F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27CCA61-151A-4CD4-B930-AD6F4546E91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F6B9E99-DBF3-4D4A-9F1C-DCC1E01DDB9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F96B195-F418-4A95-AC99-897F5C36983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0062331-5369-4F9B-8152-B081B78B925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3261FB5-7436-4168-83D3-59B55A707A2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a:extLst>
            <a:ext uri="{FF2B5EF4-FFF2-40B4-BE49-F238E27FC236}">
              <a16:creationId xmlns:a16="http://schemas.microsoft.com/office/drawing/2014/main" id="{DB0356D1-51E0-4442-A05C-EB4357313452}"/>
            </a:ext>
          </a:extLst>
        </xdr:cNvPr>
        <xdr:cNvCxnSpPr/>
      </xdr:nvCxnSpPr>
      <xdr:spPr>
        <a:xfrm flipV="1">
          <a:off x="4760595" y="5309235"/>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a:extLst>
            <a:ext uri="{FF2B5EF4-FFF2-40B4-BE49-F238E27FC236}">
              <a16:creationId xmlns:a16="http://schemas.microsoft.com/office/drawing/2014/main" id="{5391D002-C066-4567-8B35-E65B5489D676}"/>
            </a:ext>
          </a:extLst>
        </xdr:cNvPr>
        <xdr:cNvSpPr txBox="1"/>
      </xdr:nvSpPr>
      <xdr:spPr>
        <a:xfrm>
          <a:off x="4813300" y="664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a:extLst>
            <a:ext uri="{FF2B5EF4-FFF2-40B4-BE49-F238E27FC236}">
              <a16:creationId xmlns:a16="http://schemas.microsoft.com/office/drawing/2014/main" id="{79F7EAF8-5DE8-4433-A368-185B32DCA3C9}"/>
            </a:ext>
          </a:extLst>
        </xdr:cNvPr>
        <xdr:cNvCxnSpPr/>
      </xdr:nvCxnSpPr>
      <xdr:spPr>
        <a:xfrm>
          <a:off x="4673600" y="664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a:extLst>
            <a:ext uri="{FF2B5EF4-FFF2-40B4-BE49-F238E27FC236}">
              <a16:creationId xmlns:a16="http://schemas.microsoft.com/office/drawing/2014/main" id="{88929F84-C194-4B92-92A4-4E8F9A3576C0}"/>
            </a:ext>
          </a:extLst>
        </xdr:cNvPr>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a:extLst>
            <a:ext uri="{FF2B5EF4-FFF2-40B4-BE49-F238E27FC236}">
              <a16:creationId xmlns:a16="http://schemas.microsoft.com/office/drawing/2014/main" id="{5A78CDEC-1A17-4AAC-8CAB-CA2077CE01AC}"/>
            </a:ext>
          </a:extLst>
        </xdr:cNvPr>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84684</xdr:rowOff>
    </xdr:from>
    <xdr:ext cx="405111" cy="259045"/>
    <xdr:sp macro="" textlink="">
      <xdr:nvSpPr>
        <xdr:cNvPr id="70" name="有形固定資産減価償却率平均値テキスト">
          <a:extLst>
            <a:ext uri="{FF2B5EF4-FFF2-40B4-BE49-F238E27FC236}">
              <a16:creationId xmlns:a16="http://schemas.microsoft.com/office/drawing/2014/main" id="{7ED5744B-D916-4CC2-95A9-55A0D17FD253}"/>
            </a:ext>
          </a:extLst>
        </xdr:cNvPr>
        <xdr:cNvSpPr txBox="1"/>
      </xdr:nvSpPr>
      <xdr:spPr>
        <a:xfrm>
          <a:off x="4813300" y="5999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a:extLst>
            <a:ext uri="{FF2B5EF4-FFF2-40B4-BE49-F238E27FC236}">
              <a16:creationId xmlns:a16="http://schemas.microsoft.com/office/drawing/2014/main" id="{82FDDEC1-3D7D-4796-95E2-78B3D58591C9}"/>
            </a:ext>
          </a:extLst>
        </xdr:cNvPr>
        <xdr:cNvSpPr/>
      </xdr:nvSpPr>
      <xdr:spPr>
        <a:xfrm>
          <a:off x="47117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a:extLst>
            <a:ext uri="{FF2B5EF4-FFF2-40B4-BE49-F238E27FC236}">
              <a16:creationId xmlns:a16="http://schemas.microsoft.com/office/drawing/2014/main" id="{EA137B37-E6A3-4C2A-B24D-2BCA217E0B2A}"/>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85E4FA4F-40A3-4D60-8EFF-AD4621475D8B}"/>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a:extLst>
            <a:ext uri="{FF2B5EF4-FFF2-40B4-BE49-F238E27FC236}">
              <a16:creationId xmlns:a16="http://schemas.microsoft.com/office/drawing/2014/main" id="{FB3477E6-CAB3-4FD1-AC9F-F5FBE50CBCF3}"/>
            </a:ext>
          </a:extLst>
        </xdr:cNvPr>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975461D4-6662-48DB-A116-FF06996AEA9D}"/>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AB475C2-97A6-4444-9B77-DBA3B0C345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F6D4447-7099-488F-B8CF-857CA5FED12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AC02D71-0E4F-4960-84EA-56EC5FCEAFF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4F3965D-67EB-4E7C-9433-3AACF2ED8D3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E240CD9-AAC3-4C09-893C-EA91DC1E58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1" name="楕円 80">
          <a:extLst>
            <a:ext uri="{FF2B5EF4-FFF2-40B4-BE49-F238E27FC236}">
              <a16:creationId xmlns:a16="http://schemas.microsoft.com/office/drawing/2014/main" id="{C0779196-CF23-4DF7-820C-616761DB7F11}"/>
            </a:ext>
          </a:extLst>
        </xdr:cNvPr>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2" name="有形固定資産減価償却率該当値テキスト">
          <a:extLst>
            <a:ext uri="{FF2B5EF4-FFF2-40B4-BE49-F238E27FC236}">
              <a16:creationId xmlns:a16="http://schemas.microsoft.com/office/drawing/2014/main" id="{E2028326-094F-4372-9043-2414E6436439}"/>
            </a:ext>
          </a:extLst>
        </xdr:cNvPr>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a:extLst>
            <a:ext uri="{FF2B5EF4-FFF2-40B4-BE49-F238E27FC236}">
              <a16:creationId xmlns:a16="http://schemas.microsoft.com/office/drawing/2014/main" id="{7C93CC8D-568E-4FA8-B1A5-DC932087D9A0}"/>
            </a:ext>
          </a:extLst>
        </xdr:cNvPr>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170180</xdr:rowOff>
    </xdr:to>
    <xdr:cxnSp macro="">
      <xdr:nvCxnSpPr>
        <xdr:cNvPr id="84" name="直線コネクタ 83">
          <a:extLst>
            <a:ext uri="{FF2B5EF4-FFF2-40B4-BE49-F238E27FC236}">
              <a16:creationId xmlns:a16="http://schemas.microsoft.com/office/drawing/2014/main" id="{685F9359-717F-404A-9CF6-5431F08D01A7}"/>
            </a:ext>
          </a:extLst>
        </xdr:cNvPr>
        <xdr:cNvCxnSpPr/>
      </xdr:nvCxnSpPr>
      <xdr:spPr>
        <a:xfrm>
          <a:off x="4051300" y="587057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40217</xdr:rowOff>
    </xdr:from>
    <xdr:to>
      <xdr:col>15</xdr:col>
      <xdr:colOff>187325</xdr:colOff>
      <xdr:row>29</xdr:row>
      <xdr:rowOff>141817</xdr:rowOff>
    </xdr:to>
    <xdr:sp macro="" textlink="">
      <xdr:nvSpPr>
        <xdr:cNvPr id="85" name="楕円 84">
          <a:extLst>
            <a:ext uri="{FF2B5EF4-FFF2-40B4-BE49-F238E27FC236}">
              <a16:creationId xmlns:a16="http://schemas.microsoft.com/office/drawing/2014/main" id="{C9AA3E05-EF66-4871-B233-DAFC4AA6B5FD}"/>
            </a:ext>
          </a:extLst>
        </xdr:cNvPr>
        <xdr:cNvSpPr/>
      </xdr:nvSpPr>
      <xdr:spPr>
        <a:xfrm>
          <a:off x="3238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91017</xdr:rowOff>
    </xdr:from>
    <xdr:to>
      <xdr:col>19</xdr:col>
      <xdr:colOff>136525</xdr:colOff>
      <xdr:row>29</xdr:row>
      <xdr:rowOff>127000</xdr:rowOff>
    </xdr:to>
    <xdr:cxnSp macro="">
      <xdr:nvCxnSpPr>
        <xdr:cNvPr id="86" name="直線コネクタ 85">
          <a:extLst>
            <a:ext uri="{FF2B5EF4-FFF2-40B4-BE49-F238E27FC236}">
              <a16:creationId xmlns:a16="http://schemas.microsoft.com/office/drawing/2014/main" id="{DA51FA66-45EA-4B9A-819F-F13C1A550CD4}"/>
            </a:ext>
          </a:extLst>
        </xdr:cNvPr>
        <xdr:cNvCxnSpPr/>
      </xdr:nvCxnSpPr>
      <xdr:spPr>
        <a:xfrm>
          <a:off x="3289300" y="583459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a:extLst>
            <a:ext uri="{FF2B5EF4-FFF2-40B4-BE49-F238E27FC236}">
              <a16:creationId xmlns:a16="http://schemas.microsoft.com/office/drawing/2014/main" id="{CBAC671E-F568-4E69-A77C-789D6E593919}"/>
            </a:ext>
          </a:extLst>
        </xdr:cNvPr>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105410</xdr:rowOff>
    </xdr:to>
    <xdr:cxnSp macro="">
      <xdr:nvCxnSpPr>
        <xdr:cNvPr id="88" name="直線コネクタ 87">
          <a:extLst>
            <a:ext uri="{FF2B5EF4-FFF2-40B4-BE49-F238E27FC236}">
              <a16:creationId xmlns:a16="http://schemas.microsoft.com/office/drawing/2014/main" id="{9F6CA59E-183E-4AF2-99BF-C605DD747516}"/>
            </a:ext>
          </a:extLst>
        </xdr:cNvPr>
        <xdr:cNvCxnSpPr/>
      </xdr:nvCxnSpPr>
      <xdr:spPr>
        <a:xfrm flipV="1">
          <a:off x="2527300" y="583459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168487</xdr:rowOff>
    </xdr:from>
    <xdr:to>
      <xdr:col>7</xdr:col>
      <xdr:colOff>187325</xdr:colOff>
      <xdr:row>29</xdr:row>
      <xdr:rowOff>98637</xdr:rowOff>
    </xdr:to>
    <xdr:sp macro="" textlink="">
      <xdr:nvSpPr>
        <xdr:cNvPr id="89" name="楕円 88">
          <a:extLst>
            <a:ext uri="{FF2B5EF4-FFF2-40B4-BE49-F238E27FC236}">
              <a16:creationId xmlns:a16="http://schemas.microsoft.com/office/drawing/2014/main" id="{5ECF3786-E508-41DC-AE45-E2D38C7F7253}"/>
            </a:ext>
          </a:extLst>
        </xdr:cNvPr>
        <xdr:cNvSpPr/>
      </xdr:nvSpPr>
      <xdr:spPr>
        <a:xfrm>
          <a:off x="1714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47837</xdr:rowOff>
    </xdr:from>
    <xdr:to>
      <xdr:col>11</xdr:col>
      <xdr:colOff>136525</xdr:colOff>
      <xdr:row>29</xdr:row>
      <xdr:rowOff>105410</xdr:rowOff>
    </xdr:to>
    <xdr:cxnSp macro="">
      <xdr:nvCxnSpPr>
        <xdr:cNvPr id="90" name="直線コネクタ 89">
          <a:extLst>
            <a:ext uri="{FF2B5EF4-FFF2-40B4-BE49-F238E27FC236}">
              <a16:creationId xmlns:a16="http://schemas.microsoft.com/office/drawing/2014/main" id="{495BA83F-A550-4383-AF5D-92A4E01BBDD0}"/>
            </a:ext>
          </a:extLst>
        </xdr:cNvPr>
        <xdr:cNvCxnSpPr/>
      </xdr:nvCxnSpPr>
      <xdr:spPr>
        <a:xfrm>
          <a:off x="1765300" y="579141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1" name="n_1aveValue有形固定資産減価償却率">
          <a:extLst>
            <a:ext uri="{FF2B5EF4-FFF2-40B4-BE49-F238E27FC236}">
              <a16:creationId xmlns:a16="http://schemas.microsoft.com/office/drawing/2014/main" id="{CB1FFB51-A067-47F3-9B22-9190FA6BBE23}"/>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146843B6-5A61-4DE9-8E6F-62AB5EDAACED}"/>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3" name="n_3aveValue有形固定資産減価償却率">
          <a:extLst>
            <a:ext uri="{FF2B5EF4-FFF2-40B4-BE49-F238E27FC236}">
              <a16:creationId xmlns:a16="http://schemas.microsoft.com/office/drawing/2014/main" id="{2E0547B4-0950-41C1-B243-C13BE7A35EC8}"/>
            </a:ext>
          </a:extLst>
        </xdr:cNvPr>
        <xdr:cNvSpPr txBox="1"/>
      </xdr:nvSpPr>
      <xdr:spPr>
        <a:xfrm>
          <a:off x="2324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a:extLst>
            <a:ext uri="{FF2B5EF4-FFF2-40B4-BE49-F238E27FC236}">
              <a16:creationId xmlns:a16="http://schemas.microsoft.com/office/drawing/2014/main" id="{5FA8B1BA-D7EA-488D-953D-7DF70A5F4C5C}"/>
            </a:ext>
          </a:extLst>
        </xdr:cNvPr>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5" name="n_1mainValue有形固定資産減価償却率">
          <a:extLst>
            <a:ext uri="{FF2B5EF4-FFF2-40B4-BE49-F238E27FC236}">
              <a16:creationId xmlns:a16="http://schemas.microsoft.com/office/drawing/2014/main" id="{75E01BD0-E630-4E30-A59C-406C80DBB7EE}"/>
            </a:ext>
          </a:extLst>
        </xdr:cNvPr>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158344</xdr:rowOff>
    </xdr:from>
    <xdr:ext cx="405111" cy="259045"/>
    <xdr:sp macro="" textlink="">
      <xdr:nvSpPr>
        <xdr:cNvPr id="96" name="n_2mainValue有形固定資産減価償却率">
          <a:extLst>
            <a:ext uri="{FF2B5EF4-FFF2-40B4-BE49-F238E27FC236}">
              <a16:creationId xmlns:a16="http://schemas.microsoft.com/office/drawing/2014/main" id="{F341FEC6-8A56-4CCE-BFF6-16953BCEB8FA}"/>
            </a:ext>
          </a:extLst>
        </xdr:cNvPr>
        <xdr:cNvSpPr txBox="1"/>
      </xdr:nvSpPr>
      <xdr:spPr>
        <a:xfrm>
          <a:off x="3086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a:extLst>
            <a:ext uri="{FF2B5EF4-FFF2-40B4-BE49-F238E27FC236}">
              <a16:creationId xmlns:a16="http://schemas.microsoft.com/office/drawing/2014/main" id="{7C67A804-AE19-4A15-AD3B-DD032EF35A3D}"/>
            </a:ext>
          </a:extLst>
        </xdr:cNvPr>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115164</xdr:rowOff>
    </xdr:from>
    <xdr:ext cx="405111" cy="259045"/>
    <xdr:sp macro="" textlink="">
      <xdr:nvSpPr>
        <xdr:cNvPr id="98" name="n_4mainValue有形固定資産減価償却率">
          <a:extLst>
            <a:ext uri="{FF2B5EF4-FFF2-40B4-BE49-F238E27FC236}">
              <a16:creationId xmlns:a16="http://schemas.microsoft.com/office/drawing/2014/main" id="{1701062B-A93A-4DC9-AF69-65B223501DCA}"/>
            </a:ext>
          </a:extLst>
        </xdr:cNvPr>
        <xdr:cNvSpPr txBox="1"/>
      </xdr:nvSpPr>
      <xdr:spPr>
        <a:xfrm>
          <a:off x="1562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3CE3F08-6854-45B6-830D-DE60524693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18C9E06-AD0C-4185-B64A-4121538795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3CE16B8D-48DA-41BA-976B-D897751D361D}"/>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67FC5CE-4FAD-4FD3-BAE2-D34CB6D1246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C20EAD7-DBE0-47B6-9DC2-2BB3B23FAC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C34C319-BCA0-4120-BDF2-EE620986D7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D0E88B8-6989-42AA-BE69-614B9ABB5E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A02CB3C-8B5B-435A-9CE4-C6FC27EDD4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B06F634-FDA4-4DB5-8645-CC0540E336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768338B-8F34-4858-B985-3D39D0C6887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F1B61AD-5038-4D5F-87A5-711099D62B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522BDE7-4A52-4DA2-B9EA-921C439AB1A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52FEA01-4414-4CBE-A383-FFA852A482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全国・類似団体・県平均と比較した場合、本市は高い水準にあります。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これは、環境センター建設や新庁舎建設、令和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月豪雨の災害復旧事業等、地方債を借り入れたことが要因です。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今後も引き続き新庁舎建設や令和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月豪雨災害による災害復旧事業による地方債残高の増加により、水準も更に高くなることが予想されます。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今後、新規地方債発行額の抑制による地方債残高の削減等、財政健全化を図る必要があります。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A0E14A6-08AA-429C-B3BE-7146CE210A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4395C3A-C273-4F20-B9FE-65A95ECA508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BEDD810-8195-4FE6-8DC4-DFBDD6D5CE5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8159F3C-18EF-460C-9A08-A950C4CEEEF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D7B7AF1-A952-482C-A922-C93FECBF173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61BDA89-9DC3-4624-BBC1-D2D4DD5EE25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6445E474-ED75-453C-9F20-38614E3C9B6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F33F1CB-3D1B-4E3A-B46B-530D7462F65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2183D12-C5EE-4534-94E9-A03F63ADD34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5C09404-D48F-4F3A-B99A-94968FB89C7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73B529A-7C13-4B7C-8563-B3C555FE882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96EDBA8-AFC6-4BBD-9807-82762212E7C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3BADC799-5232-4D4B-9F62-BBB4413ADEA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26D2DA3-0EAD-4435-8C9A-8B12E08CEA2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9117980C-9D43-4A2D-AF4D-620C72EB301A}"/>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286BB5D-8C2D-48F3-B661-13ABEE4C7F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a:extLst>
            <a:ext uri="{FF2B5EF4-FFF2-40B4-BE49-F238E27FC236}">
              <a16:creationId xmlns:a16="http://schemas.microsoft.com/office/drawing/2014/main" id="{3885EC69-63AF-4A90-9E48-FBF631D24182}"/>
            </a:ext>
          </a:extLst>
        </xdr:cNvPr>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a:extLst>
            <a:ext uri="{FF2B5EF4-FFF2-40B4-BE49-F238E27FC236}">
              <a16:creationId xmlns:a16="http://schemas.microsoft.com/office/drawing/2014/main" id="{07F94BBA-F2A7-407E-AA92-FE535866B1B4}"/>
            </a:ext>
          </a:extLst>
        </xdr:cNvPr>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a:extLst>
            <a:ext uri="{FF2B5EF4-FFF2-40B4-BE49-F238E27FC236}">
              <a16:creationId xmlns:a16="http://schemas.microsoft.com/office/drawing/2014/main" id="{44481829-79AE-4940-8B9F-12DDD5951D97}"/>
            </a:ext>
          </a:extLst>
        </xdr:cNvPr>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a:extLst>
            <a:ext uri="{FF2B5EF4-FFF2-40B4-BE49-F238E27FC236}">
              <a16:creationId xmlns:a16="http://schemas.microsoft.com/office/drawing/2014/main" id="{66588798-C216-4569-876F-540FF9E95E5B}"/>
            </a:ext>
          </a:extLst>
        </xdr:cNvPr>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a:extLst>
            <a:ext uri="{FF2B5EF4-FFF2-40B4-BE49-F238E27FC236}">
              <a16:creationId xmlns:a16="http://schemas.microsoft.com/office/drawing/2014/main" id="{CD6ED8D1-CB2D-4FBD-BA58-71B4BCA45B97}"/>
            </a:ext>
          </a:extLst>
        </xdr:cNvPr>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133" name="債務償還比率平均値テキスト">
          <a:extLst>
            <a:ext uri="{FF2B5EF4-FFF2-40B4-BE49-F238E27FC236}">
              <a16:creationId xmlns:a16="http://schemas.microsoft.com/office/drawing/2014/main" id="{F82E2828-6382-4E62-9CBA-6390FF17B6C5}"/>
            </a:ext>
          </a:extLst>
        </xdr:cNvPr>
        <xdr:cNvSpPr txBox="1"/>
      </xdr:nvSpPr>
      <xdr:spPr>
        <a:xfrm>
          <a:off x="14846300" y="569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a:extLst>
            <a:ext uri="{FF2B5EF4-FFF2-40B4-BE49-F238E27FC236}">
              <a16:creationId xmlns:a16="http://schemas.microsoft.com/office/drawing/2014/main" id="{6DF86E31-5B16-4EFD-BC38-2C06C041B44F}"/>
            </a:ext>
          </a:extLst>
        </xdr:cNvPr>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a:extLst>
            <a:ext uri="{FF2B5EF4-FFF2-40B4-BE49-F238E27FC236}">
              <a16:creationId xmlns:a16="http://schemas.microsoft.com/office/drawing/2014/main" id="{16A2E57B-48B5-40B1-889F-FE4C065CB393}"/>
            </a:ext>
          </a:extLst>
        </xdr:cNvPr>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a:extLst>
            <a:ext uri="{FF2B5EF4-FFF2-40B4-BE49-F238E27FC236}">
              <a16:creationId xmlns:a16="http://schemas.microsoft.com/office/drawing/2014/main" id="{596EA1ED-FFD9-45F7-8E4D-247756278AC7}"/>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a:extLst>
            <a:ext uri="{FF2B5EF4-FFF2-40B4-BE49-F238E27FC236}">
              <a16:creationId xmlns:a16="http://schemas.microsoft.com/office/drawing/2014/main" id="{673159B1-2F1A-428D-8D03-3FABCB0F5001}"/>
            </a:ext>
          </a:extLst>
        </xdr:cNvPr>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a:extLst>
            <a:ext uri="{FF2B5EF4-FFF2-40B4-BE49-F238E27FC236}">
              <a16:creationId xmlns:a16="http://schemas.microsoft.com/office/drawing/2014/main" id="{C9714F21-9591-48A4-A278-1EDDFB8D88A2}"/>
            </a:ext>
          </a:extLst>
        </xdr:cNvPr>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4D3BB93-428C-4CBD-AA46-EF736196A2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310CFD-657A-4D7C-A77A-F390147670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81C9B36-4083-4E3F-A1F1-174A510C82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F4B8965-4BCF-4683-A7FE-3B95D562D5A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B4FA6D0-2033-48D2-B5F8-76AF61553D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155035</xdr:rowOff>
    </xdr:from>
    <xdr:to>
      <xdr:col>76</xdr:col>
      <xdr:colOff>73025</xdr:colOff>
      <xdr:row>33</xdr:row>
      <xdr:rowOff>85185</xdr:rowOff>
    </xdr:to>
    <xdr:sp macro="" textlink="">
      <xdr:nvSpPr>
        <xdr:cNvPr id="144" name="楕円 143">
          <a:extLst>
            <a:ext uri="{FF2B5EF4-FFF2-40B4-BE49-F238E27FC236}">
              <a16:creationId xmlns:a16="http://schemas.microsoft.com/office/drawing/2014/main" id="{94EFE4FA-4712-4F92-B8DA-71B91261509C}"/>
            </a:ext>
          </a:extLst>
        </xdr:cNvPr>
        <xdr:cNvSpPr/>
      </xdr:nvSpPr>
      <xdr:spPr>
        <a:xfrm>
          <a:off x="14744700" y="64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133462</xdr:rowOff>
    </xdr:from>
    <xdr:ext cx="560923" cy="259045"/>
    <xdr:sp macro="" textlink="">
      <xdr:nvSpPr>
        <xdr:cNvPr id="145" name="債務償還比率該当値テキスト">
          <a:extLst>
            <a:ext uri="{FF2B5EF4-FFF2-40B4-BE49-F238E27FC236}">
              <a16:creationId xmlns:a16="http://schemas.microsoft.com/office/drawing/2014/main" id="{AA5A6C55-737E-40F2-AD7E-4A486CCDD509}"/>
            </a:ext>
          </a:extLst>
        </xdr:cNvPr>
        <xdr:cNvSpPr txBox="1"/>
      </xdr:nvSpPr>
      <xdr:spPr>
        <a:xfrm>
          <a:off x="14846300" y="63913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79650</xdr:rowOff>
    </xdr:from>
    <xdr:to>
      <xdr:col>72</xdr:col>
      <xdr:colOff>123825</xdr:colOff>
      <xdr:row>33</xdr:row>
      <xdr:rowOff>9800</xdr:rowOff>
    </xdr:to>
    <xdr:sp macro="" textlink="">
      <xdr:nvSpPr>
        <xdr:cNvPr id="146" name="楕円 145">
          <a:extLst>
            <a:ext uri="{FF2B5EF4-FFF2-40B4-BE49-F238E27FC236}">
              <a16:creationId xmlns:a16="http://schemas.microsoft.com/office/drawing/2014/main" id="{92374575-6884-4E78-978A-8647CCF57DB8}"/>
            </a:ext>
          </a:extLst>
        </xdr:cNvPr>
        <xdr:cNvSpPr/>
      </xdr:nvSpPr>
      <xdr:spPr>
        <a:xfrm>
          <a:off x="14033500" y="63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130450</xdr:rowOff>
    </xdr:from>
    <xdr:to>
      <xdr:col>76</xdr:col>
      <xdr:colOff>22225</xdr:colOff>
      <xdr:row>33</xdr:row>
      <xdr:rowOff>34385</xdr:rowOff>
    </xdr:to>
    <xdr:cxnSp macro="">
      <xdr:nvCxnSpPr>
        <xdr:cNvPr id="147" name="直線コネクタ 146">
          <a:extLst>
            <a:ext uri="{FF2B5EF4-FFF2-40B4-BE49-F238E27FC236}">
              <a16:creationId xmlns:a16="http://schemas.microsoft.com/office/drawing/2014/main" id="{1CC2B5D4-3B3E-4475-914D-3A8BF2C58F54}"/>
            </a:ext>
          </a:extLst>
        </xdr:cNvPr>
        <xdr:cNvCxnSpPr/>
      </xdr:nvCxnSpPr>
      <xdr:spPr>
        <a:xfrm>
          <a:off x="14084300" y="6388375"/>
          <a:ext cx="7112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95652</xdr:rowOff>
    </xdr:from>
    <xdr:to>
      <xdr:col>68</xdr:col>
      <xdr:colOff>123825</xdr:colOff>
      <xdr:row>32</xdr:row>
      <xdr:rowOff>25802</xdr:rowOff>
    </xdr:to>
    <xdr:sp macro="" textlink="">
      <xdr:nvSpPr>
        <xdr:cNvPr id="148" name="楕円 147">
          <a:extLst>
            <a:ext uri="{FF2B5EF4-FFF2-40B4-BE49-F238E27FC236}">
              <a16:creationId xmlns:a16="http://schemas.microsoft.com/office/drawing/2014/main" id="{DDF77D08-B3EE-4B34-8752-6751353D3C5C}"/>
            </a:ext>
          </a:extLst>
        </xdr:cNvPr>
        <xdr:cNvSpPr/>
      </xdr:nvSpPr>
      <xdr:spPr>
        <a:xfrm>
          <a:off x="13271500" y="61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146452</xdr:rowOff>
    </xdr:from>
    <xdr:to>
      <xdr:col>72</xdr:col>
      <xdr:colOff>73025</xdr:colOff>
      <xdr:row>32</xdr:row>
      <xdr:rowOff>130450</xdr:rowOff>
    </xdr:to>
    <xdr:cxnSp macro="">
      <xdr:nvCxnSpPr>
        <xdr:cNvPr id="149" name="直線コネクタ 148">
          <a:extLst>
            <a:ext uri="{FF2B5EF4-FFF2-40B4-BE49-F238E27FC236}">
              <a16:creationId xmlns:a16="http://schemas.microsoft.com/office/drawing/2014/main" id="{2EC6A96A-9910-4C9A-8161-E2AD4378E10D}"/>
            </a:ext>
          </a:extLst>
        </xdr:cNvPr>
        <xdr:cNvCxnSpPr/>
      </xdr:nvCxnSpPr>
      <xdr:spPr>
        <a:xfrm>
          <a:off x="13322300" y="6232927"/>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117591</xdr:rowOff>
    </xdr:from>
    <xdr:to>
      <xdr:col>64</xdr:col>
      <xdr:colOff>123825</xdr:colOff>
      <xdr:row>31</xdr:row>
      <xdr:rowOff>47741</xdr:rowOff>
    </xdr:to>
    <xdr:sp macro="" textlink="">
      <xdr:nvSpPr>
        <xdr:cNvPr id="150" name="楕円 149">
          <a:extLst>
            <a:ext uri="{FF2B5EF4-FFF2-40B4-BE49-F238E27FC236}">
              <a16:creationId xmlns:a16="http://schemas.microsoft.com/office/drawing/2014/main" id="{01C920A0-1438-4D82-BBA5-527D82253676}"/>
            </a:ext>
          </a:extLst>
        </xdr:cNvPr>
        <xdr:cNvSpPr/>
      </xdr:nvSpPr>
      <xdr:spPr>
        <a:xfrm>
          <a:off x="12509500" y="60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168391</xdr:rowOff>
    </xdr:from>
    <xdr:to>
      <xdr:col>68</xdr:col>
      <xdr:colOff>73025</xdr:colOff>
      <xdr:row>31</xdr:row>
      <xdr:rowOff>146452</xdr:rowOff>
    </xdr:to>
    <xdr:cxnSp macro="">
      <xdr:nvCxnSpPr>
        <xdr:cNvPr id="151" name="直線コネクタ 150">
          <a:extLst>
            <a:ext uri="{FF2B5EF4-FFF2-40B4-BE49-F238E27FC236}">
              <a16:creationId xmlns:a16="http://schemas.microsoft.com/office/drawing/2014/main" id="{13BF8B97-AAB6-467E-A133-CBB8F98E15D8}"/>
            </a:ext>
          </a:extLst>
        </xdr:cNvPr>
        <xdr:cNvCxnSpPr/>
      </xdr:nvCxnSpPr>
      <xdr:spPr>
        <a:xfrm>
          <a:off x="12560300" y="6083416"/>
          <a:ext cx="762000" cy="14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9282</xdr:rowOff>
    </xdr:from>
    <xdr:to>
      <xdr:col>60</xdr:col>
      <xdr:colOff>123825</xdr:colOff>
      <xdr:row>30</xdr:row>
      <xdr:rowOff>110882</xdr:rowOff>
    </xdr:to>
    <xdr:sp macro="" textlink="">
      <xdr:nvSpPr>
        <xdr:cNvPr id="152" name="楕円 151">
          <a:extLst>
            <a:ext uri="{FF2B5EF4-FFF2-40B4-BE49-F238E27FC236}">
              <a16:creationId xmlns:a16="http://schemas.microsoft.com/office/drawing/2014/main" id="{6BADAFB0-7426-4A10-8306-5971A185821C}"/>
            </a:ext>
          </a:extLst>
        </xdr:cNvPr>
        <xdr:cNvSpPr/>
      </xdr:nvSpPr>
      <xdr:spPr>
        <a:xfrm>
          <a:off x="11747500" y="59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60082</xdr:rowOff>
    </xdr:from>
    <xdr:to>
      <xdr:col>64</xdr:col>
      <xdr:colOff>73025</xdr:colOff>
      <xdr:row>30</xdr:row>
      <xdr:rowOff>168391</xdr:rowOff>
    </xdr:to>
    <xdr:cxnSp macro="">
      <xdr:nvCxnSpPr>
        <xdr:cNvPr id="153" name="直線コネクタ 152">
          <a:extLst>
            <a:ext uri="{FF2B5EF4-FFF2-40B4-BE49-F238E27FC236}">
              <a16:creationId xmlns:a16="http://schemas.microsoft.com/office/drawing/2014/main" id="{864F0E75-C67A-49EE-96F6-75B8A84A37F3}"/>
            </a:ext>
          </a:extLst>
        </xdr:cNvPr>
        <xdr:cNvCxnSpPr/>
      </xdr:nvCxnSpPr>
      <xdr:spPr>
        <a:xfrm>
          <a:off x="11798300" y="5975107"/>
          <a:ext cx="762000" cy="10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4" name="n_1aveValue債務償還比率">
          <a:extLst>
            <a:ext uri="{FF2B5EF4-FFF2-40B4-BE49-F238E27FC236}">
              <a16:creationId xmlns:a16="http://schemas.microsoft.com/office/drawing/2014/main" id="{392438A4-76ED-4A8F-ADB3-4FB4D81563E0}"/>
            </a:ext>
          </a:extLst>
        </xdr:cNvPr>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55" name="n_2aveValue債務償還比率">
          <a:extLst>
            <a:ext uri="{FF2B5EF4-FFF2-40B4-BE49-F238E27FC236}">
              <a16:creationId xmlns:a16="http://schemas.microsoft.com/office/drawing/2014/main" id="{271797C9-84FD-416F-A7B5-06DB0F19E6CB}"/>
            </a:ext>
          </a:extLst>
        </xdr:cNvPr>
        <xdr:cNvSpPr txBox="1"/>
      </xdr:nvSpPr>
      <xdr:spPr>
        <a:xfrm>
          <a:off x="130874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a:extLst>
            <a:ext uri="{FF2B5EF4-FFF2-40B4-BE49-F238E27FC236}">
              <a16:creationId xmlns:a16="http://schemas.microsoft.com/office/drawing/2014/main" id="{E72CCF8A-D4BF-4028-84C1-F1F8833CD580}"/>
            </a:ext>
          </a:extLst>
        </xdr:cNvPr>
        <xdr:cNvSpPr txBox="1"/>
      </xdr:nvSpPr>
      <xdr:spPr>
        <a:xfrm>
          <a:off x="12325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a:extLst>
            <a:ext uri="{FF2B5EF4-FFF2-40B4-BE49-F238E27FC236}">
              <a16:creationId xmlns:a16="http://schemas.microsoft.com/office/drawing/2014/main" id="{23FD62FE-4F71-47F4-A3B6-ED5C6E8DEC8B}"/>
            </a:ext>
          </a:extLst>
        </xdr:cNvPr>
        <xdr:cNvSpPr txBox="1"/>
      </xdr:nvSpPr>
      <xdr:spPr>
        <a:xfrm>
          <a:off x="11563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927</xdr:rowOff>
    </xdr:from>
    <xdr:ext cx="469744" cy="259045"/>
    <xdr:sp macro="" textlink="">
      <xdr:nvSpPr>
        <xdr:cNvPr id="158" name="n_1mainValue債務償還比率">
          <a:extLst>
            <a:ext uri="{FF2B5EF4-FFF2-40B4-BE49-F238E27FC236}">
              <a16:creationId xmlns:a16="http://schemas.microsoft.com/office/drawing/2014/main" id="{284D94C0-7AE0-46DF-A2A7-A8AFA9DDDD4E}"/>
            </a:ext>
          </a:extLst>
        </xdr:cNvPr>
        <xdr:cNvSpPr txBox="1"/>
      </xdr:nvSpPr>
      <xdr:spPr>
        <a:xfrm>
          <a:off x="13836727" y="643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16929</xdr:rowOff>
    </xdr:from>
    <xdr:ext cx="469744" cy="259045"/>
    <xdr:sp macro="" textlink="">
      <xdr:nvSpPr>
        <xdr:cNvPr id="159" name="n_2mainValue債務償還比率">
          <a:extLst>
            <a:ext uri="{FF2B5EF4-FFF2-40B4-BE49-F238E27FC236}">
              <a16:creationId xmlns:a16="http://schemas.microsoft.com/office/drawing/2014/main" id="{E9565AFE-6B59-4C78-840A-BDD67311596E}"/>
            </a:ext>
          </a:extLst>
        </xdr:cNvPr>
        <xdr:cNvSpPr txBox="1"/>
      </xdr:nvSpPr>
      <xdr:spPr>
        <a:xfrm>
          <a:off x="13087427" y="627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38868</xdr:rowOff>
    </xdr:from>
    <xdr:ext cx="469744" cy="259045"/>
    <xdr:sp macro="" textlink="">
      <xdr:nvSpPr>
        <xdr:cNvPr id="160" name="n_3mainValue債務償還比率">
          <a:extLst>
            <a:ext uri="{FF2B5EF4-FFF2-40B4-BE49-F238E27FC236}">
              <a16:creationId xmlns:a16="http://schemas.microsoft.com/office/drawing/2014/main" id="{EC76326D-654E-4436-9CDC-97E78988E081}"/>
            </a:ext>
          </a:extLst>
        </xdr:cNvPr>
        <xdr:cNvSpPr txBox="1"/>
      </xdr:nvSpPr>
      <xdr:spPr>
        <a:xfrm>
          <a:off x="12325427" y="61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102009</xdr:rowOff>
    </xdr:from>
    <xdr:ext cx="469744" cy="259045"/>
    <xdr:sp macro="" textlink="">
      <xdr:nvSpPr>
        <xdr:cNvPr id="161" name="n_4mainValue債務償還比率">
          <a:extLst>
            <a:ext uri="{FF2B5EF4-FFF2-40B4-BE49-F238E27FC236}">
              <a16:creationId xmlns:a16="http://schemas.microsoft.com/office/drawing/2014/main" id="{DC49A834-0E4C-4A97-A999-02411E6FE9D5}"/>
            </a:ext>
          </a:extLst>
        </xdr:cNvPr>
        <xdr:cNvSpPr txBox="1"/>
      </xdr:nvSpPr>
      <xdr:spPr>
        <a:xfrm>
          <a:off x="11563427" y="601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9678520-03E6-4586-8137-4735BDDD3C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C1FB5C92-8673-4127-A383-6B3C7E4BDE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CE4D88F3-5A5E-497C-A9CC-7A80ECD36A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E18D0D8F-C577-418E-9D8D-FB0A99CAC20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DA0BD3C-7120-4D27-BC0F-05C76A09859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5957820-89FB-4459-8758-322981E2858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440D02-E047-4A50-80AC-77A0B481B4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6E772C-3DF8-49D6-8C63-EFBE0FABE2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D9EC27-0D95-439B-9455-5763B71162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14213A-6E0F-41BF-9AD8-ED1C167792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6B1505-9F07-45AC-B704-BE8449C2A1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950591-C656-4CC9-993C-F2315DD7C7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505370-6307-4608-A21B-79B7D01BBC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BF708E-2630-41F7-AC02-F65E69D6A5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627D38-1C3C-4021-92D5-2EB0F191E6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21BA64-2730-479B-8A1F-18AEB89275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7BAE56-CF23-4E43-B4E8-170EDE9B00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E9FFA7-182D-49F8-8E4C-8B90462693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7F3CEA-E419-428B-AFD6-8C5D3CA0FE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768B3C-728B-4F2A-9877-86572F6A37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6518DA-54B6-4438-976F-36900AB4F9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7AAB50-1F69-480F-A80F-F9C41B3A3B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011E5A-6FE0-462E-999F-C0364D3CB4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06DFFD-F826-461F-B931-AD5B7AD02B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927334-29F8-470B-B5A1-67FD3F19C1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842E7D-866C-4CAF-A05B-7ABD393E74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2FB18A-F92A-4E4B-A6D7-90D943751D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87DFF9-202C-4665-B9B6-8D748F71781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4F5153-754B-4EBE-8A9D-B0648BFB17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4A510D-43D5-4C4C-8B4D-D869D40762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6D6CF0-B841-4D0B-B65A-784E32D637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9D5A9D-EA15-4934-A18E-79A5AAA4AD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E0A628-81BD-4A59-9FC0-565C47EFB0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6F91B8-6546-4D02-8338-621AF14B27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297353-BFA5-4D9C-81AB-FF4D42AF2C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90FD9B-FC64-4676-981F-8FBC6CB9D03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3E9D8B-E4BA-44C5-9A2A-01C2A05A83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963964-7524-4BE3-9ADD-BE6830A63D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A1D5CF-0CE0-44BC-918A-31D523731E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CEF7CA-EE34-4534-A1A0-77BD7AFC1D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B190C6-051A-4DEB-B08C-2CA542EA09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706634-E9ED-4C4C-87E1-91F3437637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8A7E33-87AE-4F0C-9951-4AA03096EE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39E44F-41A5-405C-86C9-D0928B8829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58E217-375E-4D63-BE20-A0643201E6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3020A0-421E-4D0F-A03D-115B071712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F19573-888B-477A-A1E7-2D3576438F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75BC73-092E-4765-B03E-D073C978C49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1A28920-378A-4C08-B5CD-788BFEE386D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5420DE9-7D57-4F45-AB09-E01908BCC3D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5F9C933-F5BB-4CC6-9665-72E5906E176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A94CBD1-13F4-4082-A581-28832E6A03D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7C04BD9-FA03-4FFB-B9BE-ED4844569B9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F8E59CF-4D4C-4DF6-9109-24DA98C2D3E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B1D1E7A-E8F2-44C2-BA54-67C9610E37B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1C438E4-BB67-4878-9790-886582B7C76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2CBC0CE-8AC2-4C94-A2AE-CE326FD1A0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2224365-E075-4D5D-AAD9-B30B9244D35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753514E-F5F3-4CFE-916A-996B6F45A6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a:extLst>
            <a:ext uri="{FF2B5EF4-FFF2-40B4-BE49-F238E27FC236}">
              <a16:creationId xmlns:a16="http://schemas.microsoft.com/office/drawing/2014/main" id="{9F6778CB-0213-467D-8B5E-DA1F25A7833C}"/>
            </a:ext>
          </a:extLst>
        </xdr:cNvPr>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a:extLst>
            <a:ext uri="{FF2B5EF4-FFF2-40B4-BE49-F238E27FC236}">
              <a16:creationId xmlns:a16="http://schemas.microsoft.com/office/drawing/2014/main" id="{9BE2032D-C24E-4E29-90DE-63A3DB7C3577}"/>
            </a:ext>
          </a:extLst>
        </xdr:cNvPr>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a:extLst>
            <a:ext uri="{FF2B5EF4-FFF2-40B4-BE49-F238E27FC236}">
              <a16:creationId xmlns:a16="http://schemas.microsoft.com/office/drawing/2014/main" id="{3C7AAF66-FB3E-4DCE-A1D4-3BBFF0499199}"/>
            </a:ext>
          </a:extLst>
        </xdr:cNvPr>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6AC70D5E-B088-4DBD-9438-3D0AE8FAC49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a:extLst>
            <a:ext uri="{FF2B5EF4-FFF2-40B4-BE49-F238E27FC236}">
              <a16:creationId xmlns:a16="http://schemas.microsoft.com/office/drawing/2014/main" id="{6FB4509B-C039-43C5-A3F6-58A28AE90CC6}"/>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a:extLst>
            <a:ext uri="{FF2B5EF4-FFF2-40B4-BE49-F238E27FC236}">
              <a16:creationId xmlns:a16="http://schemas.microsoft.com/office/drawing/2014/main" id="{B82FF22C-27D2-44F1-83CE-8D2C676C2A1C}"/>
            </a:ext>
          </a:extLst>
        </xdr:cNvPr>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a:extLst>
            <a:ext uri="{FF2B5EF4-FFF2-40B4-BE49-F238E27FC236}">
              <a16:creationId xmlns:a16="http://schemas.microsoft.com/office/drawing/2014/main" id="{5FA78421-5E27-4B23-AA36-CA814436B755}"/>
            </a:ext>
          </a:extLst>
        </xdr:cNvPr>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a:extLst>
            <a:ext uri="{FF2B5EF4-FFF2-40B4-BE49-F238E27FC236}">
              <a16:creationId xmlns:a16="http://schemas.microsoft.com/office/drawing/2014/main" id="{83E47059-766B-484D-AE6B-AF0ECB01760E}"/>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BAD4D4BA-E5A6-4179-A5AD-3E4D07A754D2}"/>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BC4E7438-958C-4AE7-9CC5-7BF6CF77C41E}"/>
            </a:ext>
          </a:extLst>
        </xdr:cNvPr>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2502CF7A-0529-489B-85B0-4DD5B4D47C16}"/>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FD59906-CC97-4C8D-A0D1-F26D40844F5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D9BA024-DFDE-479C-87C3-60F9A9CB33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C426E8-D6D4-44DA-BB26-FFF5F695DD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B5748D-2220-4389-9BD1-01C12A5386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84E5F5-5358-4503-8723-90CD6C0E74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64262</xdr:rowOff>
    </xdr:from>
    <xdr:to>
      <xdr:col>24</xdr:col>
      <xdr:colOff>114300</xdr:colOff>
      <xdr:row>35</xdr:row>
      <xdr:rowOff>165862</xdr:rowOff>
    </xdr:to>
    <xdr:sp macro="" textlink="">
      <xdr:nvSpPr>
        <xdr:cNvPr id="71" name="楕円 70">
          <a:extLst>
            <a:ext uri="{FF2B5EF4-FFF2-40B4-BE49-F238E27FC236}">
              <a16:creationId xmlns:a16="http://schemas.microsoft.com/office/drawing/2014/main" id="{2DF17829-3B76-40A5-B03B-84D2AE794C02}"/>
            </a:ext>
          </a:extLst>
        </xdr:cNvPr>
        <xdr:cNvSpPr/>
      </xdr:nvSpPr>
      <xdr:spPr>
        <a:xfrm>
          <a:off x="4584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87139</xdr:rowOff>
    </xdr:from>
    <xdr:ext cx="405111" cy="259045"/>
    <xdr:sp macro="" textlink="">
      <xdr:nvSpPr>
        <xdr:cNvPr id="72" name="【道路】&#10;有形固定資産減価償却率該当値テキスト">
          <a:extLst>
            <a:ext uri="{FF2B5EF4-FFF2-40B4-BE49-F238E27FC236}">
              <a16:creationId xmlns:a16="http://schemas.microsoft.com/office/drawing/2014/main" id="{913434D2-223F-492E-BF99-BF842AC24D04}"/>
            </a:ext>
          </a:extLst>
        </xdr:cNvPr>
        <xdr:cNvSpPr txBox="1"/>
      </xdr:nvSpPr>
      <xdr:spPr>
        <a:xfrm>
          <a:off x="4673600" y="591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3" name="楕円 72">
          <a:extLst>
            <a:ext uri="{FF2B5EF4-FFF2-40B4-BE49-F238E27FC236}">
              <a16:creationId xmlns:a16="http://schemas.microsoft.com/office/drawing/2014/main" id="{19EE78E2-B736-4D9A-947C-E8168AED95C7}"/>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115062</xdr:rowOff>
    </xdr:to>
    <xdr:cxnSp macro="">
      <xdr:nvCxnSpPr>
        <xdr:cNvPr id="74" name="直線コネクタ 73">
          <a:extLst>
            <a:ext uri="{FF2B5EF4-FFF2-40B4-BE49-F238E27FC236}">
              <a16:creationId xmlns:a16="http://schemas.microsoft.com/office/drawing/2014/main" id="{13E0492F-6533-43B6-AD44-2E0327EE817C}"/>
            </a:ext>
          </a:extLst>
        </xdr:cNvPr>
        <xdr:cNvCxnSpPr/>
      </xdr:nvCxnSpPr>
      <xdr:spPr>
        <a:xfrm>
          <a:off x="3797300" y="60769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34544</xdr:rowOff>
    </xdr:from>
    <xdr:to>
      <xdr:col>15</xdr:col>
      <xdr:colOff>101600</xdr:colOff>
      <xdr:row>35</xdr:row>
      <xdr:rowOff>136144</xdr:rowOff>
    </xdr:to>
    <xdr:sp macro="" textlink="">
      <xdr:nvSpPr>
        <xdr:cNvPr id="75" name="楕円 74">
          <a:extLst>
            <a:ext uri="{FF2B5EF4-FFF2-40B4-BE49-F238E27FC236}">
              <a16:creationId xmlns:a16="http://schemas.microsoft.com/office/drawing/2014/main" id="{B5FEE9CC-23BF-42F5-9028-9FA4BA130B2A}"/>
            </a:ext>
          </a:extLst>
        </xdr:cNvPr>
        <xdr:cNvSpPr/>
      </xdr:nvSpPr>
      <xdr:spPr>
        <a:xfrm>
          <a:off x="2857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85344</xdr:rowOff>
    </xdr:to>
    <xdr:cxnSp macro="">
      <xdr:nvCxnSpPr>
        <xdr:cNvPr id="76" name="直線コネクタ 75">
          <a:extLst>
            <a:ext uri="{FF2B5EF4-FFF2-40B4-BE49-F238E27FC236}">
              <a16:creationId xmlns:a16="http://schemas.microsoft.com/office/drawing/2014/main" id="{43F84F98-BF75-47BB-942D-8CB41EE5FF81}"/>
            </a:ext>
          </a:extLst>
        </xdr:cNvPr>
        <xdr:cNvCxnSpPr/>
      </xdr:nvCxnSpPr>
      <xdr:spPr>
        <a:xfrm flipV="1">
          <a:off x="2908300" y="60769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7112</xdr:rowOff>
    </xdr:from>
    <xdr:to>
      <xdr:col>10</xdr:col>
      <xdr:colOff>165100</xdr:colOff>
      <xdr:row>35</xdr:row>
      <xdr:rowOff>108712</xdr:rowOff>
    </xdr:to>
    <xdr:sp macro="" textlink="">
      <xdr:nvSpPr>
        <xdr:cNvPr id="77" name="楕円 76">
          <a:extLst>
            <a:ext uri="{FF2B5EF4-FFF2-40B4-BE49-F238E27FC236}">
              <a16:creationId xmlns:a16="http://schemas.microsoft.com/office/drawing/2014/main" id="{A2FCECEC-11C8-408D-BE32-7159B6D7ECCB}"/>
            </a:ext>
          </a:extLst>
        </xdr:cNvPr>
        <xdr:cNvSpPr/>
      </xdr:nvSpPr>
      <xdr:spPr>
        <a:xfrm>
          <a:off x="1968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57912</xdr:rowOff>
    </xdr:from>
    <xdr:to>
      <xdr:col>15</xdr:col>
      <xdr:colOff>50800</xdr:colOff>
      <xdr:row>35</xdr:row>
      <xdr:rowOff>85344</xdr:rowOff>
    </xdr:to>
    <xdr:cxnSp macro="">
      <xdr:nvCxnSpPr>
        <xdr:cNvPr id="78" name="直線コネクタ 77">
          <a:extLst>
            <a:ext uri="{FF2B5EF4-FFF2-40B4-BE49-F238E27FC236}">
              <a16:creationId xmlns:a16="http://schemas.microsoft.com/office/drawing/2014/main" id="{2E8AC1A8-AC4C-45D8-9B31-DCC0BD140CC1}"/>
            </a:ext>
          </a:extLst>
        </xdr:cNvPr>
        <xdr:cNvCxnSpPr/>
      </xdr:nvCxnSpPr>
      <xdr:spPr>
        <a:xfrm>
          <a:off x="2019300" y="60586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137414</xdr:rowOff>
    </xdr:from>
    <xdr:to>
      <xdr:col>6</xdr:col>
      <xdr:colOff>38100</xdr:colOff>
      <xdr:row>35</xdr:row>
      <xdr:rowOff>67564</xdr:rowOff>
    </xdr:to>
    <xdr:sp macro="" textlink="">
      <xdr:nvSpPr>
        <xdr:cNvPr id="79" name="楕円 78">
          <a:extLst>
            <a:ext uri="{FF2B5EF4-FFF2-40B4-BE49-F238E27FC236}">
              <a16:creationId xmlns:a16="http://schemas.microsoft.com/office/drawing/2014/main" id="{81EC0095-F29C-41A2-9597-45A5F69E98B8}"/>
            </a:ext>
          </a:extLst>
        </xdr:cNvPr>
        <xdr:cNvSpPr/>
      </xdr:nvSpPr>
      <xdr:spPr>
        <a:xfrm>
          <a:off x="1079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xdr:rowOff>
    </xdr:from>
    <xdr:to>
      <xdr:col>10</xdr:col>
      <xdr:colOff>114300</xdr:colOff>
      <xdr:row>35</xdr:row>
      <xdr:rowOff>57912</xdr:rowOff>
    </xdr:to>
    <xdr:cxnSp macro="">
      <xdr:nvCxnSpPr>
        <xdr:cNvPr id="80" name="直線コネクタ 79">
          <a:extLst>
            <a:ext uri="{FF2B5EF4-FFF2-40B4-BE49-F238E27FC236}">
              <a16:creationId xmlns:a16="http://schemas.microsoft.com/office/drawing/2014/main" id="{748DA735-F638-4E1B-9964-08278884F603}"/>
            </a:ext>
          </a:extLst>
        </xdr:cNvPr>
        <xdr:cNvCxnSpPr/>
      </xdr:nvCxnSpPr>
      <xdr:spPr>
        <a:xfrm>
          <a:off x="1130300" y="60175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1" name="n_1aveValue【道路】&#10;有形固定資産減価償却率">
          <a:extLst>
            <a:ext uri="{FF2B5EF4-FFF2-40B4-BE49-F238E27FC236}">
              <a16:creationId xmlns:a16="http://schemas.microsoft.com/office/drawing/2014/main" id="{75B800B2-D00A-4524-B133-CD87B8E62CD3}"/>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82" name="n_2aveValue【道路】&#10;有形固定資産減価償却率">
          <a:extLst>
            <a:ext uri="{FF2B5EF4-FFF2-40B4-BE49-F238E27FC236}">
              <a16:creationId xmlns:a16="http://schemas.microsoft.com/office/drawing/2014/main" id="{242A12EF-93F1-4564-82E1-5AD81CD4C113}"/>
            </a:ext>
          </a:extLst>
        </xdr:cNvPr>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a:extLst>
            <a:ext uri="{FF2B5EF4-FFF2-40B4-BE49-F238E27FC236}">
              <a16:creationId xmlns:a16="http://schemas.microsoft.com/office/drawing/2014/main" id="{464D79DE-9F26-491D-965B-A61A72E179DA}"/>
            </a:ext>
          </a:extLst>
        </xdr:cNvPr>
        <xdr:cNvSpPr txBox="1"/>
      </xdr:nvSpPr>
      <xdr:spPr>
        <a:xfrm>
          <a:off x="1816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a:extLst>
            <a:ext uri="{FF2B5EF4-FFF2-40B4-BE49-F238E27FC236}">
              <a16:creationId xmlns:a16="http://schemas.microsoft.com/office/drawing/2014/main" id="{E25CAAA2-3198-4878-91CA-F6677CB2CB2E}"/>
            </a:ext>
          </a:extLst>
        </xdr:cNvPr>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5" name="n_1mainValue【道路】&#10;有形固定資産減価償却率">
          <a:extLst>
            <a:ext uri="{FF2B5EF4-FFF2-40B4-BE49-F238E27FC236}">
              <a16:creationId xmlns:a16="http://schemas.microsoft.com/office/drawing/2014/main" id="{079E53EC-A6F2-469B-85C2-BB7B5791F624}"/>
            </a:ext>
          </a:extLst>
        </xdr:cNvPr>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152671</xdr:rowOff>
    </xdr:from>
    <xdr:ext cx="405111" cy="259045"/>
    <xdr:sp macro="" textlink="">
      <xdr:nvSpPr>
        <xdr:cNvPr id="86" name="n_2mainValue【道路】&#10;有形固定資産減価償却率">
          <a:extLst>
            <a:ext uri="{FF2B5EF4-FFF2-40B4-BE49-F238E27FC236}">
              <a16:creationId xmlns:a16="http://schemas.microsoft.com/office/drawing/2014/main" id="{02CFABC7-2209-45BD-AEF3-EB08743F4967}"/>
            </a:ext>
          </a:extLst>
        </xdr:cNvPr>
        <xdr:cNvSpPr txBox="1"/>
      </xdr:nvSpPr>
      <xdr:spPr>
        <a:xfrm>
          <a:off x="2705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125239</xdr:rowOff>
    </xdr:from>
    <xdr:ext cx="405111" cy="259045"/>
    <xdr:sp macro="" textlink="">
      <xdr:nvSpPr>
        <xdr:cNvPr id="87" name="n_3mainValue【道路】&#10;有形固定資産減価償却率">
          <a:extLst>
            <a:ext uri="{FF2B5EF4-FFF2-40B4-BE49-F238E27FC236}">
              <a16:creationId xmlns:a16="http://schemas.microsoft.com/office/drawing/2014/main" id="{93EA70B3-03EA-4DA6-8E94-AA484C15E734}"/>
            </a:ext>
          </a:extLst>
        </xdr:cNvPr>
        <xdr:cNvSpPr txBox="1"/>
      </xdr:nvSpPr>
      <xdr:spPr>
        <a:xfrm>
          <a:off x="1816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84091</xdr:rowOff>
    </xdr:from>
    <xdr:ext cx="405111" cy="259045"/>
    <xdr:sp macro="" textlink="">
      <xdr:nvSpPr>
        <xdr:cNvPr id="88" name="n_4mainValue【道路】&#10;有形固定資産減価償却率">
          <a:extLst>
            <a:ext uri="{FF2B5EF4-FFF2-40B4-BE49-F238E27FC236}">
              <a16:creationId xmlns:a16="http://schemas.microsoft.com/office/drawing/2014/main" id="{C8476433-1D75-4FD9-B644-5C112744222E}"/>
            </a:ext>
          </a:extLst>
        </xdr:cNvPr>
        <xdr:cNvSpPr txBox="1"/>
      </xdr:nvSpPr>
      <xdr:spPr>
        <a:xfrm>
          <a:off x="927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41DECE6-AE97-4CB8-9F5C-4727230580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D8E0F48-EAE9-4CE5-A560-CAFD24659A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D0FACF3-53FE-48A7-BD79-1AE5DE00BE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FE06AD5-F215-4169-8EBB-C229F56BE5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9A43D6D-B4A5-4C48-817F-2C12994193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10B1709-A3F1-417A-A11F-887B960CE1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90732C7-1409-475C-BFCC-9550341373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D6BD269-7E31-4BA3-B27A-C5DD8C6D06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71D360D-8A7D-4F29-B65F-12E06BBEB9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2135771-AC76-4081-8464-615DAC6180F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05F70FB-35E9-44CC-BE9C-9B163EFD38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686F631-01FA-4327-BCAA-EDE9C1A8A3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D247468-6F70-4711-AB12-48C76319432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8308D4EE-CDA0-4AD8-A288-CDD422C176F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366495D-E950-4ECA-865C-654B547692D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4BAC9C5-E9F6-47D1-9846-4DB56246748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0A38409-1C63-4BD4-AA89-40C4F97EDD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9E490B2-598F-45A1-AAD4-3551BE99099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E3D7BFD-CE1F-454F-AA09-B7304C5B508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1B2190E-95FF-4F8C-9363-2F9E7266313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36506D3-EB96-4117-A29F-056B1D88B3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48F5CC9-6BF6-4DB3-8571-B0D36BB4935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B87CEB9-456F-4C7E-81AE-C09B0D311A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a:extLst>
            <a:ext uri="{FF2B5EF4-FFF2-40B4-BE49-F238E27FC236}">
              <a16:creationId xmlns:a16="http://schemas.microsoft.com/office/drawing/2014/main" id="{AB4C1BB1-64FF-43E2-B4B6-F9841E914078}"/>
            </a:ext>
          </a:extLst>
        </xdr:cNvPr>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a:extLst>
            <a:ext uri="{FF2B5EF4-FFF2-40B4-BE49-F238E27FC236}">
              <a16:creationId xmlns:a16="http://schemas.microsoft.com/office/drawing/2014/main" id="{BAB1272F-D206-43FD-9C33-C321D26C2B9D}"/>
            </a:ext>
          </a:extLst>
        </xdr:cNvPr>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a:extLst>
            <a:ext uri="{FF2B5EF4-FFF2-40B4-BE49-F238E27FC236}">
              <a16:creationId xmlns:a16="http://schemas.microsoft.com/office/drawing/2014/main" id="{1A51A0D0-E66A-4721-957F-B56A5564764E}"/>
            </a:ext>
          </a:extLst>
        </xdr:cNvPr>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a:extLst>
            <a:ext uri="{FF2B5EF4-FFF2-40B4-BE49-F238E27FC236}">
              <a16:creationId xmlns:a16="http://schemas.microsoft.com/office/drawing/2014/main" id="{33FC31BD-0606-48CA-95B2-B94EA21967F0}"/>
            </a:ext>
          </a:extLst>
        </xdr:cNvPr>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a:extLst>
            <a:ext uri="{FF2B5EF4-FFF2-40B4-BE49-F238E27FC236}">
              <a16:creationId xmlns:a16="http://schemas.microsoft.com/office/drawing/2014/main" id="{CD4828D7-6040-41D5-A60D-C85B35FB42D1}"/>
            </a:ext>
          </a:extLst>
        </xdr:cNvPr>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7" name="【道路】&#10;一人当たり延長平均値テキスト">
          <a:extLst>
            <a:ext uri="{FF2B5EF4-FFF2-40B4-BE49-F238E27FC236}">
              <a16:creationId xmlns:a16="http://schemas.microsoft.com/office/drawing/2014/main" id="{6DE393C7-D074-4A1C-BBEB-25BD82BA782E}"/>
            </a:ext>
          </a:extLst>
        </xdr:cNvPr>
        <xdr:cNvSpPr txBox="1"/>
      </xdr:nvSpPr>
      <xdr:spPr>
        <a:xfrm>
          <a:off x="10515600" y="671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a:extLst>
            <a:ext uri="{FF2B5EF4-FFF2-40B4-BE49-F238E27FC236}">
              <a16:creationId xmlns:a16="http://schemas.microsoft.com/office/drawing/2014/main" id="{4CB4ECD2-1A8E-44B1-BF54-FF9714FB8E1A}"/>
            </a:ext>
          </a:extLst>
        </xdr:cNvPr>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a:extLst>
            <a:ext uri="{FF2B5EF4-FFF2-40B4-BE49-F238E27FC236}">
              <a16:creationId xmlns:a16="http://schemas.microsoft.com/office/drawing/2014/main" id="{67D89891-EF75-4032-A81F-273F98DF6C3B}"/>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a:extLst>
            <a:ext uri="{FF2B5EF4-FFF2-40B4-BE49-F238E27FC236}">
              <a16:creationId xmlns:a16="http://schemas.microsoft.com/office/drawing/2014/main" id="{FA336E37-1B07-4159-916C-D0337AB14782}"/>
            </a:ext>
          </a:extLst>
        </xdr:cNvPr>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a:extLst>
            <a:ext uri="{FF2B5EF4-FFF2-40B4-BE49-F238E27FC236}">
              <a16:creationId xmlns:a16="http://schemas.microsoft.com/office/drawing/2014/main" id="{0CBB804B-58A5-43DF-B7BB-CC2F3BA4E690}"/>
            </a:ext>
          </a:extLst>
        </xdr:cNvPr>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a:extLst>
            <a:ext uri="{FF2B5EF4-FFF2-40B4-BE49-F238E27FC236}">
              <a16:creationId xmlns:a16="http://schemas.microsoft.com/office/drawing/2014/main" id="{5B159F69-4594-46B0-97CF-80C9B47B51B1}"/>
            </a:ext>
          </a:extLst>
        </xdr:cNvPr>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BF0DEAD-5A4E-425C-B886-8F93F17B67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C80674-F2A3-453F-B767-08A3E80EE9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D7F405-2A4E-4C2D-B5DB-10C1D64ECD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C47CD8-D5CF-42C8-8195-2AD3812014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291EC0E-8883-4A5E-B1D1-7A63EE714B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128" name="楕円 127">
          <a:extLst>
            <a:ext uri="{FF2B5EF4-FFF2-40B4-BE49-F238E27FC236}">
              <a16:creationId xmlns:a16="http://schemas.microsoft.com/office/drawing/2014/main" id="{CE5FFF9B-5BEE-4B5D-9B1E-42DE7D6C340E}"/>
            </a:ext>
          </a:extLst>
        </xdr:cNvPr>
        <xdr:cNvSpPr/>
      </xdr:nvSpPr>
      <xdr:spPr>
        <a:xfrm>
          <a:off x="10426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53992</xdr:rowOff>
    </xdr:from>
    <xdr:ext cx="534377" cy="259045"/>
    <xdr:sp macro="" textlink="">
      <xdr:nvSpPr>
        <xdr:cNvPr id="129" name="【道路】&#10;一人当たり延長該当値テキスト">
          <a:extLst>
            <a:ext uri="{FF2B5EF4-FFF2-40B4-BE49-F238E27FC236}">
              <a16:creationId xmlns:a16="http://schemas.microsoft.com/office/drawing/2014/main" id="{4B623847-86AD-4210-B8F3-B377AB2DCC76}"/>
            </a:ext>
          </a:extLst>
        </xdr:cNvPr>
        <xdr:cNvSpPr txBox="1"/>
      </xdr:nvSpPr>
      <xdr:spPr>
        <a:xfrm>
          <a:off x="10515600" y="63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35763</xdr:rowOff>
    </xdr:from>
    <xdr:to>
      <xdr:col>50</xdr:col>
      <xdr:colOff>165100</xdr:colOff>
      <xdr:row>38</xdr:row>
      <xdr:rowOff>137363</xdr:rowOff>
    </xdr:to>
    <xdr:sp macro="" textlink="">
      <xdr:nvSpPr>
        <xdr:cNvPr id="130" name="楕円 129">
          <a:extLst>
            <a:ext uri="{FF2B5EF4-FFF2-40B4-BE49-F238E27FC236}">
              <a16:creationId xmlns:a16="http://schemas.microsoft.com/office/drawing/2014/main" id="{DDE69072-50A1-4C24-9D95-4D00BDDD1154}"/>
            </a:ext>
          </a:extLst>
        </xdr:cNvPr>
        <xdr:cNvSpPr/>
      </xdr:nvSpPr>
      <xdr:spPr>
        <a:xfrm>
          <a:off x="9588500" y="65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81915</xdr:rowOff>
    </xdr:from>
    <xdr:to>
      <xdr:col>55</xdr:col>
      <xdr:colOff>0</xdr:colOff>
      <xdr:row>38</xdr:row>
      <xdr:rowOff>86563</xdr:rowOff>
    </xdr:to>
    <xdr:cxnSp macro="">
      <xdr:nvCxnSpPr>
        <xdr:cNvPr id="131" name="直線コネクタ 130">
          <a:extLst>
            <a:ext uri="{FF2B5EF4-FFF2-40B4-BE49-F238E27FC236}">
              <a16:creationId xmlns:a16="http://schemas.microsoft.com/office/drawing/2014/main" id="{5CB9BFB6-A2A6-449A-B4BB-A9DBF78727BC}"/>
            </a:ext>
          </a:extLst>
        </xdr:cNvPr>
        <xdr:cNvCxnSpPr/>
      </xdr:nvCxnSpPr>
      <xdr:spPr>
        <a:xfrm flipV="1">
          <a:off x="9639300" y="6597015"/>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46851</xdr:rowOff>
    </xdr:from>
    <xdr:to>
      <xdr:col>46</xdr:col>
      <xdr:colOff>38100</xdr:colOff>
      <xdr:row>38</xdr:row>
      <xdr:rowOff>148451</xdr:rowOff>
    </xdr:to>
    <xdr:sp macro="" textlink="">
      <xdr:nvSpPr>
        <xdr:cNvPr id="132" name="楕円 131">
          <a:extLst>
            <a:ext uri="{FF2B5EF4-FFF2-40B4-BE49-F238E27FC236}">
              <a16:creationId xmlns:a16="http://schemas.microsoft.com/office/drawing/2014/main" id="{D5534CB0-1E01-46C1-A3F1-6F433EA7D873}"/>
            </a:ext>
          </a:extLst>
        </xdr:cNvPr>
        <xdr:cNvSpPr/>
      </xdr:nvSpPr>
      <xdr:spPr>
        <a:xfrm>
          <a:off x="8699500" y="65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86563</xdr:rowOff>
    </xdr:from>
    <xdr:to>
      <xdr:col>50</xdr:col>
      <xdr:colOff>114300</xdr:colOff>
      <xdr:row>38</xdr:row>
      <xdr:rowOff>97651</xdr:rowOff>
    </xdr:to>
    <xdr:cxnSp macro="">
      <xdr:nvCxnSpPr>
        <xdr:cNvPr id="133" name="直線コネクタ 132">
          <a:extLst>
            <a:ext uri="{FF2B5EF4-FFF2-40B4-BE49-F238E27FC236}">
              <a16:creationId xmlns:a16="http://schemas.microsoft.com/office/drawing/2014/main" id="{ADDF721D-1D1A-44CA-8023-35C34E2B0554}"/>
            </a:ext>
          </a:extLst>
        </xdr:cNvPr>
        <xdr:cNvCxnSpPr/>
      </xdr:nvCxnSpPr>
      <xdr:spPr>
        <a:xfrm flipV="1">
          <a:off x="8750300" y="660166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125184</xdr:rowOff>
    </xdr:from>
    <xdr:to>
      <xdr:col>41</xdr:col>
      <xdr:colOff>101600</xdr:colOff>
      <xdr:row>39</xdr:row>
      <xdr:rowOff>55334</xdr:rowOff>
    </xdr:to>
    <xdr:sp macro="" textlink="">
      <xdr:nvSpPr>
        <xdr:cNvPr id="134" name="楕円 133">
          <a:extLst>
            <a:ext uri="{FF2B5EF4-FFF2-40B4-BE49-F238E27FC236}">
              <a16:creationId xmlns:a16="http://schemas.microsoft.com/office/drawing/2014/main" id="{4F98BA17-7A77-4D92-AB8D-7BDC3C510953}"/>
            </a:ext>
          </a:extLst>
        </xdr:cNvPr>
        <xdr:cNvSpPr/>
      </xdr:nvSpPr>
      <xdr:spPr>
        <a:xfrm>
          <a:off x="7810500" y="6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97651</xdr:rowOff>
    </xdr:from>
    <xdr:to>
      <xdr:col>45</xdr:col>
      <xdr:colOff>177800</xdr:colOff>
      <xdr:row>39</xdr:row>
      <xdr:rowOff>4534</xdr:rowOff>
    </xdr:to>
    <xdr:cxnSp macro="">
      <xdr:nvCxnSpPr>
        <xdr:cNvPr id="135" name="直線コネクタ 134">
          <a:extLst>
            <a:ext uri="{FF2B5EF4-FFF2-40B4-BE49-F238E27FC236}">
              <a16:creationId xmlns:a16="http://schemas.microsoft.com/office/drawing/2014/main" id="{022F420C-D82C-45B0-856A-845BC882D1BD}"/>
            </a:ext>
          </a:extLst>
        </xdr:cNvPr>
        <xdr:cNvCxnSpPr/>
      </xdr:nvCxnSpPr>
      <xdr:spPr>
        <a:xfrm flipV="1">
          <a:off x="7861300" y="6612751"/>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129756</xdr:rowOff>
    </xdr:from>
    <xdr:to>
      <xdr:col>36</xdr:col>
      <xdr:colOff>165100</xdr:colOff>
      <xdr:row>39</xdr:row>
      <xdr:rowOff>59906</xdr:rowOff>
    </xdr:to>
    <xdr:sp macro="" textlink="">
      <xdr:nvSpPr>
        <xdr:cNvPr id="136" name="楕円 135">
          <a:extLst>
            <a:ext uri="{FF2B5EF4-FFF2-40B4-BE49-F238E27FC236}">
              <a16:creationId xmlns:a16="http://schemas.microsoft.com/office/drawing/2014/main" id="{EAF7A853-5B35-424A-84BB-117DD0F39F20}"/>
            </a:ext>
          </a:extLst>
        </xdr:cNvPr>
        <xdr:cNvSpPr/>
      </xdr:nvSpPr>
      <xdr:spPr>
        <a:xfrm>
          <a:off x="6921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4534</xdr:rowOff>
    </xdr:from>
    <xdr:to>
      <xdr:col>41</xdr:col>
      <xdr:colOff>50800</xdr:colOff>
      <xdr:row>39</xdr:row>
      <xdr:rowOff>9106</xdr:rowOff>
    </xdr:to>
    <xdr:cxnSp macro="">
      <xdr:nvCxnSpPr>
        <xdr:cNvPr id="137" name="直線コネクタ 136">
          <a:extLst>
            <a:ext uri="{FF2B5EF4-FFF2-40B4-BE49-F238E27FC236}">
              <a16:creationId xmlns:a16="http://schemas.microsoft.com/office/drawing/2014/main" id="{96130E29-E23A-48F2-8333-D0F119A00EB5}"/>
            </a:ext>
          </a:extLst>
        </xdr:cNvPr>
        <xdr:cNvCxnSpPr/>
      </xdr:nvCxnSpPr>
      <xdr:spPr>
        <a:xfrm flipV="1">
          <a:off x="6972300" y="6691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a:extLst>
            <a:ext uri="{FF2B5EF4-FFF2-40B4-BE49-F238E27FC236}">
              <a16:creationId xmlns:a16="http://schemas.microsoft.com/office/drawing/2014/main" id="{55E9169F-0E1E-411A-9E71-97FE3BDFB4E5}"/>
            </a:ext>
          </a:extLst>
        </xdr:cNvPr>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a:extLst>
            <a:ext uri="{FF2B5EF4-FFF2-40B4-BE49-F238E27FC236}">
              <a16:creationId xmlns:a16="http://schemas.microsoft.com/office/drawing/2014/main" id="{D01BA31B-7F8B-4B3E-9415-9891777EA9A7}"/>
            </a:ext>
          </a:extLst>
        </xdr:cNvPr>
        <xdr:cNvSpPr txBox="1"/>
      </xdr:nvSpPr>
      <xdr:spPr>
        <a:xfrm>
          <a:off x="84831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a:extLst>
            <a:ext uri="{FF2B5EF4-FFF2-40B4-BE49-F238E27FC236}">
              <a16:creationId xmlns:a16="http://schemas.microsoft.com/office/drawing/2014/main" id="{12293134-FE9E-41BF-8FF0-F50EC32B71EE}"/>
            </a:ext>
          </a:extLst>
        </xdr:cNvPr>
        <xdr:cNvSpPr txBox="1"/>
      </xdr:nvSpPr>
      <xdr:spPr>
        <a:xfrm>
          <a:off x="7594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a:extLst>
            <a:ext uri="{FF2B5EF4-FFF2-40B4-BE49-F238E27FC236}">
              <a16:creationId xmlns:a16="http://schemas.microsoft.com/office/drawing/2014/main" id="{1BCFF8A6-926E-42A3-97E6-AD2925919297}"/>
            </a:ext>
          </a:extLst>
        </xdr:cNvPr>
        <xdr:cNvSpPr txBox="1"/>
      </xdr:nvSpPr>
      <xdr:spPr>
        <a:xfrm>
          <a:off x="6705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153890</xdr:rowOff>
    </xdr:from>
    <xdr:ext cx="534377" cy="259045"/>
    <xdr:sp macro="" textlink="">
      <xdr:nvSpPr>
        <xdr:cNvPr id="142" name="n_1mainValue【道路】&#10;一人当たり延長">
          <a:extLst>
            <a:ext uri="{FF2B5EF4-FFF2-40B4-BE49-F238E27FC236}">
              <a16:creationId xmlns:a16="http://schemas.microsoft.com/office/drawing/2014/main" id="{342F82F3-4591-46B3-A0F1-127395327702}"/>
            </a:ext>
          </a:extLst>
        </xdr:cNvPr>
        <xdr:cNvSpPr txBox="1"/>
      </xdr:nvSpPr>
      <xdr:spPr>
        <a:xfrm>
          <a:off x="9359411" y="63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164977</xdr:rowOff>
    </xdr:from>
    <xdr:ext cx="534377" cy="259045"/>
    <xdr:sp macro="" textlink="">
      <xdr:nvSpPr>
        <xdr:cNvPr id="143" name="n_2mainValue【道路】&#10;一人当たり延長">
          <a:extLst>
            <a:ext uri="{FF2B5EF4-FFF2-40B4-BE49-F238E27FC236}">
              <a16:creationId xmlns:a16="http://schemas.microsoft.com/office/drawing/2014/main" id="{485DB2BA-D303-403C-9B80-17FEBF9A09BD}"/>
            </a:ext>
          </a:extLst>
        </xdr:cNvPr>
        <xdr:cNvSpPr txBox="1"/>
      </xdr:nvSpPr>
      <xdr:spPr>
        <a:xfrm>
          <a:off x="8483111" y="6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71861</xdr:rowOff>
    </xdr:from>
    <xdr:ext cx="534377" cy="259045"/>
    <xdr:sp macro="" textlink="">
      <xdr:nvSpPr>
        <xdr:cNvPr id="144" name="n_3mainValue【道路】&#10;一人当たり延長">
          <a:extLst>
            <a:ext uri="{FF2B5EF4-FFF2-40B4-BE49-F238E27FC236}">
              <a16:creationId xmlns:a16="http://schemas.microsoft.com/office/drawing/2014/main" id="{CC41E88D-9DD3-40DA-BD83-244DCF879EB2}"/>
            </a:ext>
          </a:extLst>
        </xdr:cNvPr>
        <xdr:cNvSpPr txBox="1"/>
      </xdr:nvSpPr>
      <xdr:spPr>
        <a:xfrm>
          <a:off x="7594111" y="64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76433</xdr:rowOff>
    </xdr:from>
    <xdr:ext cx="534377" cy="259045"/>
    <xdr:sp macro="" textlink="">
      <xdr:nvSpPr>
        <xdr:cNvPr id="145" name="n_4mainValue【道路】&#10;一人当たり延長">
          <a:extLst>
            <a:ext uri="{FF2B5EF4-FFF2-40B4-BE49-F238E27FC236}">
              <a16:creationId xmlns:a16="http://schemas.microsoft.com/office/drawing/2014/main" id="{1A700CB8-8805-4E71-A91C-8A94CFCF6222}"/>
            </a:ext>
          </a:extLst>
        </xdr:cNvPr>
        <xdr:cNvSpPr txBox="1"/>
      </xdr:nvSpPr>
      <xdr:spPr>
        <a:xfrm>
          <a:off x="6705111" y="64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98AF9F6-2777-42AC-9044-A7A6E0A0F5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9BC49F3-F2DA-4B8A-AC77-EAB737314D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064BA92-187B-4D63-B97A-A295F01CB0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61AB3F9-7CD2-4463-B8A0-10D6BCF978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3915FF3-0A8F-4A3A-9C8E-02980E6104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98686B6-0437-4351-B1A8-FA4827CF4F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FF685E5-6B64-4358-AF19-11E944D139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D9D1DB8-DCCC-448B-A5DA-0670C18029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9F2ECEE-F07D-4A4E-A071-64FF035A11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753A3AF-072B-4437-90D2-AEF9FB2705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AD6C470-6F56-4F36-A169-98A55AE276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5AF7DB1-111B-45EC-A4E7-5F05614251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D0B08A7-F293-4DE4-9019-A3FB1A04139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CC13F17-7232-44E0-90C3-DF8CF88D8F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FA5EDA8-4FDE-48E5-9BE2-FFE5612089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882F6F71-492A-4F36-804A-674C546EFC2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A1CF266-A607-46DB-83FF-2230771900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C043D52-8E7C-470F-9A91-E9D0C3E6AA6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0C6A1B9-802A-41B6-8623-AC6293F59F4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F1347F2-8D53-4983-B455-7C952BAEFF9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E9F84F88-0F4B-48EF-86A3-8F8346E9A0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2C563DD-E52F-427D-AB8B-FE7D81CCB4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474BAD1F-98DE-496E-84A1-6B26A9C24AB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393666B-5BEB-4528-87F2-48B35A6DD9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a:extLst>
            <a:ext uri="{FF2B5EF4-FFF2-40B4-BE49-F238E27FC236}">
              <a16:creationId xmlns:a16="http://schemas.microsoft.com/office/drawing/2014/main" id="{F8DEB1DF-522A-433F-B4C7-EB129FFB9588}"/>
            </a:ext>
          </a:extLst>
        </xdr:cNvPr>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8F12978-F9FF-45C9-A3C8-C375BF8A3A35}"/>
            </a:ext>
          </a:extLst>
        </xdr:cNvPr>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a:extLst>
            <a:ext uri="{FF2B5EF4-FFF2-40B4-BE49-F238E27FC236}">
              <a16:creationId xmlns:a16="http://schemas.microsoft.com/office/drawing/2014/main" id="{D44FB014-215C-4CE4-BA8E-02CA43CEABF7}"/>
            </a:ext>
          </a:extLst>
        </xdr:cNvPr>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6E61D14D-02C6-4091-819C-8D7850AFA728}"/>
            </a:ext>
          </a:extLst>
        </xdr:cNvPr>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a:extLst>
            <a:ext uri="{FF2B5EF4-FFF2-40B4-BE49-F238E27FC236}">
              <a16:creationId xmlns:a16="http://schemas.microsoft.com/office/drawing/2014/main" id="{688DAF4D-894E-4C24-BE16-FD2831BBAD32}"/>
            </a:ext>
          </a:extLst>
        </xdr:cNvPr>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90933619-DCD5-4C2D-9CC1-E520BEA56AB9}"/>
            </a:ext>
          </a:extLst>
        </xdr:cNvPr>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a:extLst>
            <a:ext uri="{FF2B5EF4-FFF2-40B4-BE49-F238E27FC236}">
              <a16:creationId xmlns:a16="http://schemas.microsoft.com/office/drawing/2014/main" id="{1D83F080-DA5E-42A8-9ED5-853607A5E50E}"/>
            </a:ext>
          </a:extLst>
        </xdr:cNvPr>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a:extLst>
            <a:ext uri="{FF2B5EF4-FFF2-40B4-BE49-F238E27FC236}">
              <a16:creationId xmlns:a16="http://schemas.microsoft.com/office/drawing/2014/main" id="{CAEA952A-5102-4130-BC0D-559ADBE40E5E}"/>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a:extLst>
            <a:ext uri="{FF2B5EF4-FFF2-40B4-BE49-F238E27FC236}">
              <a16:creationId xmlns:a16="http://schemas.microsoft.com/office/drawing/2014/main" id="{466A92A7-692D-45AF-80FA-3ED3BF6B90B6}"/>
            </a:ext>
          </a:extLst>
        </xdr:cNvPr>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a:extLst>
            <a:ext uri="{FF2B5EF4-FFF2-40B4-BE49-F238E27FC236}">
              <a16:creationId xmlns:a16="http://schemas.microsoft.com/office/drawing/2014/main" id="{A03E1EC2-CC6B-4329-A97C-462DC2E0A3C4}"/>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a:extLst>
            <a:ext uri="{FF2B5EF4-FFF2-40B4-BE49-F238E27FC236}">
              <a16:creationId xmlns:a16="http://schemas.microsoft.com/office/drawing/2014/main" id="{AFE221AF-BC62-49A2-827D-5BC059870125}"/>
            </a:ext>
          </a:extLst>
        </xdr:cNvPr>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35483A0-496C-4FAB-9E39-FDDAC58A9B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D18B02E-0F8C-4634-BDF9-368FE14780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1E62713-06AF-499A-BFC6-C326AE8A3F8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B0012D-320B-4C19-BCED-6DDFACCE7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E887BD6-4FB3-4E0B-A955-0BE429A6BD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86" name="楕円 185">
          <a:extLst>
            <a:ext uri="{FF2B5EF4-FFF2-40B4-BE49-F238E27FC236}">
              <a16:creationId xmlns:a16="http://schemas.microsoft.com/office/drawing/2014/main" id="{CC0C5EB8-6274-40F3-817C-BCDFDEE4136C}"/>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42562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27C0697-FA66-47DA-8B0A-3DB5A77C4FC0}"/>
            </a:ext>
          </a:extLst>
        </xdr:cNvPr>
        <xdr:cNvSpPr txBox="1"/>
      </xdr:nvSpPr>
      <xdr:spPr>
        <a:xfrm>
          <a:off x="4673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88" name="楕円 187">
          <a:extLst>
            <a:ext uri="{FF2B5EF4-FFF2-40B4-BE49-F238E27FC236}">
              <a16:creationId xmlns:a16="http://schemas.microsoft.com/office/drawing/2014/main" id="{B33A9852-5A0F-4D9D-8FE9-6D42550C682F}"/>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70485</xdr:rowOff>
    </xdr:to>
    <xdr:cxnSp macro="">
      <xdr:nvCxnSpPr>
        <xdr:cNvPr id="189" name="直線コネクタ 188">
          <a:extLst>
            <a:ext uri="{FF2B5EF4-FFF2-40B4-BE49-F238E27FC236}">
              <a16:creationId xmlns:a16="http://schemas.microsoft.com/office/drawing/2014/main" id="{CA2F09C2-B1F0-4456-8EAD-F9B06A9202AD}"/>
            </a:ext>
          </a:extLst>
        </xdr:cNvPr>
        <xdr:cNvCxnSpPr/>
      </xdr:nvCxnSpPr>
      <xdr:spPr>
        <a:xfrm>
          <a:off x="3797300" y="103498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90" name="楕円 189">
          <a:extLst>
            <a:ext uri="{FF2B5EF4-FFF2-40B4-BE49-F238E27FC236}">
              <a16:creationId xmlns:a16="http://schemas.microsoft.com/office/drawing/2014/main" id="{E94E64EB-A779-4D61-878A-E9D4FBF1504F}"/>
            </a:ext>
          </a:extLst>
        </xdr:cNvPr>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62865</xdr:rowOff>
    </xdr:to>
    <xdr:cxnSp macro="">
      <xdr:nvCxnSpPr>
        <xdr:cNvPr id="191" name="直線コネクタ 190">
          <a:extLst>
            <a:ext uri="{FF2B5EF4-FFF2-40B4-BE49-F238E27FC236}">
              <a16:creationId xmlns:a16="http://schemas.microsoft.com/office/drawing/2014/main" id="{6907CC39-52E4-41BF-90E5-52DE5EC476F2}"/>
            </a:ext>
          </a:extLst>
        </xdr:cNvPr>
        <xdr:cNvCxnSpPr/>
      </xdr:nvCxnSpPr>
      <xdr:spPr>
        <a:xfrm>
          <a:off x="2908300" y="103479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F4ADF19-E022-4472-A530-7FB7583E4E76}"/>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1473652C-AA60-43C7-954C-DB8E423DB8B3}"/>
            </a:ext>
          </a:extLst>
        </xdr:cNvPr>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571B659-FA9A-4818-9609-70FEE44ECFFF}"/>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2097D071-71BC-4ACB-B73D-7D285F028023}"/>
            </a:ext>
          </a:extLst>
        </xdr:cNvPr>
        <xdr:cNvSpPr txBox="1"/>
      </xdr:nvSpPr>
      <xdr:spPr>
        <a:xfrm>
          <a:off x="927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130192</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CCEABAEC-66F0-40C9-8AE2-D5D9B534969E}"/>
            </a:ext>
          </a:extLst>
        </xdr:cNvPr>
        <xdr:cNvSpPr txBox="1"/>
      </xdr:nvSpPr>
      <xdr:spPr>
        <a:xfrm>
          <a:off x="3582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FBB481E5-EFAD-448A-AEB4-DACE17410F15}"/>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C38594B-616E-4560-877B-5DE3444308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F7BDEBC-D2A3-42E3-91D1-7094D8A43B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D1493C84-3D32-4FCD-BF31-480AC889A0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B5775A3A-569F-4658-9B48-AE466C3DD2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18D17225-CFC1-4908-9EA9-69926D1759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EA9A884-0DB4-48B3-9BB4-D8B05CB2DF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A872336-2D0F-462F-A0AC-E8AD27D320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A5E7379-773B-4EAA-B892-3023196244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ADB2BEF-F2D5-43DA-B320-C99FD42D4A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687AC540-0914-4731-B410-3C1A4AB461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F843DEB7-A327-429E-AF58-E11CFC50EEB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4C093EFD-CDD5-4D95-B59A-DEA79BB9073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58DF4D28-DE71-4475-9104-72BAD086D5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8062302A-B651-4C96-9362-B97BEA9A7BF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365444C2-E61A-418A-AB84-22F5BC6DEE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19EC3D59-C958-4454-8C1C-0A12125FB2A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989AA9FC-9C18-4AD8-9C06-59085527545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B68C82EB-7C8C-4F12-BE16-62F0D8B465D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C0656A2-FB25-4ED3-9A9D-29DEEB7DDF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E78914D5-6480-415F-911B-15E9752D00F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4EC17650-002F-4C6A-A850-E95A789C99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409A0748-77D8-441D-8C4E-C76A6D4270F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794E8330-A5D8-4ED4-93DC-73EA566404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1" name="直線コネクタ 220">
          <a:extLst>
            <a:ext uri="{FF2B5EF4-FFF2-40B4-BE49-F238E27FC236}">
              <a16:creationId xmlns:a16="http://schemas.microsoft.com/office/drawing/2014/main" id="{5B6D2587-D39D-4269-8550-C9D0698294D4}"/>
            </a:ext>
          </a:extLst>
        </xdr:cNvPr>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F3CEA102-4099-4294-80E6-AFB47E72A7CE}"/>
            </a:ext>
          </a:extLst>
        </xdr:cNvPr>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3" name="直線コネクタ 222">
          <a:extLst>
            <a:ext uri="{FF2B5EF4-FFF2-40B4-BE49-F238E27FC236}">
              <a16:creationId xmlns:a16="http://schemas.microsoft.com/office/drawing/2014/main" id="{9A05C066-5E73-4DD2-9B3D-766ED4613618}"/>
            </a:ext>
          </a:extLst>
        </xdr:cNvPr>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DBF8B95B-EC3D-4735-8016-399DF117D48E}"/>
            </a:ext>
          </a:extLst>
        </xdr:cNvPr>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25" name="直線コネクタ 224">
          <a:extLst>
            <a:ext uri="{FF2B5EF4-FFF2-40B4-BE49-F238E27FC236}">
              <a16:creationId xmlns:a16="http://schemas.microsoft.com/office/drawing/2014/main" id="{A1E47CE5-97E3-481E-8D51-85DA67B85667}"/>
            </a:ext>
          </a:extLst>
        </xdr:cNvPr>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162FD5AD-30B9-4521-95EF-CC3610C5A978}"/>
            </a:ext>
          </a:extLst>
        </xdr:cNvPr>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27" name="フローチャート: 判断 226">
          <a:extLst>
            <a:ext uri="{FF2B5EF4-FFF2-40B4-BE49-F238E27FC236}">
              <a16:creationId xmlns:a16="http://schemas.microsoft.com/office/drawing/2014/main" id="{3CD8346B-6B7B-4756-B9F6-EFB9474AE427}"/>
            </a:ext>
          </a:extLst>
        </xdr:cNvPr>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28" name="フローチャート: 判断 227">
          <a:extLst>
            <a:ext uri="{FF2B5EF4-FFF2-40B4-BE49-F238E27FC236}">
              <a16:creationId xmlns:a16="http://schemas.microsoft.com/office/drawing/2014/main" id="{A9D6296B-B3FC-40CE-8244-E860CB5B16C5}"/>
            </a:ext>
          </a:extLst>
        </xdr:cNvPr>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29" name="フローチャート: 判断 228">
          <a:extLst>
            <a:ext uri="{FF2B5EF4-FFF2-40B4-BE49-F238E27FC236}">
              <a16:creationId xmlns:a16="http://schemas.microsoft.com/office/drawing/2014/main" id="{91C34A24-CF08-4FF0-89E4-4A61408116F6}"/>
            </a:ext>
          </a:extLst>
        </xdr:cNvPr>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0" name="フローチャート: 判断 229">
          <a:extLst>
            <a:ext uri="{FF2B5EF4-FFF2-40B4-BE49-F238E27FC236}">
              <a16:creationId xmlns:a16="http://schemas.microsoft.com/office/drawing/2014/main" id="{F1624B30-0802-48B9-B4A9-93297E1CAA54}"/>
            </a:ext>
          </a:extLst>
        </xdr:cNvPr>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1" name="フローチャート: 判断 230">
          <a:extLst>
            <a:ext uri="{FF2B5EF4-FFF2-40B4-BE49-F238E27FC236}">
              <a16:creationId xmlns:a16="http://schemas.microsoft.com/office/drawing/2014/main" id="{741308B1-5971-47CF-AE40-8F21A97457B8}"/>
            </a:ext>
          </a:extLst>
        </xdr:cNvPr>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F9ED877-31F8-4777-8830-44D5DC9706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08C8FAA-271C-4924-A94A-08B1182C1D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CBFB1B4-8669-4747-A661-E9342EB471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7BCF0A0-AFE3-4BEA-857C-A776363746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4FA86B8-C062-42F3-9AED-897F9CBEE5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60898</xdr:rowOff>
    </xdr:from>
    <xdr:to>
      <xdr:col>55</xdr:col>
      <xdr:colOff>50800</xdr:colOff>
      <xdr:row>63</xdr:row>
      <xdr:rowOff>162498</xdr:rowOff>
    </xdr:to>
    <xdr:sp macro="" textlink="">
      <xdr:nvSpPr>
        <xdr:cNvPr id="237" name="楕円 236">
          <a:extLst>
            <a:ext uri="{FF2B5EF4-FFF2-40B4-BE49-F238E27FC236}">
              <a16:creationId xmlns:a16="http://schemas.microsoft.com/office/drawing/2014/main" id="{19B4B8B7-2006-4380-A67C-5BA9F63E419C}"/>
            </a:ext>
          </a:extLst>
        </xdr:cNvPr>
        <xdr:cNvSpPr/>
      </xdr:nvSpPr>
      <xdr:spPr>
        <a:xfrm>
          <a:off x="10426700" y="108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147275</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F33B69F7-6488-490B-A582-7161DDDC2FA8}"/>
            </a:ext>
          </a:extLst>
        </xdr:cNvPr>
        <xdr:cNvSpPr txBox="1"/>
      </xdr:nvSpPr>
      <xdr:spPr>
        <a:xfrm>
          <a:off x="10515600" y="107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62837</xdr:rowOff>
    </xdr:from>
    <xdr:to>
      <xdr:col>50</xdr:col>
      <xdr:colOff>165100</xdr:colOff>
      <xdr:row>63</xdr:row>
      <xdr:rowOff>164437</xdr:rowOff>
    </xdr:to>
    <xdr:sp macro="" textlink="">
      <xdr:nvSpPr>
        <xdr:cNvPr id="239" name="楕円 238">
          <a:extLst>
            <a:ext uri="{FF2B5EF4-FFF2-40B4-BE49-F238E27FC236}">
              <a16:creationId xmlns:a16="http://schemas.microsoft.com/office/drawing/2014/main" id="{430524B7-0C54-4FE0-BF94-2F7D01DFE1FC}"/>
            </a:ext>
          </a:extLst>
        </xdr:cNvPr>
        <xdr:cNvSpPr/>
      </xdr:nvSpPr>
      <xdr:spPr>
        <a:xfrm>
          <a:off x="9588500" y="10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111698</xdr:rowOff>
    </xdr:from>
    <xdr:to>
      <xdr:col>55</xdr:col>
      <xdr:colOff>0</xdr:colOff>
      <xdr:row>63</xdr:row>
      <xdr:rowOff>113637</xdr:rowOff>
    </xdr:to>
    <xdr:cxnSp macro="">
      <xdr:nvCxnSpPr>
        <xdr:cNvPr id="240" name="直線コネクタ 239">
          <a:extLst>
            <a:ext uri="{FF2B5EF4-FFF2-40B4-BE49-F238E27FC236}">
              <a16:creationId xmlns:a16="http://schemas.microsoft.com/office/drawing/2014/main" id="{E6D0ADDC-87BC-4723-9BE2-1CC4395E5730}"/>
            </a:ext>
          </a:extLst>
        </xdr:cNvPr>
        <xdr:cNvCxnSpPr/>
      </xdr:nvCxnSpPr>
      <xdr:spPr>
        <a:xfrm flipV="1">
          <a:off x="9639300" y="10913048"/>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65145</xdr:rowOff>
    </xdr:from>
    <xdr:to>
      <xdr:col>46</xdr:col>
      <xdr:colOff>38100</xdr:colOff>
      <xdr:row>63</xdr:row>
      <xdr:rowOff>166745</xdr:rowOff>
    </xdr:to>
    <xdr:sp macro="" textlink="">
      <xdr:nvSpPr>
        <xdr:cNvPr id="241" name="楕円 240">
          <a:extLst>
            <a:ext uri="{FF2B5EF4-FFF2-40B4-BE49-F238E27FC236}">
              <a16:creationId xmlns:a16="http://schemas.microsoft.com/office/drawing/2014/main" id="{995D92E4-D5B0-4C04-963E-B20BDCDAF7B2}"/>
            </a:ext>
          </a:extLst>
        </xdr:cNvPr>
        <xdr:cNvSpPr/>
      </xdr:nvSpPr>
      <xdr:spPr>
        <a:xfrm>
          <a:off x="8699500" y="10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113637</xdr:rowOff>
    </xdr:from>
    <xdr:to>
      <xdr:col>50</xdr:col>
      <xdr:colOff>114300</xdr:colOff>
      <xdr:row>63</xdr:row>
      <xdr:rowOff>115945</xdr:rowOff>
    </xdr:to>
    <xdr:cxnSp macro="">
      <xdr:nvCxnSpPr>
        <xdr:cNvPr id="242" name="直線コネクタ 241">
          <a:extLst>
            <a:ext uri="{FF2B5EF4-FFF2-40B4-BE49-F238E27FC236}">
              <a16:creationId xmlns:a16="http://schemas.microsoft.com/office/drawing/2014/main" id="{EF1E14D4-56D6-4596-A704-B0F77B9F775C}"/>
            </a:ext>
          </a:extLst>
        </xdr:cNvPr>
        <xdr:cNvCxnSpPr/>
      </xdr:nvCxnSpPr>
      <xdr:spPr>
        <a:xfrm flipV="1">
          <a:off x="8750300" y="10914987"/>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299AE587-1E78-4BE4-AEF2-5E74BC49ACA2}"/>
            </a:ext>
          </a:extLst>
        </xdr:cNvPr>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C7142422-1155-4C24-9B6E-01E36E882E34}"/>
            </a:ext>
          </a:extLst>
        </xdr:cNvPr>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E9D4F61D-7136-440B-8BC6-69B93F580730}"/>
            </a:ext>
          </a:extLst>
        </xdr:cNvPr>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6F39DEA9-0FDE-421A-A329-771BFEE5E0A2}"/>
            </a:ext>
          </a:extLst>
        </xdr:cNvPr>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155564</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407A2709-BA83-4A38-AF5F-57527F760036}"/>
            </a:ext>
          </a:extLst>
        </xdr:cNvPr>
        <xdr:cNvSpPr txBox="1"/>
      </xdr:nvSpPr>
      <xdr:spPr>
        <a:xfrm>
          <a:off x="9327095" y="109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157872</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F6CE70F8-81F9-44EB-80A2-55CB6CBAC34C}"/>
            </a:ext>
          </a:extLst>
        </xdr:cNvPr>
        <xdr:cNvSpPr txBox="1"/>
      </xdr:nvSpPr>
      <xdr:spPr>
        <a:xfrm>
          <a:off x="8450795" y="109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25E710F6-14FE-4E0E-A0B9-9C6D2C0EC0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37454F4F-FA57-4CF1-9748-DC0788032E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F2CAE982-314F-44BA-9BFE-3F9F973A43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8A21F61B-FD59-406E-B569-7648AF086D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66E0E624-D5EE-4085-BC2F-B1AB50FB0C4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90CBE50D-EBE7-492F-864E-2DA5F8527B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4F258E1-4657-45E1-925D-C954597CD6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3F63CDD1-6A2A-40EF-BBEE-99A11C1335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F5F94EE0-28D7-4737-958C-3B6C01399A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E2A0075C-1DE8-42F0-BA6A-F1C877BDAD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DEEC8DA5-A841-45E9-87D0-78E95FECAB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60" name="直線コネクタ 259">
          <a:extLst>
            <a:ext uri="{FF2B5EF4-FFF2-40B4-BE49-F238E27FC236}">
              <a16:creationId xmlns:a16="http://schemas.microsoft.com/office/drawing/2014/main" id="{06C88AB7-C1E4-4592-B5EC-E0DACF788735}"/>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61" name="テキスト ボックス 260">
          <a:extLst>
            <a:ext uri="{FF2B5EF4-FFF2-40B4-BE49-F238E27FC236}">
              <a16:creationId xmlns:a16="http://schemas.microsoft.com/office/drawing/2014/main" id="{9651772E-F078-4BB3-8AB1-E1C88F27267C}"/>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62" name="直線コネクタ 261">
          <a:extLst>
            <a:ext uri="{FF2B5EF4-FFF2-40B4-BE49-F238E27FC236}">
              <a16:creationId xmlns:a16="http://schemas.microsoft.com/office/drawing/2014/main" id="{7F4571CC-3049-4B7C-8DBF-132C10002C2B}"/>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63" name="テキスト ボックス 262">
          <a:extLst>
            <a:ext uri="{FF2B5EF4-FFF2-40B4-BE49-F238E27FC236}">
              <a16:creationId xmlns:a16="http://schemas.microsoft.com/office/drawing/2014/main" id="{BF92108F-EFB6-4265-A1BE-DD3847B5556D}"/>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64" name="直線コネクタ 263">
          <a:extLst>
            <a:ext uri="{FF2B5EF4-FFF2-40B4-BE49-F238E27FC236}">
              <a16:creationId xmlns:a16="http://schemas.microsoft.com/office/drawing/2014/main" id="{D0834D25-44E0-48C6-B6B5-8049A7235483}"/>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65" name="テキスト ボックス 264">
          <a:extLst>
            <a:ext uri="{FF2B5EF4-FFF2-40B4-BE49-F238E27FC236}">
              <a16:creationId xmlns:a16="http://schemas.microsoft.com/office/drawing/2014/main" id="{05EECCAD-2655-453D-A0B7-579FBE894779}"/>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160132F1-8C41-4B33-B5E9-1F595F639E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988EA45A-AD66-4EFF-A5DB-3B042BE5699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8" name="直線コネクタ 267">
          <a:extLst>
            <a:ext uri="{FF2B5EF4-FFF2-40B4-BE49-F238E27FC236}">
              <a16:creationId xmlns:a16="http://schemas.microsoft.com/office/drawing/2014/main" id="{94CB86DC-E954-450A-92DE-1B8AFA7E976F}"/>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9" name="テキスト ボックス 268">
          <a:extLst>
            <a:ext uri="{FF2B5EF4-FFF2-40B4-BE49-F238E27FC236}">
              <a16:creationId xmlns:a16="http://schemas.microsoft.com/office/drawing/2014/main" id="{5183D9DA-D667-4A0A-BDE4-C9AEB552B8F3}"/>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0" name="直線コネクタ 269">
          <a:extLst>
            <a:ext uri="{FF2B5EF4-FFF2-40B4-BE49-F238E27FC236}">
              <a16:creationId xmlns:a16="http://schemas.microsoft.com/office/drawing/2014/main" id="{90EA9B8F-97F5-48B2-AAC4-05DAEDF7138D}"/>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1" name="テキスト ボックス 270">
          <a:extLst>
            <a:ext uri="{FF2B5EF4-FFF2-40B4-BE49-F238E27FC236}">
              <a16:creationId xmlns:a16="http://schemas.microsoft.com/office/drawing/2014/main" id="{01EFD322-7BDE-4A7D-9EDD-7307295C1D5C}"/>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72" name="直線コネクタ 271">
          <a:extLst>
            <a:ext uri="{FF2B5EF4-FFF2-40B4-BE49-F238E27FC236}">
              <a16:creationId xmlns:a16="http://schemas.microsoft.com/office/drawing/2014/main" id="{6154D401-8020-4205-B02F-84D79481BDFC}"/>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73" name="テキスト ボックス 272">
          <a:extLst>
            <a:ext uri="{FF2B5EF4-FFF2-40B4-BE49-F238E27FC236}">
              <a16:creationId xmlns:a16="http://schemas.microsoft.com/office/drawing/2014/main" id="{E0F62D62-6852-4DDE-A128-B0D44EF09042}"/>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931F38D-0AD7-4FD1-9222-9CB48E8FC8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538C7DEF-A64A-4CE7-825E-95809363241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2B93633C-7FE6-48CF-9CA8-3659B8F399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7F37C442-D7C0-4070-B098-9FEE17ABD12F}"/>
            </a:ext>
          </a:extLst>
        </xdr:cNvPr>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4FE05783-F050-48D7-9B47-7B4F754E627E}"/>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C873BE85-028A-464F-AB38-7DD7C3E535DA}"/>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62B5C5FE-7617-486F-AFDA-30AAD7ECF18D}"/>
            </a:ext>
          </a:extLst>
        </xdr:cNvPr>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81" name="直線コネクタ 280">
          <a:extLst>
            <a:ext uri="{FF2B5EF4-FFF2-40B4-BE49-F238E27FC236}">
              <a16:creationId xmlns:a16="http://schemas.microsoft.com/office/drawing/2014/main" id="{0BBF01FF-C04A-4111-852F-794C8F6414D9}"/>
            </a:ext>
          </a:extLst>
        </xdr:cNvPr>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78350C11-E3EB-4487-8A0A-7C22A36456AB}"/>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3" name="フローチャート: 判断 282">
          <a:extLst>
            <a:ext uri="{FF2B5EF4-FFF2-40B4-BE49-F238E27FC236}">
              <a16:creationId xmlns:a16="http://schemas.microsoft.com/office/drawing/2014/main" id="{B9C38D93-DAF6-4AB4-81F9-340B12B58C27}"/>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84" name="フローチャート: 判断 283">
          <a:extLst>
            <a:ext uri="{FF2B5EF4-FFF2-40B4-BE49-F238E27FC236}">
              <a16:creationId xmlns:a16="http://schemas.microsoft.com/office/drawing/2014/main" id="{7C48F6C4-E8C3-4DF5-82C1-AB33ADF3AF7B}"/>
            </a:ext>
          </a:extLst>
        </xdr:cNvPr>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85" name="フローチャート: 判断 284">
          <a:extLst>
            <a:ext uri="{FF2B5EF4-FFF2-40B4-BE49-F238E27FC236}">
              <a16:creationId xmlns:a16="http://schemas.microsoft.com/office/drawing/2014/main" id="{8DD4C7BD-3F47-42A2-A3AE-BFC0EAA9DB3A}"/>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6" name="フローチャート: 判断 285">
          <a:extLst>
            <a:ext uri="{FF2B5EF4-FFF2-40B4-BE49-F238E27FC236}">
              <a16:creationId xmlns:a16="http://schemas.microsoft.com/office/drawing/2014/main" id="{041AC2D6-A791-42BE-8865-E91ACB4D5FD0}"/>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87" name="フローチャート: 判断 286">
          <a:extLst>
            <a:ext uri="{FF2B5EF4-FFF2-40B4-BE49-F238E27FC236}">
              <a16:creationId xmlns:a16="http://schemas.microsoft.com/office/drawing/2014/main" id="{7E414B1F-7E7E-4D4E-B756-BCB62B206513}"/>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2E93FD5-4269-47FF-80A9-36215E0EA1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CE5DF54-FFC6-44A0-B9B2-807034671D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62D539F-E24B-4F0C-9408-44C7DEA489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90CE6D0-3905-4F14-86A3-80694324D1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EC27FE1-490C-480A-8643-873167663D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3" name="楕円 292">
          <a:extLst>
            <a:ext uri="{FF2B5EF4-FFF2-40B4-BE49-F238E27FC236}">
              <a16:creationId xmlns:a16="http://schemas.microsoft.com/office/drawing/2014/main" id="{9B50D979-B1F0-4354-89C9-AE0251C08308}"/>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3E1E79A-0093-4801-95EC-FC6467DE6B2B}"/>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95" name="楕円 294">
          <a:extLst>
            <a:ext uri="{FF2B5EF4-FFF2-40B4-BE49-F238E27FC236}">
              <a16:creationId xmlns:a16="http://schemas.microsoft.com/office/drawing/2014/main" id="{CF4F43A6-EAD4-4B3F-B9B6-565F711B9A91}"/>
            </a:ext>
          </a:extLst>
        </xdr:cNvPr>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118111</xdr:rowOff>
    </xdr:to>
    <xdr:cxnSp macro="">
      <xdr:nvCxnSpPr>
        <xdr:cNvPr id="296" name="直線コネクタ 295">
          <a:extLst>
            <a:ext uri="{FF2B5EF4-FFF2-40B4-BE49-F238E27FC236}">
              <a16:creationId xmlns:a16="http://schemas.microsoft.com/office/drawing/2014/main" id="{4BA1EC1C-70D6-4D73-94C3-EA92FC61474A}"/>
            </a:ext>
          </a:extLst>
        </xdr:cNvPr>
        <xdr:cNvCxnSpPr/>
      </xdr:nvCxnSpPr>
      <xdr:spPr>
        <a:xfrm>
          <a:off x="3797300" y="141027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97" name="楕円 296">
          <a:extLst>
            <a:ext uri="{FF2B5EF4-FFF2-40B4-BE49-F238E27FC236}">
              <a16:creationId xmlns:a16="http://schemas.microsoft.com/office/drawing/2014/main" id="{E4D1E2B9-668F-42C4-856D-F538C8CC9B8A}"/>
            </a:ext>
          </a:extLst>
        </xdr:cNvPr>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43814</xdr:rowOff>
    </xdr:to>
    <xdr:cxnSp macro="">
      <xdr:nvCxnSpPr>
        <xdr:cNvPr id="298" name="直線コネクタ 297">
          <a:extLst>
            <a:ext uri="{FF2B5EF4-FFF2-40B4-BE49-F238E27FC236}">
              <a16:creationId xmlns:a16="http://schemas.microsoft.com/office/drawing/2014/main" id="{483876B4-8FBC-41A5-9F92-0A2EA7ADFE0B}"/>
            </a:ext>
          </a:extLst>
        </xdr:cNvPr>
        <xdr:cNvCxnSpPr/>
      </xdr:nvCxnSpPr>
      <xdr:spPr>
        <a:xfrm>
          <a:off x="2908300" y="1410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99" name="楕円 298">
          <a:extLst>
            <a:ext uri="{FF2B5EF4-FFF2-40B4-BE49-F238E27FC236}">
              <a16:creationId xmlns:a16="http://schemas.microsoft.com/office/drawing/2014/main" id="{C6DDB4CA-DF79-46ED-A38F-4B9AFF5DBF2F}"/>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43814</xdr:rowOff>
    </xdr:to>
    <xdr:cxnSp macro="">
      <xdr:nvCxnSpPr>
        <xdr:cNvPr id="300" name="直線コネクタ 299">
          <a:extLst>
            <a:ext uri="{FF2B5EF4-FFF2-40B4-BE49-F238E27FC236}">
              <a16:creationId xmlns:a16="http://schemas.microsoft.com/office/drawing/2014/main" id="{24B67D60-B994-4A2A-9B83-E6FF934A46F5}"/>
            </a:ext>
          </a:extLst>
        </xdr:cNvPr>
        <xdr:cNvCxnSpPr/>
      </xdr:nvCxnSpPr>
      <xdr:spPr>
        <a:xfrm>
          <a:off x="2019300" y="14045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01" name="楕円 300">
          <a:extLst>
            <a:ext uri="{FF2B5EF4-FFF2-40B4-BE49-F238E27FC236}">
              <a16:creationId xmlns:a16="http://schemas.microsoft.com/office/drawing/2014/main" id="{9B4FC2D5-2A1E-44E0-B6D2-98F830C11231}"/>
            </a:ext>
          </a:extLst>
        </xdr:cNvPr>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158114</xdr:rowOff>
    </xdr:to>
    <xdr:cxnSp macro="">
      <xdr:nvCxnSpPr>
        <xdr:cNvPr id="302" name="直線コネクタ 301">
          <a:extLst>
            <a:ext uri="{FF2B5EF4-FFF2-40B4-BE49-F238E27FC236}">
              <a16:creationId xmlns:a16="http://schemas.microsoft.com/office/drawing/2014/main" id="{16B95CEF-5977-4A84-9383-0D1A916D8050}"/>
            </a:ext>
          </a:extLst>
        </xdr:cNvPr>
        <xdr:cNvCxnSpPr/>
      </xdr:nvCxnSpPr>
      <xdr:spPr>
        <a:xfrm>
          <a:off x="1130300" y="139941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03" name="n_1aveValue【公営住宅】&#10;有形固定資産減価償却率">
          <a:extLst>
            <a:ext uri="{FF2B5EF4-FFF2-40B4-BE49-F238E27FC236}">
              <a16:creationId xmlns:a16="http://schemas.microsoft.com/office/drawing/2014/main" id="{F1314321-9E2F-47DA-B241-FC023C8A9E6B}"/>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04" name="n_2aveValue【公営住宅】&#10;有形固定資産減価償却率">
          <a:extLst>
            <a:ext uri="{FF2B5EF4-FFF2-40B4-BE49-F238E27FC236}">
              <a16:creationId xmlns:a16="http://schemas.microsoft.com/office/drawing/2014/main" id="{35A0DEC5-2036-4D9E-AB41-50FF075C89D5}"/>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05" name="n_3aveValue【公営住宅】&#10;有形固定資産減価償却率">
          <a:extLst>
            <a:ext uri="{FF2B5EF4-FFF2-40B4-BE49-F238E27FC236}">
              <a16:creationId xmlns:a16="http://schemas.microsoft.com/office/drawing/2014/main" id="{D5619FB4-48EB-42D6-9274-D78CA8012BAF}"/>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06" name="n_4aveValue【公営住宅】&#10;有形固定資産減価償却率">
          <a:extLst>
            <a:ext uri="{FF2B5EF4-FFF2-40B4-BE49-F238E27FC236}">
              <a16:creationId xmlns:a16="http://schemas.microsoft.com/office/drawing/2014/main" id="{2EC79D24-39FC-442F-AE8C-ADFDECD1BCE5}"/>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307" name="n_1mainValue【公営住宅】&#10;有形固定資産減価償却率">
          <a:extLst>
            <a:ext uri="{FF2B5EF4-FFF2-40B4-BE49-F238E27FC236}">
              <a16:creationId xmlns:a16="http://schemas.microsoft.com/office/drawing/2014/main" id="{A0FDD6B5-6C60-462E-ADC6-B4D855CC6454}"/>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08" name="n_2mainValue【公営住宅】&#10;有形固定資産減価償却率">
          <a:extLst>
            <a:ext uri="{FF2B5EF4-FFF2-40B4-BE49-F238E27FC236}">
              <a16:creationId xmlns:a16="http://schemas.microsoft.com/office/drawing/2014/main" id="{4CED65F3-ADC0-46D1-A7A4-92A19A96DF90}"/>
            </a:ext>
          </a:extLst>
        </xdr:cNvPr>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09" name="n_3mainValue【公営住宅】&#10;有形固定資産減価償却率">
          <a:extLst>
            <a:ext uri="{FF2B5EF4-FFF2-40B4-BE49-F238E27FC236}">
              <a16:creationId xmlns:a16="http://schemas.microsoft.com/office/drawing/2014/main" id="{BEFC7353-88BF-4255-BFB2-0B154DA7DC2A}"/>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0" name="n_4mainValue【公営住宅】&#10;有形固定資産減価償却率">
          <a:extLst>
            <a:ext uri="{FF2B5EF4-FFF2-40B4-BE49-F238E27FC236}">
              <a16:creationId xmlns:a16="http://schemas.microsoft.com/office/drawing/2014/main" id="{84D7A4CF-6755-4CBF-9F90-3BF2485756F3}"/>
            </a:ext>
          </a:extLst>
        </xdr:cNvPr>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3BC4214-443D-4C94-9790-66DE848FAE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8EB6F033-A9EC-4C54-A242-DBD7D8E5BD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9DF05B82-FD37-4A09-A8B2-8C140DB63F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AA580A0E-014C-4121-93AF-F8A6731ED2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EDB46ECE-26A1-4AF7-AE6B-3182C237AA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1634B30B-D1AA-45F1-BFA7-4AF7F4D190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F1ACE31-0748-4B0F-965B-4DC80D2667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D6A5F9EB-8BD0-4FBB-8179-90863328C7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26D05D27-7B12-4309-B007-93A5EDDF84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A3A74F4B-9406-45B9-8AC0-3AB39C237F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114E2F2B-B78E-476B-8C5F-B6A7665D812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1AAF9486-AB8D-440E-A376-304BBF6D99B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0DCA02A4-5695-49B5-B80D-E10E4093013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7BF61D84-828E-4D4C-B819-82DFC4F78EE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17012D87-8987-4858-912C-F1D0BFCD366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6F62E4B2-43C0-4801-95AE-ABED3997D28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C6042346-DABF-4B1B-8BF8-7B53BC5A33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2E947716-C1B8-4E57-A1F4-D86EE96FA50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F126070D-9B22-4FE3-A545-80A3409C31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3F396DF1-2262-4332-A869-BE7224357E7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BBD3C739-25A2-4AF5-B87C-2F462E79A1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32" name="直線コネクタ 331">
          <a:extLst>
            <a:ext uri="{FF2B5EF4-FFF2-40B4-BE49-F238E27FC236}">
              <a16:creationId xmlns:a16="http://schemas.microsoft.com/office/drawing/2014/main" id="{29B7DA82-7C98-4D82-AA5B-B14A7C80A970}"/>
            </a:ext>
          </a:extLst>
        </xdr:cNvPr>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33" name="【公営住宅】&#10;一人当たり面積最小値テキスト">
          <a:extLst>
            <a:ext uri="{FF2B5EF4-FFF2-40B4-BE49-F238E27FC236}">
              <a16:creationId xmlns:a16="http://schemas.microsoft.com/office/drawing/2014/main" id="{512D9CAF-DE1B-4C95-BEB7-6C36F67D5E28}"/>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34" name="直線コネクタ 333">
          <a:extLst>
            <a:ext uri="{FF2B5EF4-FFF2-40B4-BE49-F238E27FC236}">
              <a16:creationId xmlns:a16="http://schemas.microsoft.com/office/drawing/2014/main" id="{20F560F0-A3AB-4C2E-9E5C-44BA2B44908F}"/>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35" name="【公営住宅】&#10;一人当たり面積最大値テキスト">
          <a:extLst>
            <a:ext uri="{FF2B5EF4-FFF2-40B4-BE49-F238E27FC236}">
              <a16:creationId xmlns:a16="http://schemas.microsoft.com/office/drawing/2014/main" id="{75ADF7E3-C422-4BC8-8C7A-AFF3A7457C22}"/>
            </a:ext>
          </a:extLst>
        </xdr:cNvPr>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36" name="直線コネクタ 335">
          <a:extLst>
            <a:ext uri="{FF2B5EF4-FFF2-40B4-BE49-F238E27FC236}">
              <a16:creationId xmlns:a16="http://schemas.microsoft.com/office/drawing/2014/main" id="{0B8F1180-E539-45D9-9D21-5E109BF9A96C}"/>
            </a:ext>
          </a:extLst>
        </xdr:cNvPr>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37" name="【公営住宅】&#10;一人当たり面積平均値テキスト">
          <a:extLst>
            <a:ext uri="{FF2B5EF4-FFF2-40B4-BE49-F238E27FC236}">
              <a16:creationId xmlns:a16="http://schemas.microsoft.com/office/drawing/2014/main" id="{5B85D481-F5EE-414E-A762-4EA5D7846CA4}"/>
            </a:ext>
          </a:extLst>
        </xdr:cNvPr>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38" name="フローチャート: 判断 337">
          <a:extLst>
            <a:ext uri="{FF2B5EF4-FFF2-40B4-BE49-F238E27FC236}">
              <a16:creationId xmlns:a16="http://schemas.microsoft.com/office/drawing/2014/main" id="{23D17839-5011-41B9-AF15-319B1987F8E5}"/>
            </a:ext>
          </a:extLst>
        </xdr:cNvPr>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39" name="フローチャート: 判断 338">
          <a:extLst>
            <a:ext uri="{FF2B5EF4-FFF2-40B4-BE49-F238E27FC236}">
              <a16:creationId xmlns:a16="http://schemas.microsoft.com/office/drawing/2014/main" id="{2149D308-B599-497E-9023-041105FF03D3}"/>
            </a:ext>
          </a:extLst>
        </xdr:cNvPr>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40" name="フローチャート: 判断 339">
          <a:extLst>
            <a:ext uri="{FF2B5EF4-FFF2-40B4-BE49-F238E27FC236}">
              <a16:creationId xmlns:a16="http://schemas.microsoft.com/office/drawing/2014/main" id="{062BF497-A3AA-4B91-B18A-2A66140758ED}"/>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41" name="フローチャート: 判断 340">
          <a:extLst>
            <a:ext uri="{FF2B5EF4-FFF2-40B4-BE49-F238E27FC236}">
              <a16:creationId xmlns:a16="http://schemas.microsoft.com/office/drawing/2014/main" id="{6C3947D5-1AD1-4E3E-BF85-A4579C4E8644}"/>
            </a:ext>
          </a:extLst>
        </xdr:cNvPr>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42" name="フローチャート: 判断 341">
          <a:extLst>
            <a:ext uri="{FF2B5EF4-FFF2-40B4-BE49-F238E27FC236}">
              <a16:creationId xmlns:a16="http://schemas.microsoft.com/office/drawing/2014/main" id="{53A228B8-B9B1-4DE7-AAB1-9F5F73AEE231}"/>
            </a:ext>
          </a:extLst>
        </xdr:cNvPr>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D337042-AC98-44A1-A929-AAB84103B2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BC8E919-014F-4BA8-8E63-1B47BE99F7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2622F8D-4801-4F7A-9428-1DAFFA6806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97981BC-BAE3-40DF-9679-665BCC2E48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0642DAE-4B90-4B60-9ADD-5184662E58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56795</xdr:rowOff>
    </xdr:from>
    <xdr:to>
      <xdr:col>55</xdr:col>
      <xdr:colOff>50800</xdr:colOff>
      <xdr:row>84</xdr:row>
      <xdr:rowOff>158395</xdr:rowOff>
    </xdr:to>
    <xdr:sp macro="" textlink="">
      <xdr:nvSpPr>
        <xdr:cNvPr id="348" name="楕円 347">
          <a:extLst>
            <a:ext uri="{FF2B5EF4-FFF2-40B4-BE49-F238E27FC236}">
              <a16:creationId xmlns:a16="http://schemas.microsoft.com/office/drawing/2014/main" id="{7ADF7F13-AC02-4F2A-854E-48B566DF73A2}"/>
            </a:ext>
          </a:extLst>
        </xdr:cNvPr>
        <xdr:cNvSpPr/>
      </xdr:nvSpPr>
      <xdr:spPr>
        <a:xfrm>
          <a:off x="10426700" y="14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35222</xdr:rowOff>
    </xdr:from>
    <xdr:ext cx="469744" cy="259045"/>
    <xdr:sp macro="" textlink="">
      <xdr:nvSpPr>
        <xdr:cNvPr id="349" name="【公営住宅】&#10;一人当たり面積該当値テキスト">
          <a:extLst>
            <a:ext uri="{FF2B5EF4-FFF2-40B4-BE49-F238E27FC236}">
              <a16:creationId xmlns:a16="http://schemas.microsoft.com/office/drawing/2014/main" id="{7A4D52E3-C8C8-4E07-84D9-876BB22DB241}"/>
            </a:ext>
          </a:extLst>
        </xdr:cNvPr>
        <xdr:cNvSpPr txBox="1"/>
      </xdr:nvSpPr>
      <xdr:spPr>
        <a:xfrm>
          <a:off x="10515600" y="1443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58623</xdr:rowOff>
    </xdr:from>
    <xdr:to>
      <xdr:col>50</xdr:col>
      <xdr:colOff>165100</xdr:colOff>
      <xdr:row>84</xdr:row>
      <xdr:rowOff>160223</xdr:rowOff>
    </xdr:to>
    <xdr:sp macro="" textlink="">
      <xdr:nvSpPr>
        <xdr:cNvPr id="350" name="楕円 349">
          <a:extLst>
            <a:ext uri="{FF2B5EF4-FFF2-40B4-BE49-F238E27FC236}">
              <a16:creationId xmlns:a16="http://schemas.microsoft.com/office/drawing/2014/main" id="{5CF8EAED-EF43-49A1-93DA-48B4A7B079EA}"/>
            </a:ext>
          </a:extLst>
        </xdr:cNvPr>
        <xdr:cNvSpPr/>
      </xdr:nvSpPr>
      <xdr:spPr>
        <a:xfrm>
          <a:off x="9588500" y="14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107595</xdr:rowOff>
    </xdr:from>
    <xdr:to>
      <xdr:col>55</xdr:col>
      <xdr:colOff>0</xdr:colOff>
      <xdr:row>84</xdr:row>
      <xdr:rowOff>109423</xdr:rowOff>
    </xdr:to>
    <xdr:cxnSp macro="">
      <xdr:nvCxnSpPr>
        <xdr:cNvPr id="351" name="直線コネクタ 350">
          <a:extLst>
            <a:ext uri="{FF2B5EF4-FFF2-40B4-BE49-F238E27FC236}">
              <a16:creationId xmlns:a16="http://schemas.microsoft.com/office/drawing/2014/main" id="{D9611FDB-2068-4D96-B83B-19B334E4BFB1}"/>
            </a:ext>
          </a:extLst>
        </xdr:cNvPr>
        <xdr:cNvCxnSpPr/>
      </xdr:nvCxnSpPr>
      <xdr:spPr>
        <a:xfrm flipV="1">
          <a:off x="9639300" y="1450939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59995</xdr:rowOff>
    </xdr:from>
    <xdr:to>
      <xdr:col>46</xdr:col>
      <xdr:colOff>38100</xdr:colOff>
      <xdr:row>84</xdr:row>
      <xdr:rowOff>161595</xdr:rowOff>
    </xdr:to>
    <xdr:sp macro="" textlink="">
      <xdr:nvSpPr>
        <xdr:cNvPr id="352" name="楕円 351">
          <a:extLst>
            <a:ext uri="{FF2B5EF4-FFF2-40B4-BE49-F238E27FC236}">
              <a16:creationId xmlns:a16="http://schemas.microsoft.com/office/drawing/2014/main" id="{59D05830-3B4D-4C47-88BA-F97E22EEFD6E}"/>
            </a:ext>
          </a:extLst>
        </xdr:cNvPr>
        <xdr:cNvSpPr/>
      </xdr:nvSpPr>
      <xdr:spPr>
        <a:xfrm>
          <a:off x="8699500" y="144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109423</xdr:rowOff>
    </xdr:from>
    <xdr:to>
      <xdr:col>50</xdr:col>
      <xdr:colOff>114300</xdr:colOff>
      <xdr:row>84</xdr:row>
      <xdr:rowOff>110795</xdr:rowOff>
    </xdr:to>
    <xdr:cxnSp macro="">
      <xdr:nvCxnSpPr>
        <xdr:cNvPr id="353" name="直線コネクタ 352">
          <a:extLst>
            <a:ext uri="{FF2B5EF4-FFF2-40B4-BE49-F238E27FC236}">
              <a16:creationId xmlns:a16="http://schemas.microsoft.com/office/drawing/2014/main" id="{721B3741-21E0-4E7D-A910-C449105B0AD7}"/>
            </a:ext>
          </a:extLst>
        </xdr:cNvPr>
        <xdr:cNvCxnSpPr/>
      </xdr:nvCxnSpPr>
      <xdr:spPr>
        <a:xfrm flipV="1">
          <a:off x="8750300" y="145112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62281</xdr:rowOff>
    </xdr:from>
    <xdr:to>
      <xdr:col>41</xdr:col>
      <xdr:colOff>101600</xdr:colOff>
      <xdr:row>84</xdr:row>
      <xdr:rowOff>163881</xdr:rowOff>
    </xdr:to>
    <xdr:sp macro="" textlink="">
      <xdr:nvSpPr>
        <xdr:cNvPr id="354" name="楕円 353">
          <a:extLst>
            <a:ext uri="{FF2B5EF4-FFF2-40B4-BE49-F238E27FC236}">
              <a16:creationId xmlns:a16="http://schemas.microsoft.com/office/drawing/2014/main" id="{97F444D2-FEB1-410B-A778-B10A098923F6}"/>
            </a:ext>
          </a:extLst>
        </xdr:cNvPr>
        <xdr:cNvSpPr/>
      </xdr:nvSpPr>
      <xdr:spPr>
        <a:xfrm>
          <a:off x="7810500" y="144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110795</xdr:rowOff>
    </xdr:from>
    <xdr:to>
      <xdr:col>45</xdr:col>
      <xdr:colOff>177800</xdr:colOff>
      <xdr:row>84</xdr:row>
      <xdr:rowOff>113081</xdr:rowOff>
    </xdr:to>
    <xdr:cxnSp macro="">
      <xdr:nvCxnSpPr>
        <xdr:cNvPr id="355" name="直線コネクタ 354">
          <a:extLst>
            <a:ext uri="{FF2B5EF4-FFF2-40B4-BE49-F238E27FC236}">
              <a16:creationId xmlns:a16="http://schemas.microsoft.com/office/drawing/2014/main" id="{E273F9F2-2BC6-4B85-9131-E0B2686122F9}"/>
            </a:ext>
          </a:extLst>
        </xdr:cNvPr>
        <xdr:cNvCxnSpPr/>
      </xdr:nvCxnSpPr>
      <xdr:spPr>
        <a:xfrm flipV="1">
          <a:off x="7861300" y="145125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63195</xdr:rowOff>
    </xdr:from>
    <xdr:to>
      <xdr:col>36</xdr:col>
      <xdr:colOff>165100</xdr:colOff>
      <xdr:row>84</xdr:row>
      <xdr:rowOff>164795</xdr:rowOff>
    </xdr:to>
    <xdr:sp macro="" textlink="">
      <xdr:nvSpPr>
        <xdr:cNvPr id="356" name="楕円 355">
          <a:extLst>
            <a:ext uri="{FF2B5EF4-FFF2-40B4-BE49-F238E27FC236}">
              <a16:creationId xmlns:a16="http://schemas.microsoft.com/office/drawing/2014/main" id="{3445E58A-DD86-49EB-8330-D26E18BC90D7}"/>
            </a:ext>
          </a:extLst>
        </xdr:cNvPr>
        <xdr:cNvSpPr/>
      </xdr:nvSpPr>
      <xdr:spPr>
        <a:xfrm>
          <a:off x="6921500" y="144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113081</xdr:rowOff>
    </xdr:from>
    <xdr:to>
      <xdr:col>41</xdr:col>
      <xdr:colOff>50800</xdr:colOff>
      <xdr:row>84</xdr:row>
      <xdr:rowOff>113995</xdr:rowOff>
    </xdr:to>
    <xdr:cxnSp macro="">
      <xdr:nvCxnSpPr>
        <xdr:cNvPr id="357" name="直線コネクタ 356">
          <a:extLst>
            <a:ext uri="{FF2B5EF4-FFF2-40B4-BE49-F238E27FC236}">
              <a16:creationId xmlns:a16="http://schemas.microsoft.com/office/drawing/2014/main" id="{C7B68C46-E558-41FA-AD2E-FF96597C2E05}"/>
            </a:ext>
          </a:extLst>
        </xdr:cNvPr>
        <xdr:cNvCxnSpPr/>
      </xdr:nvCxnSpPr>
      <xdr:spPr>
        <a:xfrm flipV="1">
          <a:off x="6972300" y="145148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58" name="n_1aveValue【公営住宅】&#10;一人当たり面積">
          <a:extLst>
            <a:ext uri="{FF2B5EF4-FFF2-40B4-BE49-F238E27FC236}">
              <a16:creationId xmlns:a16="http://schemas.microsoft.com/office/drawing/2014/main" id="{993A925D-707A-4831-9AA6-141D6BC06346}"/>
            </a:ext>
          </a:extLst>
        </xdr:cNvPr>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59" name="n_2aveValue【公営住宅】&#10;一人当たり面積">
          <a:extLst>
            <a:ext uri="{FF2B5EF4-FFF2-40B4-BE49-F238E27FC236}">
              <a16:creationId xmlns:a16="http://schemas.microsoft.com/office/drawing/2014/main" id="{ECD869E6-4212-43E7-B025-704093C76436}"/>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60" name="n_3aveValue【公営住宅】&#10;一人当たり面積">
          <a:extLst>
            <a:ext uri="{FF2B5EF4-FFF2-40B4-BE49-F238E27FC236}">
              <a16:creationId xmlns:a16="http://schemas.microsoft.com/office/drawing/2014/main" id="{813E561E-D816-4958-A6B6-EAC91F2DAC50}"/>
            </a:ext>
          </a:extLst>
        </xdr:cNvPr>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61" name="n_4aveValue【公営住宅】&#10;一人当たり面積">
          <a:extLst>
            <a:ext uri="{FF2B5EF4-FFF2-40B4-BE49-F238E27FC236}">
              <a16:creationId xmlns:a16="http://schemas.microsoft.com/office/drawing/2014/main" id="{4BCD2AEC-A653-4E4F-A14D-2CE03BDDA40B}"/>
            </a:ext>
          </a:extLst>
        </xdr:cNvPr>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151350</xdr:rowOff>
    </xdr:from>
    <xdr:ext cx="469744" cy="259045"/>
    <xdr:sp macro="" textlink="">
      <xdr:nvSpPr>
        <xdr:cNvPr id="362" name="n_1mainValue【公営住宅】&#10;一人当たり面積">
          <a:extLst>
            <a:ext uri="{FF2B5EF4-FFF2-40B4-BE49-F238E27FC236}">
              <a16:creationId xmlns:a16="http://schemas.microsoft.com/office/drawing/2014/main" id="{84BFB3D9-F9AA-4A67-9FE5-6BD457F98355}"/>
            </a:ext>
          </a:extLst>
        </xdr:cNvPr>
        <xdr:cNvSpPr txBox="1"/>
      </xdr:nvSpPr>
      <xdr:spPr>
        <a:xfrm>
          <a:off x="9391727" y="1455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152722</xdr:rowOff>
    </xdr:from>
    <xdr:ext cx="469744" cy="259045"/>
    <xdr:sp macro="" textlink="">
      <xdr:nvSpPr>
        <xdr:cNvPr id="363" name="n_2mainValue【公営住宅】&#10;一人当たり面積">
          <a:extLst>
            <a:ext uri="{FF2B5EF4-FFF2-40B4-BE49-F238E27FC236}">
              <a16:creationId xmlns:a16="http://schemas.microsoft.com/office/drawing/2014/main" id="{68EDC3A7-750C-4621-9551-F7EB5AE549DC}"/>
            </a:ext>
          </a:extLst>
        </xdr:cNvPr>
        <xdr:cNvSpPr txBox="1"/>
      </xdr:nvSpPr>
      <xdr:spPr>
        <a:xfrm>
          <a:off x="8515427" y="145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155008</xdr:rowOff>
    </xdr:from>
    <xdr:ext cx="469744" cy="259045"/>
    <xdr:sp macro="" textlink="">
      <xdr:nvSpPr>
        <xdr:cNvPr id="364" name="n_3mainValue【公営住宅】&#10;一人当たり面積">
          <a:extLst>
            <a:ext uri="{FF2B5EF4-FFF2-40B4-BE49-F238E27FC236}">
              <a16:creationId xmlns:a16="http://schemas.microsoft.com/office/drawing/2014/main" id="{DB3EDB12-68B0-4E84-A4C9-09BEAD3F5A35}"/>
            </a:ext>
          </a:extLst>
        </xdr:cNvPr>
        <xdr:cNvSpPr txBox="1"/>
      </xdr:nvSpPr>
      <xdr:spPr>
        <a:xfrm>
          <a:off x="7626427" y="1455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155922</xdr:rowOff>
    </xdr:from>
    <xdr:ext cx="469744" cy="259045"/>
    <xdr:sp macro="" textlink="">
      <xdr:nvSpPr>
        <xdr:cNvPr id="365" name="n_4mainValue【公営住宅】&#10;一人当たり面積">
          <a:extLst>
            <a:ext uri="{FF2B5EF4-FFF2-40B4-BE49-F238E27FC236}">
              <a16:creationId xmlns:a16="http://schemas.microsoft.com/office/drawing/2014/main" id="{640FBA89-7890-4976-95F1-0E4328A865E7}"/>
            </a:ext>
          </a:extLst>
        </xdr:cNvPr>
        <xdr:cNvSpPr txBox="1"/>
      </xdr:nvSpPr>
      <xdr:spPr>
        <a:xfrm>
          <a:off x="6737427" y="145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FF5707D1-1496-4F3D-92CC-061E43F235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7A793DAB-A780-43E1-8C87-6BC710F2CC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6AF8226A-B5C0-46DB-9A0D-EF98D01E1A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92E5D369-90ED-4F18-9609-4145197867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501A4262-6357-4A3C-9F83-FB6BB0C9B0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740BF3A1-C703-4ED7-A45E-2B42019F2B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326FBB77-979B-48FE-A139-20DABCF33C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742BBDCC-8C97-4BBA-B083-FDA96C2F891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53A0D20C-98C5-4F8E-BE56-D3DBB26FBDE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6C3D28CC-2506-455A-B634-34B090C074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6" name="テキスト ボックス 375">
          <a:extLst>
            <a:ext uri="{FF2B5EF4-FFF2-40B4-BE49-F238E27FC236}">
              <a16:creationId xmlns:a16="http://schemas.microsoft.com/office/drawing/2014/main" id="{4817EC46-15B6-48AE-BDEB-81751A3D6064}"/>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7" name="直線コネクタ 376">
          <a:extLst>
            <a:ext uri="{FF2B5EF4-FFF2-40B4-BE49-F238E27FC236}">
              <a16:creationId xmlns:a16="http://schemas.microsoft.com/office/drawing/2014/main" id="{BA09EAFB-61E9-4242-B958-90B0DC7F752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8" name="テキスト ボックス 377">
          <a:extLst>
            <a:ext uri="{FF2B5EF4-FFF2-40B4-BE49-F238E27FC236}">
              <a16:creationId xmlns:a16="http://schemas.microsoft.com/office/drawing/2014/main" id="{AE70B387-84DC-42B7-8C53-57B420CAAEF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9" name="直線コネクタ 378">
          <a:extLst>
            <a:ext uri="{FF2B5EF4-FFF2-40B4-BE49-F238E27FC236}">
              <a16:creationId xmlns:a16="http://schemas.microsoft.com/office/drawing/2014/main" id="{871B6260-DE61-447A-B13F-C54D982DDF6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0" name="テキスト ボックス 379">
          <a:extLst>
            <a:ext uri="{FF2B5EF4-FFF2-40B4-BE49-F238E27FC236}">
              <a16:creationId xmlns:a16="http://schemas.microsoft.com/office/drawing/2014/main" id="{927FAE4B-6C17-4C97-928A-BA2398C177F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1" name="直線コネクタ 380">
          <a:extLst>
            <a:ext uri="{FF2B5EF4-FFF2-40B4-BE49-F238E27FC236}">
              <a16:creationId xmlns:a16="http://schemas.microsoft.com/office/drawing/2014/main" id="{545149EC-D777-4457-9D47-E7443F9CCE6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2" name="テキスト ボックス 381">
          <a:extLst>
            <a:ext uri="{FF2B5EF4-FFF2-40B4-BE49-F238E27FC236}">
              <a16:creationId xmlns:a16="http://schemas.microsoft.com/office/drawing/2014/main" id="{45A25757-EFF7-417D-83CA-4C3145C4A19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3" name="直線コネクタ 382">
          <a:extLst>
            <a:ext uri="{FF2B5EF4-FFF2-40B4-BE49-F238E27FC236}">
              <a16:creationId xmlns:a16="http://schemas.microsoft.com/office/drawing/2014/main" id="{2EEE0FD0-9A3A-4034-8080-7AF78AE5CF8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4" name="テキスト ボックス 383">
          <a:extLst>
            <a:ext uri="{FF2B5EF4-FFF2-40B4-BE49-F238E27FC236}">
              <a16:creationId xmlns:a16="http://schemas.microsoft.com/office/drawing/2014/main" id="{87D8A050-10AB-499E-B83A-36A21D34617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5" name="直線コネクタ 384">
          <a:extLst>
            <a:ext uri="{FF2B5EF4-FFF2-40B4-BE49-F238E27FC236}">
              <a16:creationId xmlns:a16="http://schemas.microsoft.com/office/drawing/2014/main" id="{889F912C-7004-4817-BB59-85E6FCBE63E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6" name="テキスト ボックス 385">
          <a:extLst>
            <a:ext uri="{FF2B5EF4-FFF2-40B4-BE49-F238E27FC236}">
              <a16:creationId xmlns:a16="http://schemas.microsoft.com/office/drawing/2014/main" id="{64DA3621-2108-48C3-B643-A894844FE04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C5EA25D3-6DE8-4451-8CC5-8ADA9E6134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a:extLst>
            <a:ext uri="{FF2B5EF4-FFF2-40B4-BE49-F238E27FC236}">
              <a16:creationId xmlns:a16="http://schemas.microsoft.com/office/drawing/2014/main" id="{4D45A5AE-CBB8-4900-8077-181F5D33A9BC}"/>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a:extLst>
            <a:ext uri="{FF2B5EF4-FFF2-40B4-BE49-F238E27FC236}">
              <a16:creationId xmlns:a16="http://schemas.microsoft.com/office/drawing/2014/main" id="{DBC48D8A-BF0C-4774-8652-5F1AACE8FD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60961</xdr:rowOff>
    </xdr:to>
    <xdr:cxnSp macro="">
      <xdr:nvCxnSpPr>
        <xdr:cNvPr id="390" name="直線コネクタ 389">
          <a:extLst>
            <a:ext uri="{FF2B5EF4-FFF2-40B4-BE49-F238E27FC236}">
              <a16:creationId xmlns:a16="http://schemas.microsoft.com/office/drawing/2014/main" id="{194262B7-8128-4874-9D80-601657BC140B}"/>
            </a:ext>
          </a:extLst>
        </xdr:cNvPr>
        <xdr:cNvCxnSpPr/>
      </xdr:nvCxnSpPr>
      <xdr:spPr>
        <a:xfrm flipV="1">
          <a:off x="4634865" y="1710308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64788</xdr:rowOff>
    </xdr:from>
    <xdr:ext cx="405111" cy="259045"/>
    <xdr:sp macro="" textlink="">
      <xdr:nvSpPr>
        <xdr:cNvPr id="391" name="【港湾・漁港】&#10;有形固定資産減価償却率最小値テキスト">
          <a:extLst>
            <a:ext uri="{FF2B5EF4-FFF2-40B4-BE49-F238E27FC236}">
              <a16:creationId xmlns:a16="http://schemas.microsoft.com/office/drawing/2014/main" id="{A40F98BD-2CF4-4A04-A37A-85AA4CD0BDA3}"/>
            </a:ext>
          </a:extLst>
        </xdr:cNvPr>
        <xdr:cNvSpPr txBox="1"/>
      </xdr:nvSpPr>
      <xdr:spPr>
        <a:xfrm>
          <a:off x="46736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60961</xdr:rowOff>
    </xdr:from>
    <xdr:to>
      <xdr:col>24</xdr:col>
      <xdr:colOff>152400</xdr:colOff>
      <xdr:row>108</xdr:row>
      <xdr:rowOff>60961</xdr:rowOff>
    </xdr:to>
    <xdr:cxnSp macro="">
      <xdr:nvCxnSpPr>
        <xdr:cNvPr id="392" name="直線コネクタ 391">
          <a:extLst>
            <a:ext uri="{FF2B5EF4-FFF2-40B4-BE49-F238E27FC236}">
              <a16:creationId xmlns:a16="http://schemas.microsoft.com/office/drawing/2014/main" id="{A74226C8-D152-48A7-84FF-8181CCF5FBF1}"/>
            </a:ext>
          </a:extLst>
        </xdr:cNvPr>
        <xdr:cNvCxnSpPr/>
      </xdr:nvCxnSpPr>
      <xdr:spPr>
        <a:xfrm>
          <a:off x="4546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93" name="【港湾・漁港】&#10;有形固定資産減価償却率最大値テキスト">
          <a:extLst>
            <a:ext uri="{FF2B5EF4-FFF2-40B4-BE49-F238E27FC236}">
              <a16:creationId xmlns:a16="http://schemas.microsoft.com/office/drawing/2014/main" id="{91DAEAE4-FFE0-43A7-AB58-BB08ACC0973E}"/>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94" name="直線コネクタ 393">
          <a:extLst>
            <a:ext uri="{FF2B5EF4-FFF2-40B4-BE49-F238E27FC236}">
              <a16:creationId xmlns:a16="http://schemas.microsoft.com/office/drawing/2014/main" id="{CF190D93-DBEC-45E5-B249-F2CBE813E962}"/>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148607</xdr:rowOff>
    </xdr:from>
    <xdr:ext cx="405111" cy="259045"/>
    <xdr:sp macro="" textlink="">
      <xdr:nvSpPr>
        <xdr:cNvPr id="395" name="【港湾・漁港】&#10;有形固定資産減価償却率平均値テキスト">
          <a:extLst>
            <a:ext uri="{FF2B5EF4-FFF2-40B4-BE49-F238E27FC236}">
              <a16:creationId xmlns:a16="http://schemas.microsoft.com/office/drawing/2014/main" id="{D80BA9D6-5C1D-46B2-B749-3912755AEBD8}"/>
            </a:ext>
          </a:extLst>
        </xdr:cNvPr>
        <xdr:cNvSpPr txBox="1"/>
      </xdr:nvSpPr>
      <xdr:spPr>
        <a:xfrm>
          <a:off x="46736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396" name="フローチャート: 判断 395">
          <a:extLst>
            <a:ext uri="{FF2B5EF4-FFF2-40B4-BE49-F238E27FC236}">
              <a16:creationId xmlns:a16="http://schemas.microsoft.com/office/drawing/2014/main" id="{7F1D342C-DE7A-433A-BEFD-2E5F37C43885}"/>
            </a:ext>
          </a:extLst>
        </xdr:cNvPr>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97" name="フローチャート: 判断 396">
          <a:extLst>
            <a:ext uri="{FF2B5EF4-FFF2-40B4-BE49-F238E27FC236}">
              <a16:creationId xmlns:a16="http://schemas.microsoft.com/office/drawing/2014/main" id="{2B505D28-B7E6-4BD5-AE2C-FAF3F38257CA}"/>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98" name="フローチャート: 判断 397">
          <a:extLst>
            <a:ext uri="{FF2B5EF4-FFF2-40B4-BE49-F238E27FC236}">
              <a16:creationId xmlns:a16="http://schemas.microsoft.com/office/drawing/2014/main" id="{020DBAB8-917C-4062-A248-EA93EF7FB8FC}"/>
            </a:ext>
          </a:extLst>
        </xdr:cNvPr>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99" name="フローチャート: 判断 398">
          <a:extLst>
            <a:ext uri="{FF2B5EF4-FFF2-40B4-BE49-F238E27FC236}">
              <a16:creationId xmlns:a16="http://schemas.microsoft.com/office/drawing/2014/main" id="{684F0F35-EDA4-4266-806A-26A89E80F31B}"/>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00" name="フローチャート: 判断 399">
          <a:extLst>
            <a:ext uri="{FF2B5EF4-FFF2-40B4-BE49-F238E27FC236}">
              <a16:creationId xmlns:a16="http://schemas.microsoft.com/office/drawing/2014/main" id="{C1DEC546-4C9C-4262-A095-5ECEC5F59631}"/>
            </a:ext>
          </a:extLst>
        </xdr:cNvPr>
        <xdr:cNvSpPr/>
      </xdr:nvSpPr>
      <xdr:spPr>
        <a:xfrm>
          <a:off x="1079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3FDD3B0E-8554-4DE0-A2C3-C1A547D4095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888C4FAF-BC67-410D-BF7A-A052BE4B53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AD1E0396-74CC-46D5-9F01-AEB38E48B97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D3F0482B-6FB2-494A-9E2D-72AA1FAB413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F71AC8CC-E784-4CAC-AE2D-890552FFB96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406" name="楕円 405">
          <a:extLst>
            <a:ext uri="{FF2B5EF4-FFF2-40B4-BE49-F238E27FC236}">
              <a16:creationId xmlns:a16="http://schemas.microsoft.com/office/drawing/2014/main" id="{1745593C-3EA1-4F37-AC22-11FD97BCC393}"/>
            </a:ext>
          </a:extLst>
        </xdr:cNvPr>
        <xdr:cNvSpPr/>
      </xdr:nvSpPr>
      <xdr:spPr>
        <a:xfrm>
          <a:off x="4584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109238</xdr:rowOff>
    </xdr:from>
    <xdr:ext cx="405111" cy="259045"/>
    <xdr:sp macro="" textlink="">
      <xdr:nvSpPr>
        <xdr:cNvPr id="407" name="【港湾・漁港】&#10;有形固定資産減価償却率該当値テキスト">
          <a:extLst>
            <a:ext uri="{FF2B5EF4-FFF2-40B4-BE49-F238E27FC236}">
              <a16:creationId xmlns:a16="http://schemas.microsoft.com/office/drawing/2014/main" id="{97954F9D-1B28-4295-A945-CD7AF0A27ACD}"/>
            </a:ext>
          </a:extLst>
        </xdr:cNvPr>
        <xdr:cNvSpPr txBox="1"/>
      </xdr:nvSpPr>
      <xdr:spPr>
        <a:xfrm>
          <a:off x="4673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408" name="楕円 407">
          <a:extLst>
            <a:ext uri="{FF2B5EF4-FFF2-40B4-BE49-F238E27FC236}">
              <a16:creationId xmlns:a16="http://schemas.microsoft.com/office/drawing/2014/main" id="{7A71EA2E-FE8B-4C7C-83D0-224E5D1306B0}"/>
            </a:ext>
          </a:extLst>
        </xdr:cNvPr>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137161</xdr:rowOff>
    </xdr:to>
    <xdr:cxnSp macro="">
      <xdr:nvCxnSpPr>
        <xdr:cNvPr id="409" name="直線コネクタ 408">
          <a:extLst>
            <a:ext uri="{FF2B5EF4-FFF2-40B4-BE49-F238E27FC236}">
              <a16:creationId xmlns:a16="http://schemas.microsoft.com/office/drawing/2014/main" id="{387C0C43-BECE-4EB0-BC14-7A684C7F3004}"/>
            </a:ext>
          </a:extLst>
        </xdr:cNvPr>
        <xdr:cNvCxnSpPr/>
      </xdr:nvCxnSpPr>
      <xdr:spPr>
        <a:xfrm>
          <a:off x="3797300" y="177393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29211</xdr:rowOff>
    </xdr:from>
    <xdr:to>
      <xdr:col>15</xdr:col>
      <xdr:colOff>101600</xdr:colOff>
      <xdr:row>103</xdr:row>
      <xdr:rowOff>130811</xdr:rowOff>
    </xdr:to>
    <xdr:sp macro="" textlink="">
      <xdr:nvSpPr>
        <xdr:cNvPr id="410" name="楕円 409">
          <a:extLst>
            <a:ext uri="{FF2B5EF4-FFF2-40B4-BE49-F238E27FC236}">
              <a16:creationId xmlns:a16="http://schemas.microsoft.com/office/drawing/2014/main" id="{E8AF9BCE-7B91-4B5A-81B1-A1B6B28315A2}"/>
            </a:ext>
          </a:extLst>
        </xdr:cNvPr>
        <xdr:cNvSpPr/>
      </xdr:nvSpPr>
      <xdr:spPr>
        <a:xfrm>
          <a:off x="2857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80011</xdr:rowOff>
    </xdr:from>
    <xdr:to>
      <xdr:col>19</xdr:col>
      <xdr:colOff>177800</xdr:colOff>
      <xdr:row>103</xdr:row>
      <xdr:rowOff>80011</xdr:rowOff>
    </xdr:to>
    <xdr:cxnSp macro="">
      <xdr:nvCxnSpPr>
        <xdr:cNvPr id="411" name="直線コネクタ 410">
          <a:extLst>
            <a:ext uri="{FF2B5EF4-FFF2-40B4-BE49-F238E27FC236}">
              <a16:creationId xmlns:a16="http://schemas.microsoft.com/office/drawing/2014/main" id="{1F1F6B65-DA92-413D-BAD0-F30770AB2FD9}"/>
            </a:ext>
          </a:extLst>
        </xdr:cNvPr>
        <xdr:cNvCxnSpPr/>
      </xdr:nvCxnSpPr>
      <xdr:spPr>
        <a:xfrm>
          <a:off x="2908300" y="17739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132080</xdr:rowOff>
    </xdr:from>
    <xdr:to>
      <xdr:col>10</xdr:col>
      <xdr:colOff>165100</xdr:colOff>
      <xdr:row>104</xdr:row>
      <xdr:rowOff>62230</xdr:rowOff>
    </xdr:to>
    <xdr:sp macro="" textlink="">
      <xdr:nvSpPr>
        <xdr:cNvPr id="412" name="楕円 411">
          <a:extLst>
            <a:ext uri="{FF2B5EF4-FFF2-40B4-BE49-F238E27FC236}">
              <a16:creationId xmlns:a16="http://schemas.microsoft.com/office/drawing/2014/main" id="{F4D853ED-7436-42FC-89BC-D5B26E8D04ED}"/>
            </a:ext>
          </a:extLst>
        </xdr:cNvPr>
        <xdr:cNvSpPr/>
      </xdr:nvSpPr>
      <xdr:spPr>
        <a:xfrm>
          <a:off x="1968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80011</xdr:rowOff>
    </xdr:from>
    <xdr:to>
      <xdr:col>15</xdr:col>
      <xdr:colOff>50800</xdr:colOff>
      <xdr:row>104</xdr:row>
      <xdr:rowOff>11430</xdr:rowOff>
    </xdr:to>
    <xdr:cxnSp macro="">
      <xdr:nvCxnSpPr>
        <xdr:cNvPr id="413" name="直線コネクタ 412">
          <a:extLst>
            <a:ext uri="{FF2B5EF4-FFF2-40B4-BE49-F238E27FC236}">
              <a16:creationId xmlns:a16="http://schemas.microsoft.com/office/drawing/2014/main" id="{FEF73549-B88F-48A7-8FB6-03D514C3335A}"/>
            </a:ext>
          </a:extLst>
        </xdr:cNvPr>
        <xdr:cNvCxnSpPr/>
      </xdr:nvCxnSpPr>
      <xdr:spPr>
        <a:xfrm flipV="1">
          <a:off x="2019300" y="177393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14" name="楕円 413">
          <a:extLst>
            <a:ext uri="{FF2B5EF4-FFF2-40B4-BE49-F238E27FC236}">
              <a16:creationId xmlns:a16="http://schemas.microsoft.com/office/drawing/2014/main" id="{ED2561EF-99BB-495B-93F0-F2F478517870}"/>
            </a:ext>
          </a:extLst>
        </xdr:cNvPr>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104</xdr:row>
      <xdr:rowOff>11430</xdr:rowOff>
    </xdr:to>
    <xdr:cxnSp macro="">
      <xdr:nvCxnSpPr>
        <xdr:cNvPr id="415" name="直線コネクタ 414">
          <a:extLst>
            <a:ext uri="{FF2B5EF4-FFF2-40B4-BE49-F238E27FC236}">
              <a16:creationId xmlns:a16="http://schemas.microsoft.com/office/drawing/2014/main" id="{F0677106-9AF5-41C9-8FDE-B1CAF0FC357D}"/>
            </a:ext>
          </a:extLst>
        </xdr:cNvPr>
        <xdr:cNvCxnSpPr/>
      </xdr:nvCxnSpPr>
      <xdr:spPr>
        <a:xfrm>
          <a:off x="1130300" y="177698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16" name="n_1aveValue【港湾・漁港】&#10;有形固定資産減価償却率">
          <a:extLst>
            <a:ext uri="{FF2B5EF4-FFF2-40B4-BE49-F238E27FC236}">
              <a16:creationId xmlns:a16="http://schemas.microsoft.com/office/drawing/2014/main" id="{092667CA-6F40-4B55-9BB8-ED19AF037467}"/>
            </a:ext>
          </a:extLst>
        </xdr:cNvPr>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57166</xdr:rowOff>
    </xdr:from>
    <xdr:ext cx="405111" cy="259045"/>
    <xdr:sp macro="" textlink="">
      <xdr:nvSpPr>
        <xdr:cNvPr id="417" name="n_2aveValue【港湾・漁港】&#10;有形固定資産減価償却率">
          <a:extLst>
            <a:ext uri="{FF2B5EF4-FFF2-40B4-BE49-F238E27FC236}">
              <a16:creationId xmlns:a16="http://schemas.microsoft.com/office/drawing/2014/main" id="{1B32C571-E641-4063-A8BE-88ACC390FD67}"/>
            </a:ext>
          </a:extLst>
        </xdr:cNvPr>
        <xdr:cNvSpPr txBox="1"/>
      </xdr:nvSpPr>
      <xdr:spPr>
        <a:xfrm>
          <a:off x="2705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18" name="n_3aveValue【港湾・漁港】&#10;有形固定資産減価償却率">
          <a:extLst>
            <a:ext uri="{FF2B5EF4-FFF2-40B4-BE49-F238E27FC236}">
              <a16:creationId xmlns:a16="http://schemas.microsoft.com/office/drawing/2014/main" id="{44B7406D-A83E-4CC4-AE7C-5D98E33C6C25}"/>
            </a:ext>
          </a:extLst>
        </xdr:cNvPr>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419" name="n_4aveValue【港湾・漁港】&#10;有形固定資産減価償却率">
          <a:extLst>
            <a:ext uri="{FF2B5EF4-FFF2-40B4-BE49-F238E27FC236}">
              <a16:creationId xmlns:a16="http://schemas.microsoft.com/office/drawing/2014/main" id="{6BED6689-52CC-424A-A649-FE9A71BA17DD}"/>
            </a:ext>
          </a:extLst>
        </xdr:cNvPr>
        <xdr:cNvSpPr txBox="1"/>
      </xdr:nvSpPr>
      <xdr:spPr>
        <a:xfrm>
          <a:off x="927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420" name="n_1mainValue【港湾・漁港】&#10;有形固定資産減価償却率">
          <a:extLst>
            <a:ext uri="{FF2B5EF4-FFF2-40B4-BE49-F238E27FC236}">
              <a16:creationId xmlns:a16="http://schemas.microsoft.com/office/drawing/2014/main" id="{1F2FCC70-1E21-400F-8CB6-31FB76B190FF}"/>
            </a:ext>
          </a:extLst>
        </xdr:cNvPr>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421" name="n_2mainValue【港湾・漁港】&#10;有形固定資産減価償却率">
          <a:extLst>
            <a:ext uri="{FF2B5EF4-FFF2-40B4-BE49-F238E27FC236}">
              <a16:creationId xmlns:a16="http://schemas.microsoft.com/office/drawing/2014/main" id="{55089602-2C2D-43AF-A513-46A72EDB43EF}"/>
            </a:ext>
          </a:extLst>
        </xdr:cNvPr>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53357</xdr:rowOff>
    </xdr:from>
    <xdr:ext cx="405111" cy="259045"/>
    <xdr:sp macro="" textlink="">
      <xdr:nvSpPr>
        <xdr:cNvPr id="422" name="n_3mainValue【港湾・漁港】&#10;有形固定資産減価償却率">
          <a:extLst>
            <a:ext uri="{FF2B5EF4-FFF2-40B4-BE49-F238E27FC236}">
              <a16:creationId xmlns:a16="http://schemas.microsoft.com/office/drawing/2014/main" id="{FDB6C570-2F25-48AB-B5BB-BF1B6CB8B66E}"/>
            </a:ext>
          </a:extLst>
        </xdr:cNvPr>
        <xdr:cNvSpPr txBox="1"/>
      </xdr:nvSpPr>
      <xdr:spPr>
        <a:xfrm>
          <a:off x="1816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152416</xdr:rowOff>
    </xdr:from>
    <xdr:ext cx="405111" cy="259045"/>
    <xdr:sp macro="" textlink="">
      <xdr:nvSpPr>
        <xdr:cNvPr id="423" name="n_4mainValue【港湾・漁港】&#10;有形固定資産減価償却率">
          <a:extLst>
            <a:ext uri="{FF2B5EF4-FFF2-40B4-BE49-F238E27FC236}">
              <a16:creationId xmlns:a16="http://schemas.microsoft.com/office/drawing/2014/main" id="{D428F0B0-C788-4356-9962-F3BA94F8DC3D}"/>
            </a:ext>
          </a:extLst>
        </xdr:cNvPr>
        <xdr:cNvSpPr txBox="1"/>
      </xdr:nvSpPr>
      <xdr:spPr>
        <a:xfrm>
          <a:off x="927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C19296AA-6783-42C5-A530-B8ABDD23A8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BB3D5B85-61F9-428E-812B-C750D54DC0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EE74B7C2-073C-4865-950F-A8DF5185C5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E13BA309-878A-4F15-B0BE-1AA4C9532F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C522F14-1331-4943-999C-9FC99050B2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FF61E06-9DF4-4B7F-B8E0-D7A6811975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1107D53A-AB3B-4B74-99DA-3D389B6069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E6345A90-5756-438D-BAEE-E32936AB1F5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867B441A-9FD7-4D56-933A-8B92FDB6A39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2A4B19D8-4CEB-4484-AA6B-9A552EBEE2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a:extLst>
            <a:ext uri="{FF2B5EF4-FFF2-40B4-BE49-F238E27FC236}">
              <a16:creationId xmlns:a16="http://schemas.microsoft.com/office/drawing/2014/main" id="{39631EB6-07F1-41AB-8D7C-0CC6C3F97C5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5" name="テキスト ボックス 434">
          <a:extLst>
            <a:ext uri="{FF2B5EF4-FFF2-40B4-BE49-F238E27FC236}">
              <a16:creationId xmlns:a16="http://schemas.microsoft.com/office/drawing/2014/main" id="{E234CCD0-FF97-49EB-8937-21876B32490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a:extLst>
            <a:ext uri="{FF2B5EF4-FFF2-40B4-BE49-F238E27FC236}">
              <a16:creationId xmlns:a16="http://schemas.microsoft.com/office/drawing/2014/main" id="{0FE2DB22-7FAC-4517-B0A0-BCC91E1D39B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37" name="テキスト ボックス 436">
          <a:extLst>
            <a:ext uri="{FF2B5EF4-FFF2-40B4-BE49-F238E27FC236}">
              <a16:creationId xmlns:a16="http://schemas.microsoft.com/office/drawing/2014/main" id="{D5919220-CE67-483F-9E48-AC91CD209A4A}"/>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a:extLst>
            <a:ext uri="{FF2B5EF4-FFF2-40B4-BE49-F238E27FC236}">
              <a16:creationId xmlns:a16="http://schemas.microsoft.com/office/drawing/2014/main" id="{B7567279-CDCC-40D3-828E-C9ACABF45DC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39" name="テキスト ボックス 438">
          <a:extLst>
            <a:ext uri="{FF2B5EF4-FFF2-40B4-BE49-F238E27FC236}">
              <a16:creationId xmlns:a16="http://schemas.microsoft.com/office/drawing/2014/main" id="{17DD0D79-EEE1-41C0-8A74-A2BB3F7EF65B}"/>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a:extLst>
            <a:ext uri="{FF2B5EF4-FFF2-40B4-BE49-F238E27FC236}">
              <a16:creationId xmlns:a16="http://schemas.microsoft.com/office/drawing/2014/main" id="{7778F942-FB6C-46F3-AD44-FA887F49E1E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1" name="テキスト ボックス 440">
          <a:extLst>
            <a:ext uri="{FF2B5EF4-FFF2-40B4-BE49-F238E27FC236}">
              <a16:creationId xmlns:a16="http://schemas.microsoft.com/office/drawing/2014/main" id="{3F561EED-1CCC-4DB0-B7CB-3DB3E74C823A}"/>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a:extLst>
            <a:ext uri="{FF2B5EF4-FFF2-40B4-BE49-F238E27FC236}">
              <a16:creationId xmlns:a16="http://schemas.microsoft.com/office/drawing/2014/main" id="{6E09F01B-1942-42DB-8C2C-813AA0EB913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3" name="テキスト ボックス 442">
          <a:extLst>
            <a:ext uri="{FF2B5EF4-FFF2-40B4-BE49-F238E27FC236}">
              <a16:creationId xmlns:a16="http://schemas.microsoft.com/office/drawing/2014/main" id="{0AF6F0BC-24C6-43F3-8C8C-8DDF04D052C8}"/>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3B1F7A46-3536-4CAB-B2C0-A89DC5AAAF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a:extLst>
            <a:ext uri="{FF2B5EF4-FFF2-40B4-BE49-F238E27FC236}">
              <a16:creationId xmlns:a16="http://schemas.microsoft.com/office/drawing/2014/main" id="{7E1A54DA-D45C-44A5-8F23-48FE1E3534F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a:extLst>
            <a:ext uri="{FF2B5EF4-FFF2-40B4-BE49-F238E27FC236}">
              <a16:creationId xmlns:a16="http://schemas.microsoft.com/office/drawing/2014/main" id="{799E00E7-8091-4368-8D70-2F84D3657B0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47" name="直線コネクタ 446">
          <a:extLst>
            <a:ext uri="{FF2B5EF4-FFF2-40B4-BE49-F238E27FC236}">
              <a16:creationId xmlns:a16="http://schemas.microsoft.com/office/drawing/2014/main" id="{413069E5-5CE9-4779-90E5-510DDC936003}"/>
            </a:ext>
          </a:extLst>
        </xdr:cNvPr>
        <xdr:cNvCxnSpPr/>
      </xdr:nvCxnSpPr>
      <xdr:spPr>
        <a:xfrm flipV="1">
          <a:off x="10476865" y="17317459"/>
          <a:ext cx="0" cy="11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48" name="【港湾・漁港】&#10;一人当たり有形固定資産（償却資産）額最小値テキスト">
          <a:extLst>
            <a:ext uri="{FF2B5EF4-FFF2-40B4-BE49-F238E27FC236}">
              <a16:creationId xmlns:a16="http://schemas.microsoft.com/office/drawing/2014/main" id="{85F6BAC9-663A-425C-8CB9-5983F35C9610}"/>
            </a:ext>
          </a:extLst>
        </xdr:cNvPr>
        <xdr:cNvSpPr txBox="1"/>
      </xdr:nvSpPr>
      <xdr:spPr>
        <a:xfrm>
          <a:off x="10515600" y="18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49" name="直線コネクタ 448">
          <a:extLst>
            <a:ext uri="{FF2B5EF4-FFF2-40B4-BE49-F238E27FC236}">
              <a16:creationId xmlns:a16="http://schemas.microsoft.com/office/drawing/2014/main" id="{E82E3638-7AD2-467A-8721-075DE113A087}"/>
            </a:ext>
          </a:extLst>
        </xdr:cNvPr>
        <xdr:cNvCxnSpPr/>
      </xdr:nvCxnSpPr>
      <xdr:spPr>
        <a:xfrm>
          <a:off x="10388600" y="1846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50" name="【港湾・漁港】&#10;一人当たり有形固定資産（償却資産）額最大値テキスト">
          <a:extLst>
            <a:ext uri="{FF2B5EF4-FFF2-40B4-BE49-F238E27FC236}">
              <a16:creationId xmlns:a16="http://schemas.microsoft.com/office/drawing/2014/main" id="{15ADDC45-3AE6-4254-BC47-89185A28979B}"/>
            </a:ext>
          </a:extLst>
        </xdr:cNvPr>
        <xdr:cNvSpPr txBox="1"/>
      </xdr:nvSpPr>
      <xdr:spPr>
        <a:xfrm>
          <a:off x="10515600" y="170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51" name="直線コネクタ 450">
          <a:extLst>
            <a:ext uri="{FF2B5EF4-FFF2-40B4-BE49-F238E27FC236}">
              <a16:creationId xmlns:a16="http://schemas.microsoft.com/office/drawing/2014/main" id="{A6CCEAFE-7340-4C1A-9266-2B8B6D2A7FC0}"/>
            </a:ext>
          </a:extLst>
        </xdr:cNvPr>
        <xdr:cNvCxnSpPr/>
      </xdr:nvCxnSpPr>
      <xdr:spPr>
        <a:xfrm>
          <a:off x="10388600" y="1731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52" name="【港湾・漁港】&#10;一人当たり有形固定資産（償却資産）額平均値テキスト">
          <a:extLst>
            <a:ext uri="{FF2B5EF4-FFF2-40B4-BE49-F238E27FC236}">
              <a16:creationId xmlns:a16="http://schemas.microsoft.com/office/drawing/2014/main" id="{8E639C81-1B85-4630-AB2B-8C9821C24463}"/>
            </a:ext>
          </a:extLst>
        </xdr:cNvPr>
        <xdr:cNvSpPr txBox="1"/>
      </xdr:nvSpPr>
      <xdr:spPr>
        <a:xfrm>
          <a:off x="10515600" y="1800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53" name="フローチャート: 判断 452">
          <a:extLst>
            <a:ext uri="{FF2B5EF4-FFF2-40B4-BE49-F238E27FC236}">
              <a16:creationId xmlns:a16="http://schemas.microsoft.com/office/drawing/2014/main" id="{2CF8D7FB-021D-4747-8AC0-210D8DA6ACC7}"/>
            </a:ext>
          </a:extLst>
        </xdr:cNvPr>
        <xdr:cNvSpPr/>
      </xdr:nvSpPr>
      <xdr:spPr>
        <a:xfrm>
          <a:off x="10426700" y="1815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54" name="フローチャート: 判断 453">
          <a:extLst>
            <a:ext uri="{FF2B5EF4-FFF2-40B4-BE49-F238E27FC236}">
              <a16:creationId xmlns:a16="http://schemas.microsoft.com/office/drawing/2014/main" id="{D584EE83-C1AA-4131-9AD6-A914B8E06725}"/>
            </a:ext>
          </a:extLst>
        </xdr:cNvPr>
        <xdr:cNvSpPr/>
      </xdr:nvSpPr>
      <xdr:spPr>
        <a:xfrm>
          <a:off x="95885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55" name="フローチャート: 判断 454">
          <a:extLst>
            <a:ext uri="{FF2B5EF4-FFF2-40B4-BE49-F238E27FC236}">
              <a16:creationId xmlns:a16="http://schemas.microsoft.com/office/drawing/2014/main" id="{1E144839-7E1C-4935-B098-805DDAA45A8C}"/>
            </a:ext>
          </a:extLst>
        </xdr:cNvPr>
        <xdr:cNvSpPr/>
      </xdr:nvSpPr>
      <xdr:spPr>
        <a:xfrm>
          <a:off x="8699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56" name="フローチャート: 判断 455">
          <a:extLst>
            <a:ext uri="{FF2B5EF4-FFF2-40B4-BE49-F238E27FC236}">
              <a16:creationId xmlns:a16="http://schemas.microsoft.com/office/drawing/2014/main" id="{63AE95DE-90F4-4DF2-A5E1-B461A360592A}"/>
            </a:ext>
          </a:extLst>
        </xdr:cNvPr>
        <xdr:cNvSpPr/>
      </xdr:nvSpPr>
      <xdr:spPr>
        <a:xfrm>
          <a:off x="7810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57" name="フローチャート: 判断 456">
          <a:extLst>
            <a:ext uri="{FF2B5EF4-FFF2-40B4-BE49-F238E27FC236}">
              <a16:creationId xmlns:a16="http://schemas.microsoft.com/office/drawing/2014/main" id="{7DC71790-6416-4981-9C44-DC760D9FFD78}"/>
            </a:ext>
          </a:extLst>
        </xdr:cNvPr>
        <xdr:cNvSpPr/>
      </xdr:nvSpPr>
      <xdr:spPr>
        <a:xfrm>
          <a:off x="6921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72A99ABA-B2B2-4AF4-9D23-0BE41B7273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5B82EAFB-E69F-4427-BDBF-8B52AF7389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1352B573-761C-45C9-A502-7E98E31FB4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1AA277A6-B5B5-4466-AE7C-5642EEE197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9263B52-271F-47B0-947F-72C403C6D9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26124</xdr:rowOff>
    </xdr:from>
    <xdr:to>
      <xdr:col>55</xdr:col>
      <xdr:colOff>50800</xdr:colOff>
      <xdr:row>107</xdr:row>
      <xdr:rowOff>127724</xdr:rowOff>
    </xdr:to>
    <xdr:sp macro="" textlink="">
      <xdr:nvSpPr>
        <xdr:cNvPr id="463" name="楕円 462">
          <a:extLst>
            <a:ext uri="{FF2B5EF4-FFF2-40B4-BE49-F238E27FC236}">
              <a16:creationId xmlns:a16="http://schemas.microsoft.com/office/drawing/2014/main" id="{4B19A428-D743-4AF3-90B9-94D91BB86C19}"/>
            </a:ext>
          </a:extLst>
        </xdr:cNvPr>
        <xdr:cNvSpPr/>
      </xdr:nvSpPr>
      <xdr:spPr>
        <a:xfrm>
          <a:off x="10426700" y="183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112501</xdr:rowOff>
    </xdr:from>
    <xdr:ext cx="534377" cy="259045"/>
    <xdr:sp macro="" textlink="">
      <xdr:nvSpPr>
        <xdr:cNvPr id="464" name="【港湾・漁港】&#10;一人当たり有形固定資産（償却資産）額該当値テキスト">
          <a:extLst>
            <a:ext uri="{FF2B5EF4-FFF2-40B4-BE49-F238E27FC236}">
              <a16:creationId xmlns:a16="http://schemas.microsoft.com/office/drawing/2014/main" id="{E5A82822-149B-48E5-ACAE-9240AD29DD4E}"/>
            </a:ext>
          </a:extLst>
        </xdr:cNvPr>
        <xdr:cNvSpPr txBox="1"/>
      </xdr:nvSpPr>
      <xdr:spPr>
        <a:xfrm>
          <a:off x="10515600" y="182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32562</xdr:rowOff>
    </xdr:from>
    <xdr:to>
      <xdr:col>50</xdr:col>
      <xdr:colOff>165100</xdr:colOff>
      <xdr:row>107</xdr:row>
      <xdr:rowOff>134162</xdr:rowOff>
    </xdr:to>
    <xdr:sp macro="" textlink="">
      <xdr:nvSpPr>
        <xdr:cNvPr id="465" name="楕円 464">
          <a:extLst>
            <a:ext uri="{FF2B5EF4-FFF2-40B4-BE49-F238E27FC236}">
              <a16:creationId xmlns:a16="http://schemas.microsoft.com/office/drawing/2014/main" id="{65726BB9-491D-45BD-96F4-31B35AF9A444}"/>
            </a:ext>
          </a:extLst>
        </xdr:cNvPr>
        <xdr:cNvSpPr/>
      </xdr:nvSpPr>
      <xdr:spPr>
        <a:xfrm>
          <a:off x="9588500" y="183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76924</xdr:rowOff>
    </xdr:from>
    <xdr:to>
      <xdr:col>55</xdr:col>
      <xdr:colOff>0</xdr:colOff>
      <xdr:row>107</xdr:row>
      <xdr:rowOff>83362</xdr:rowOff>
    </xdr:to>
    <xdr:cxnSp macro="">
      <xdr:nvCxnSpPr>
        <xdr:cNvPr id="466" name="直線コネクタ 465">
          <a:extLst>
            <a:ext uri="{FF2B5EF4-FFF2-40B4-BE49-F238E27FC236}">
              <a16:creationId xmlns:a16="http://schemas.microsoft.com/office/drawing/2014/main" id="{15682C2F-476E-4910-9BA9-5CA751B04D59}"/>
            </a:ext>
          </a:extLst>
        </xdr:cNvPr>
        <xdr:cNvCxnSpPr/>
      </xdr:nvCxnSpPr>
      <xdr:spPr>
        <a:xfrm flipV="1">
          <a:off x="9639300" y="18422074"/>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35058</xdr:rowOff>
    </xdr:from>
    <xdr:to>
      <xdr:col>46</xdr:col>
      <xdr:colOff>38100</xdr:colOff>
      <xdr:row>107</xdr:row>
      <xdr:rowOff>136658</xdr:rowOff>
    </xdr:to>
    <xdr:sp macro="" textlink="">
      <xdr:nvSpPr>
        <xdr:cNvPr id="467" name="楕円 466">
          <a:extLst>
            <a:ext uri="{FF2B5EF4-FFF2-40B4-BE49-F238E27FC236}">
              <a16:creationId xmlns:a16="http://schemas.microsoft.com/office/drawing/2014/main" id="{B19EF956-FB42-4397-8E11-85660102F8B0}"/>
            </a:ext>
          </a:extLst>
        </xdr:cNvPr>
        <xdr:cNvSpPr/>
      </xdr:nvSpPr>
      <xdr:spPr>
        <a:xfrm>
          <a:off x="8699500" y="183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83362</xdr:rowOff>
    </xdr:from>
    <xdr:to>
      <xdr:col>50</xdr:col>
      <xdr:colOff>114300</xdr:colOff>
      <xdr:row>107</xdr:row>
      <xdr:rowOff>85858</xdr:rowOff>
    </xdr:to>
    <xdr:cxnSp macro="">
      <xdr:nvCxnSpPr>
        <xdr:cNvPr id="468" name="直線コネクタ 467">
          <a:extLst>
            <a:ext uri="{FF2B5EF4-FFF2-40B4-BE49-F238E27FC236}">
              <a16:creationId xmlns:a16="http://schemas.microsoft.com/office/drawing/2014/main" id="{DF43B008-1681-468B-877F-2B27017B1668}"/>
            </a:ext>
          </a:extLst>
        </xdr:cNvPr>
        <xdr:cNvCxnSpPr/>
      </xdr:nvCxnSpPr>
      <xdr:spPr>
        <a:xfrm flipV="1">
          <a:off x="8750300" y="18428512"/>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66700</xdr:rowOff>
    </xdr:from>
    <xdr:to>
      <xdr:col>41</xdr:col>
      <xdr:colOff>101600</xdr:colOff>
      <xdr:row>107</xdr:row>
      <xdr:rowOff>168300</xdr:rowOff>
    </xdr:to>
    <xdr:sp macro="" textlink="">
      <xdr:nvSpPr>
        <xdr:cNvPr id="469" name="楕円 468">
          <a:extLst>
            <a:ext uri="{FF2B5EF4-FFF2-40B4-BE49-F238E27FC236}">
              <a16:creationId xmlns:a16="http://schemas.microsoft.com/office/drawing/2014/main" id="{9C11070F-1D76-4E42-B067-82108B028702}"/>
            </a:ext>
          </a:extLst>
        </xdr:cNvPr>
        <xdr:cNvSpPr/>
      </xdr:nvSpPr>
      <xdr:spPr>
        <a:xfrm>
          <a:off x="7810500" y="18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85858</xdr:rowOff>
    </xdr:from>
    <xdr:to>
      <xdr:col>45</xdr:col>
      <xdr:colOff>177800</xdr:colOff>
      <xdr:row>107</xdr:row>
      <xdr:rowOff>117500</xdr:rowOff>
    </xdr:to>
    <xdr:cxnSp macro="">
      <xdr:nvCxnSpPr>
        <xdr:cNvPr id="470" name="直線コネクタ 469">
          <a:extLst>
            <a:ext uri="{FF2B5EF4-FFF2-40B4-BE49-F238E27FC236}">
              <a16:creationId xmlns:a16="http://schemas.microsoft.com/office/drawing/2014/main" id="{059325EF-1862-46DA-8BDA-0729FB4FB836}"/>
            </a:ext>
          </a:extLst>
        </xdr:cNvPr>
        <xdr:cNvCxnSpPr/>
      </xdr:nvCxnSpPr>
      <xdr:spPr>
        <a:xfrm flipV="1">
          <a:off x="7861300" y="18431008"/>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68111</xdr:rowOff>
    </xdr:from>
    <xdr:to>
      <xdr:col>36</xdr:col>
      <xdr:colOff>165100</xdr:colOff>
      <xdr:row>107</xdr:row>
      <xdr:rowOff>169711</xdr:rowOff>
    </xdr:to>
    <xdr:sp macro="" textlink="">
      <xdr:nvSpPr>
        <xdr:cNvPr id="471" name="楕円 470">
          <a:extLst>
            <a:ext uri="{FF2B5EF4-FFF2-40B4-BE49-F238E27FC236}">
              <a16:creationId xmlns:a16="http://schemas.microsoft.com/office/drawing/2014/main" id="{E9CE4260-6D03-4427-8B2F-437752F01E59}"/>
            </a:ext>
          </a:extLst>
        </xdr:cNvPr>
        <xdr:cNvSpPr/>
      </xdr:nvSpPr>
      <xdr:spPr>
        <a:xfrm>
          <a:off x="6921500" y="184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117500</xdr:rowOff>
    </xdr:from>
    <xdr:to>
      <xdr:col>41</xdr:col>
      <xdr:colOff>50800</xdr:colOff>
      <xdr:row>107</xdr:row>
      <xdr:rowOff>118911</xdr:rowOff>
    </xdr:to>
    <xdr:cxnSp macro="">
      <xdr:nvCxnSpPr>
        <xdr:cNvPr id="472" name="直線コネクタ 471">
          <a:extLst>
            <a:ext uri="{FF2B5EF4-FFF2-40B4-BE49-F238E27FC236}">
              <a16:creationId xmlns:a16="http://schemas.microsoft.com/office/drawing/2014/main" id="{975BBC4B-2C4D-41D3-9669-4E51DED77DF1}"/>
            </a:ext>
          </a:extLst>
        </xdr:cNvPr>
        <xdr:cNvCxnSpPr/>
      </xdr:nvCxnSpPr>
      <xdr:spPr>
        <a:xfrm flipV="1">
          <a:off x="6972300" y="18462650"/>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73" name="n_1aveValue【港湾・漁港】&#10;一人当たり有形固定資産（償却資産）額">
          <a:extLst>
            <a:ext uri="{FF2B5EF4-FFF2-40B4-BE49-F238E27FC236}">
              <a16:creationId xmlns:a16="http://schemas.microsoft.com/office/drawing/2014/main" id="{3AB54839-C7A6-4E2E-A699-D195511ECB9F}"/>
            </a:ext>
          </a:extLst>
        </xdr:cNvPr>
        <xdr:cNvSpPr txBox="1"/>
      </xdr:nvSpPr>
      <xdr:spPr>
        <a:xfrm>
          <a:off x="9359411" y="17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74" name="n_2aveValue【港湾・漁港】&#10;一人当たり有形固定資産（償却資産）額">
          <a:extLst>
            <a:ext uri="{FF2B5EF4-FFF2-40B4-BE49-F238E27FC236}">
              <a16:creationId xmlns:a16="http://schemas.microsoft.com/office/drawing/2014/main" id="{50EFAF7B-13FB-4E42-BE51-108B985FA321}"/>
            </a:ext>
          </a:extLst>
        </xdr:cNvPr>
        <xdr:cNvSpPr txBox="1"/>
      </xdr:nvSpPr>
      <xdr:spPr>
        <a:xfrm>
          <a:off x="84831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75" name="n_3aveValue【港湾・漁港】&#10;一人当たり有形固定資産（償却資産）額">
          <a:extLst>
            <a:ext uri="{FF2B5EF4-FFF2-40B4-BE49-F238E27FC236}">
              <a16:creationId xmlns:a16="http://schemas.microsoft.com/office/drawing/2014/main" id="{9EE34FCC-C309-4421-BA0E-D03079A9BDC5}"/>
            </a:ext>
          </a:extLst>
        </xdr:cNvPr>
        <xdr:cNvSpPr txBox="1"/>
      </xdr:nvSpPr>
      <xdr:spPr>
        <a:xfrm>
          <a:off x="7594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76" name="n_4aveValue【港湾・漁港】&#10;一人当たり有形固定資産（償却資産）額">
          <a:extLst>
            <a:ext uri="{FF2B5EF4-FFF2-40B4-BE49-F238E27FC236}">
              <a16:creationId xmlns:a16="http://schemas.microsoft.com/office/drawing/2014/main" id="{73AF4CAE-8C3F-42A7-ADF4-66661B1973CD}"/>
            </a:ext>
          </a:extLst>
        </xdr:cNvPr>
        <xdr:cNvSpPr txBox="1"/>
      </xdr:nvSpPr>
      <xdr:spPr>
        <a:xfrm>
          <a:off x="6705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125289</xdr:rowOff>
    </xdr:from>
    <xdr:ext cx="534377" cy="259045"/>
    <xdr:sp macro="" textlink="">
      <xdr:nvSpPr>
        <xdr:cNvPr id="477" name="n_1mainValue【港湾・漁港】&#10;一人当たり有形固定資産（償却資産）額">
          <a:extLst>
            <a:ext uri="{FF2B5EF4-FFF2-40B4-BE49-F238E27FC236}">
              <a16:creationId xmlns:a16="http://schemas.microsoft.com/office/drawing/2014/main" id="{F7281236-ACC3-480E-A824-9D4CEE980D34}"/>
            </a:ext>
          </a:extLst>
        </xdr:cNvPr>
        <xdr:cNvSpPr txBox="1"/>
      </xdr:nvSpPr>
      <xdr:spPr>
        <a:xfrm>
          <a:off x="9359411" y="184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127785</xdr:rowOff>
    </xdr:from>
    <xdr:ext cx="534377" cy="259045"/>
    <xdr:sp macro="" textlink="">
      <xdr:nvSpPr>
        <xdr:cNvPr id="478" name="n_2mainValue【港湾・漁港】&#10;一人当たり有形固定資産（償却資産）額">
          <a:extLst>
            <a:ext uri="{FF2B5EF4-FFF2-40B4-BE49-F238E27FC236}">
              <a16:creationId xmlns:a16="http://schemas.microsoft.com/office/drawing/2014/main" id="{112E9EE8-6BF5-44DE-9F3C-EF9562E81005}"/>
            </a:ext>
          </a:extLst>
        </xdr:cNvPr>
        <xdr:cNvSpPr txBox="1"/>
      </xdr:nvSpPr>
      <xdr:spPr>
        <a:xfrm>
          <a:off x="8483111" y="184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159427</xdr:rowOff>
    </xdr:from>
    <xdr:ext cx="534377" cy="259045"/>
    <xdr:sp macro="" textlink="">
      <xdr:nvSpPr>
        <xdr:cNvPr id="479" name="n_3mainValue【港湾・漁港】&#10;一人当たり有形固定資産（償却資産）額">
          <a:extLst>
            <a:ext uri="{FF2B5EF4-FFF2-40B4-BE49-F238E27FC236}">
              <a16:creationId xmlns:a16="http://schemas.microsoft.com/office/drawing/2014/main" id="{7CA03303-ACE0-46A7-8AE8-5FF2F8DBDC7F}"/>
            </a:ext>
          </a:extLst>
        </xdr:cNvPr>
        <xdr:cNvSpPr txBox="1"/>
      </xdr:nvSpPr>
      <xdr:spPr>
        <a:xfrm>
          <a:off x="7594111" y="185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160838</xdr:rowOff>
    </xdr:from>
    <xdr:ext cx="534377" cy="259045"/>
    <xdr:sp macro="" textlink="">
      <xdr:nvSpPr>
        <xdr:cNvPr id="480" name="n_4mainValue【港湾・漁港】&#10;一人当たり有形固定資産（償却資産）額">
          <a:extLst>
            <a:ext uri="{FF2B5EF4-FFF2-40B4-BE49-F238E27FC236}">
              <a16:creationId xmlns:a16="http://schemas.microsoft.com/office/drawing/2014/main" id="{FBEE001C-6442-406D-957E-644FBECB5CC0}"/>
            </a:ext>
          </a:extLst>
        </xdr:cNvPr>
        <xdr:cNvSpPr txBox="1"/>
      </xdr:nvSpPr>
      <xdr:spPr>
        <a:xfrm>
          <a:off x="6705111" y="1850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a:extLst>
            <a:ext uri="{FF2B5EF4-FFF2-40B4-BE49-F238E27FC236}">
              <a16:creationId xmlns:a16="http://schemas.microsoft.com/office/drawing/2014/main" id="{E08D93B0-7603-4BE1-A484-CEF1CC67FF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a:extLst>
            <a:ext uri="{FF2B5EF4-FFF2-40B4-BE49-F238E27FC236}">
              <a16:creationId xmlns:a16="http://schemas.microsoft.com/office/drawing/2014/main" id="{DA9C3B0D-E92C-4F6D-B8A7-F4790561EC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a:extLst>
            <a:ext uri="{FF2B5EF4-FFF2-40B4-BE49-F238E27FC236}">
              <a16:creationId xmlns:a16="http://schemas.microsoft.com/office/drawing/2014/main" id="{81250636-5C9A-42D7-9084-228E627758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a:extLst>
            <a:ext uri="{FF2B5EF4-FFF2-40B4-BE49-F238E27FC236}">
              <a16:creationId xmlns:a16="http://schemas.microsoft.com/office/drawing/2014/main" id="{A4DFEA74-022C-4453-B6C3-3402C78087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a:extLst>
            <a:ext uri="{FF2B5EF4-FFF2-40B4-BE49-F238E27FC236}">
              <a16:creationId xmlns:a16="http://schemas.microsoft.com/office/drawing/2014/main" id="{4A47C4A1-89EB-407B-835C-F9E046D130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a:extLst>
            <a:ext uri="{FF2B5EF4-FFF2-40B4-BE49-F238E27FC236}">
              <a16:creationId xmlns:a16="http://schemas.microsoft.com/office/drawing/2014/main" id="{2DA559FA-A4D2-4563-844A-3203FE9655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a:extLst>
            <a:ext uri="{FF2B5EF4-FFF2-40B4-BE49-F238E27FC236}">
              <a16:creationId xmlns:a16="http://schemas.microsoft.com/office/drawing/2014/main" id="{54DDA1DF-4FF9-4DD7-AE2E-D604B63EAC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a:extLst>
            <a:ext uri="{FF2B5EF4-FFF2-40B4-BE49-F238E27FC236}">
              <a16:creationId xmlns:a16="http://schemas.microsoft.com/office/drawing/2014/main" id="{3378B76B-26DD-45AF-BF32-B523344337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a:extLst>
            <a:ext uri="{FF2B5EF4-FFF2-40B4-BE49-F238E27FC236}">
              <a16:creationId xmlns:a16="http://schemas.microsoft.com/office/drawing/2014/main" id="{6228F35C-A392-4A95-8914-FA92AEDB0C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a:extLst>
            <a:ext uri="{FF2B5EF4-FFF2-40B4-BE49-F238E27FC236}">
              <a16:creationId xmlns:a16="http://schemas.microsoft.com/office/drawing/2014/main" id="{040B6C54-03EA-4B03-8D99-C80DBFEF4F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a:extLst>
            <a:ext uri="{FF2B5EF4-FFF2-40B4-BE49-F238E27FC236}">
              <a16:creationId xmlns:a16="http://schemas.microsoft.com/office/drawing/2014/main" id="{6A8D61C2-1101-47CF-842E-13CE3829BE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2" name="直線コネクタ 491">
          <a:extLst>
            <a:ext uri="{FF2B5EF4-FFF2-40B4-BE49-F238E27FC236}">
              <a16:creationId xmlns:a16="http://schemas.microsoft.com/office/drawing/2014/main" id="{2F33B28B-0A4D-4E91-A309-27DEA1B8DB1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3" name="テキスト ボックス 492">
          <a:extLst>
            <a:ext uri="{FF2B5EF4-FFF2-40B4-BE49-F238E27FC236}">
              <a16:creationId xmlns:a16="http://schemas.microsoft.com/office/drawing/2014/main" id="{73E22663-17E1-4461-907A-D7528456691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4" name="直線コネクタ 493">
          <a:extLst>
            <a:ext uri="{FF2B5EF4-FFF2-40B4-BE49-F238E27FC236}">
              <a16:creationId xmlns:a16="http://schemas.microsoft.com/office/drawing/2014/main" id="{E34AB8CC-EA58-456E-8310-8F4BDA59BB0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5" name="テキスト ボックス 494">
          <a:extLst>
            <a:ext uri="{FF2B5EF4-FFF2-40B4-BE49-F238E27FC236}">
              <a16:creationId xmlns:a16="http://schemas.microsoft.com/office/drawing/2014/main" id="{D404122C-7AB0-403B-B024-97E87FC58C8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6" name="直線コネクタ 495">
          <a:extLst>
            <a:ext uri="{FF2B5EF4-FFF2-40B4-BE49-F238E27FC236}">
              <a16:creationId xmlns:a16="http://schemas.microsoft.com/office/drawing/2014/main" id="{E4AD2E5B-4CA9-42EC-A89C-189AEA2A04E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7" name="テキスト ボックス 496">
          <a:extLst>
            <a:ext uri="{FF2B5EF4-FFF2-40B4-BE49-F238E27FC236}">
              <a16:creationId xmlns:a16="http://schemas.microsoft.com/office/drawing/2014/main" id="{39243C3A-C914-4768-9983-5549CE03A8E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8" name="直線コネクタ 497">
          <a:extLst>
            <a:ext uri="{FF2B5EF4-FFF2-40B4-BE49-F238E27FC236}">
              <a16:creationId xmlns:a16="http://schemas.microsoft.com/office/drawing/2014/main" id="{9BF3C3A4-892E-4B83-B2F7-B0D99B0383D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9" name="テキスト ボックス 498">
          <a:extLst>
            <a:ext uri="{FF2B5EF4-FFF2-40B4-BE49-F238E27FC236}">
              <a16:creationId xmlns:a16="http://schemas.microsoft.com/office/drawing/2014/main" id="{B24DFFA7-4A9D-43E1-A003-0668539BFA3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0" name="直線コネクタ 499">
          <a:extLst>
            <a:ext uri="{FF2B5EF4-FFF2-40B4-BE49-F238E27FC236}">
              <a16:creationId xmlns:a16="http://schemas.microsoft.com/office/drawing/2014/main" id="{99EA3D9B-ACF4-41FA-9403-7F69442EE85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1" name="テキスト ボックス 500">
          <a:extLst>
            <a:ext uri="{FF2B5EF4-FFF2-40B4-BE49-F238E27FC236}">
              <a16:creationId xmlns:a16="http://schemas.microsoft.com/office/drawing/2014/main" id="{D2912397-E2C6-4178-89BE-3178156ABC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2D3E7497-6012-4405-BF57-68D136D664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3" name="テキスト ボックス 502">
          <a:extLst>
            <a:ext uri="{FF2B5EF4-FFF2-40B4-BE49-F238E27FC236}">
              <a16:creationId xmlns:a16="http://schemas.microsoft.com/office/drawing/2014/main" id="{635714EA-9028-4EA6-957F-403AD1E7116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a:extLst>
            <a:ext uri="{FF2B5EF4-FFF2-40B4-BE49-F238E27FC236}">
              <a16:creationId xmlns:a16="http://schemas.microsoft.com/office/drawing/2014/main" id="{0E30CFD6-E99D-4B32-8F9B-4C13B927CF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05" name="直線コネクタ 504">
          <a:extLst>
            <a:ext uri="{FF2B5EF4-FFF2-40B4-BE49-F238E27FC236}">
              <a16:creationId xmlns:a16="http://schemas.microsoft.com/office/drawing/2014/main" id="{11346C78-D3EF-4B51-B4E6-7D138538CB1E}"/>
            </a:ext>
          </a:extLst>
        </xdr:cNvPr>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06" name="【認定こども園・幼稚園・保育所】&#10;有形固定資産減価償却率最小値テキスト">
          <a:extLst>
            <a:ext uri="{FF2B5EF4-FFF2-40B4-BE49-F238E27FC236}">
              <a16:creationId xmlns:a16="http://schemas.microsoft.com/office/drawing/2014/main" id="{BE1E4E7F-3214-419E-983A-CD0B40E46F37}"/>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07" name="直線コネクタ 506">
          <a:extLst>
            <a:ext uri="{FF2B5EF4-FFF2-40B4-BE49-F238E27FC236}">
              <a16:creationId xmlns:a16="http://schemas.microsoft.com/office/drawing/2014/main" id="{6CFA466D-1A31-493A-90E8-088A62118FA2}"/>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08" name="【認定こども園・幼稚園・保育所】&#10;有形固定資産減価償却率最大値テキスト">
          <a:extLst>
            <a:ext uri="{FF2B5EF4-FFF2-40B4-BE49-F238E27FC236}">
              <a16:creationId xmlns:a16="http://schemas.microsoft.com/office/drawing/2014/main" id="{ABF1593A-4751-4471-95BA-2C7F4EFA93AD}"/>
            </a:ext>
          </a:extLst>
        </xdr:cNvPr>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09" name="直線コネクタ 508">
          <a:extLst>
            <a:ext uri="{FF2B5EF4-FFF2-40B4-BE49-F238E27FC236}">
              <a16:creationId xmlns:a16="http://schemas.microsoft.com/office/drawing/2014/main" id="{535052A3-639A-4A65-BDB7-8BA8FAC08657}"/>
            </a:ext>
          </a:extLst>
        </xdr:cNvPr>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510" name="【認定こども園・幼稚園・保育所】&#10;有形固定資産減価償却率平均値テキスト">
          <a:extLst>
            <a:ext uri="{FF2B5EF4-FFF2-40B4-BE49-F238E27FC236}">
              <a16:creationId xmlns:a16="http://schemas.microsoft.com/office/drawing/2014/main" id="{3EBEF9EC-1BB1-4FC7-AD90-3D6750803233}"/>
            </a:ext>
          </a:extLst>
        </xdr:cNvPr>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11" name="フローチャート: 判断 510">
          <a:extLst>
            <a:ext uri="{FF2B5EF4-FFF2-40B4-BE49-F238E27FC236}">
              <a16:creationId xmlns:a16="http://schemas.microsoft.com/office/drawing/2014/main" id="{50582CB6-79E8-4CA7-A4FB-DDE7013B6A9C}"/>
            </a:ext>
          </a:extLst>
        </xdr:cNvPr>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12" name="フローチャート: 判断 511">
          <a:extLst>
            <a:ext uri="{FF2B5EF4-FFF2-40B4-BE49-F238E27FC236}">
              <a16:creationId xmlns:a16="http://schemas.microsoft.com/office/drawing/2014/main" id="{6AB57E68-D45A-4AA5-ABAE-A2FF71DB0E0C}"/>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13" name="フローチャート: 判断 512">
          <a:extLst>
            <a:ext uri="{FF2B5EF4-FFF2-40B4-BE49-F238E27FC236}">
              <a16:creationId xmlns:a16="http://schemas.microsoft.com/office/drawing/2014/main" id="{A769D424-76E2-4CA0-87BF-B170D80F6F43}"/>
            </a:ext>
          </a:extLst>
        </xdr:cNvPr>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14" name="フローチャート: 判断 513">
          <a:extLst>
            <a:ext uri="{FF2B5EF4-FFF2-40B4-BE49-F238E27FC236}">
              <a16:creationId xmlns:a16="http://schemas.microsoft.com/office/drawing/2014/main" id="{D862F823-7CAF-467F-8F21-096EDF5250AE}"/>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15" name="フローチャート: 判断 514">
          <a:extLst>
            <a:ext uri="{FF2B5EF4-FFF2-40B4-BE49-F238E27FC236}">
              <a16:creationId xmlns:a16="http://schemas.microsoft.com/office/drawing/2014/main" id="{3F13D3CF-F2AF-467D-81DB-0D0B4FA3E430}"/>
            </a:ext>
          </a:extLst>
        </xdr:cNvPr>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89A6F889-CB52-46ED-8341-E30E6620F1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37C69B61-57DC-43CF-9EDA-BD5EC0EC0F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B006EA78-51AB-4C7E-920D-1D38509846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F702CA9E-6B30-437E-BC47-A893DED5260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4C3B327E-323E-41DC-9ECF-AFC25F60F9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1" name="楕円 520">
          <a:extLst>
            <a:ext uri="{FF2B5EF4-FFF2-40B4-BE49-F238E27FC236}">
              <a16:creationId xmlns:a16="http://schemas.microsoft.com/office/drawing/2014/main" id="{DDFE2839-4973-4D70-9CBB-4E5DCB9E9AE5}"/>
            </a:ext>
          </a:extLst>
        </xdr:cNvPr>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110507</xdr:rowOff>
    </xdr:from>
    <xdr:ext cx="405111" cy="259045"/>
    <xdr:sp macro="" textlink="">
      <xdr:nvSpPr>
        <xdr:cNvPr id="522" name="【認定こども園・幼稚園・保育所】&#10;有形固定資産減価償却率該当値テキスト">
          <a:extLst>
            <a:ext uri="{FF2B5EF4-FFF2-40B4-BE49-F238E27FC236}">
              <a16:creationId xmlns:a16="http://schemas.microsoft.com/office/drawing/2014/main" id="{33A596ED-F4EE-4279-B3BB-BB2BFAAC10C9}"/>
            </a:ext>
          </a:extLst>
        </xdr:cNvPr>
        <xdr:cNvSpPr txBox="1"/>
      </xdr:nvSpPr>
      <xdr:spPr>
        <a:xfrm>
          <a:off x="1635760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523" name="楕円 522">
          <a:extLst>
            <a:ext uri="{FF2B5EF4-FFF2-40B4-BE49-F238E27FC236}">
              <a16:creationId xmlns:a16="http://schemas.microsoft.com/office/drawing/2014/main" id="{78838EED-987E-4C0D-898F-DB7BDD8424C4}"/>
            </a:ext>
          </a:extLst>
        </xdr:cNvPr>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11430</xdr:rowOff>
    </xdr:to>
    <xdr:cxnSp macro="">
      <xdr:nvCxnSpPr>
        <xdr:cNvPr id="524" name="直線コネクタ 523">
          <a:extLst>
            <a:ext uri="{FF2B5EF4-FFF2-40B4-BE49-F238E27FC236}">
              <a16:creationId xmlns:a16="http://schemas.microsoft.com/office/drawing/2014/main" id="{E0122EBD-E4EA-4146-90D6-B228760BF972}"/>
            </a:ext>
          </a:extLst>
        </xdr:cNvPr>
        <xdr:cNvCxnSpPr/>
      </xdr:nvCxnSpPr>
      <xdr:spPr>
        <a:xfrm>
          <a:off x="15481300" y="63188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525" name="楕円 524">
          <a:extLst>
            <a:ext uri="{FF2B5EF4-FFF2-40B4-BE49-F238E27FC236}">
              <a16:creationId xmlns:a16="http://schemas.microsoft.com/office/drawing/2014/main" id="{C73C5880-72B0-489E-8927-5D0AD8456AB7}"/>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146685</xdr:rowOff>
    </xdr:from>
    <xdr:to>
      <xdr:col>81</xdr:col>
      <xdr:colOff>50800</xdr:colOff>
      <xdr:row>37</xdr:row>
      <xdr:rowOff>34290</xdr:rowOff>
    </xdr:to>
    <xdr:cxnSp macro="">
      <xdr:nvCxnSpPr>
        <xdr:cNvPr id="526" name="直線コネクタ 525">
          <a:extLst>
            <a:ext uri="{FF2B5EF4-FFF2-40B4-BE49-F238E27FC236}">
              <a16:creationId xmlns:a16="http://schemas.microsoft.com/office/drawing/2014/main" id="{EED3FD82-9314-4AC2-A8B3-DB514497AABE}"/>
            </a:ext>
          </a:extLst>
        </xdr:cNvPr>
        <xdr:cNvCxnSpPr/>
      </xdr:nvCxnSpPr>
      <xdr:spPr>
        <a:xfrm flipV="1">
          <a:off x="14592300" y="63188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7" name="楕円 526">
          <a:extLst>
            <a:ext uri="{FF2B5EF4-FFF2-40B4-BE49-F238E27FC236}">
              <a16:creationId xmlns:a16="http://schemas.microsoft.com/office/drawing/2014/main" id="{47C98E05-0459-4B7E-A163-93D17766D41F}"/>
            </a:ext>
          </a:extLst>
        </xdr:cNvPr>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165735</xdr:rowOff>
    </xdr:from>
    <xdr:to>
      <xdr:col>76</xdr:col>
      <xdr:colOff>114300</xdr:colOff>
      <xdr:row>37</xdr:row>
      <xdr:rowOff>34290</xdr:rowOff>
    </xdr:to>
    <xdr:cxnSp macro="">
      <xdr:nvCxnSpPr>
        <xdr:cNvPr id="528" name="直線コネクタ 527">
          <a:extLst>
            <a:ext uri="{FF2B5EF4-FFF2-40B4-BE49-F238E27FC236}">
              <a16:creationId xmlns:a16="http://schemas.microsoft.com/office/drawing/2014/main" id="{89892820-E87A-4799-AC8B-0A369272C90F}"/>
            </a:ext>
          </a:extLst>
        </xdr:cNvPr>
        <xdr:cNvCxnSpPr/>
      </xdr:nvCxnSpPr>
      <xdr:spPr>
        <a:xfrm>
          <a:off x="13703300" y="6337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529" name="楕円 528">
          <a:extLst>
            <a:ext uri="{FF2B5EF4-FFF2-40B4-BE49-F238E27FC236}">
              <a16:creationId xmlns:a16="http://schemas.microsoft.com/office/drawing/2014/main" id="{DDB728EC-AC9D-4A7E-B2F3-0F6899C5EE35}"/>
            </a:ext>
          </a:extLst>
        </xdr:cNvPr>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118110</xdr:rowOff>
    </xdr:from>
    <xdr:to>
      <xdr:col>71</xdr:col>
      <xdr:colOff>177800</xdr:colOff>
      <xdr:row>36</xdr:row>
      <xdr:rowOff>165735</xdr:rowOff>
    </xdr:to>
    <xdr:cxnSp macro="">
      <xdr:nvCxnSpPr>
        <xdr:cNvPr id="530" name="直線コネクタ 529">
          <a:extLst>
            <a:ext uri="{FF2B5EF4-FFF2-40B4-BE49-F238E27FC236}">
              <a16:creationId xmlns:a16="http://schemas.microsoft.com/office/drawing/2014/main" id="{CB876FFE-2F71-48FB-A80A-E99F315D1A44}"/>
            </a:ext>
          </a:extLst>
        </xdr:cNvPr>
        <xdr:cNvCxnSpPr/>
      </xdr:nvCxnSpPr>
      <xdr:spPr>
        <a:xfrm>
          <a:off x="12814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531" name="n_1aveValue【認定こども園・幼稚園・保育所】&#10;有形固定資産減価償却率">
          <a:extLst>
            <a:ext uri="{FF2B5EF4-FFF2-40B4-BE49-F238E27FC236}">
              <a16:creationId xmlns:a16="http://schemas.microsoft.com/office/drawing/2014/main" id="{FA3DBFD3-5031-4ED7-889D-EB4A7D6D92E2}"/>
            </a:ext>
          </a:extLst>
        </xdr:cNvPr>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32" name="n_2aveValue【認定こども園・幼稚園・保育所】&#10;有形固定資産減価償却率">
          <a:extLst>
            <a:ext uri="{FF2B5EF4-FFF2-40B4-BE49-F238E27FC236}">
              <a16:creationId xmlns:a16="http://schemas.microsoft.com/office/drawing/2014/main" id="{CB4948F2-6445-4E32-AA3D-4B44FF4B0AAA}"/>
            </a:ext>
          </a:extLst>
        </xdr:cNvPr>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533" name="n_3aveValue【認定こども園・幼稚園・保育所】&#10;有形固定資産減価償却率">
          <a:extLst>
            <a:ext uri="{FF2B5EF4-FFF2-40B4-BE49-F238E27FC236}">
              <a16:creationId xmlns:a16="http://schemas.microsoft.com/office/drawing/2014/main" id="{9304E95B-F9CB-456A-B541-EB7774FDB1AF}"/>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534" name="n_4aveValue【認定こども園・幼稚園・保育所】&#10;有形固定資産減価償却率">
          <a:extLst>
            <a:ext uri="{FF2B5EF4-FFF2-40B4-BE49-F238E27FC236}">
              <a16:creationId xmlns:a16="http://schemas.microsoft.com/office/drawing/2014/main" id="{7ED3A54F-75D4-4DE3-B6A5-EB6364FC20DE}"/>
            </a:ext>
          </a:extLst>
        </xdr:cNvPr>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535" name="n_1mainValue【認定こども園・幼稚園・保育所】&#10;有形固定資産減価償却率">
          <a:extLst>
            <a:ext uri="{FF2B5EF4-FFF2-40B4-BE49-F238E27FC236}">
              <a16:creationId xmlns:a16="http://schemas.microsoft.com/office/drawing/2014/main" id="{D33D83E6-2756-40CE-9CCC-97C306D3D201}"/>
            </a:ext>
          </a:extLst>
        </xdr:cNvPr>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76217</xdr:rowOff>
    </xdr:from>
    <xdr:ext cx="405111" cy="259045"/>
    <xdr:sp macro="" textlink="">
      <xdr:nvSpPr>
        <xdr:cNvPr id="536" name="n_2mainValue【認定こども園・幼稚園・保育所】&#10;有形固定資産減価償却率">
          <a:extLst>
            <a:ext uri="{FF2B5EF4-FFF2-40B4-BE49-F238E27FC236}">
              <a16:creationId xmlns:a16="http://schemas.microsoft.com/office/drawing/2014/main" id="{CA753455-AD21-4536-AD15-78E9CAF76B00}"/>
            </a:ext>
          </a:extLst>
        </xdr:cNvPr>
        <xdr:cNvSpPr txBox="1"/>
      </xdr:nvSpPr>
      <xdr:spPr>
        <a:xfrm>
          <a:off x="14389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mainValue【認定こども園・幼稚園・保育所】&#10;有形固定資産減価償却率">
          <a:extLst>
            <a:ext uri="{FF2B5EF4-FFF2-40B4-BE49-F238E27FC236}">
              <a16:creationId xmlns:a16="http://schemas.microsoft.com/office/drawing/2014/main" id="{13809277-BC8E-4699-8690-03EF23558058}"/>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538" name="n_4mainValue【認定こども園・幼稚園・保育所】&#10;有形固定資産減価償却率">
          <a:extLst>
            <a:ext uri="{FF2B5EF4-FFF2-40B4-BE49-F238E27FC236}">
              <a16:creationId xmlns:a16="http://schemas.microsoft.com/office/drawing/2014/main" id="{BCD938CD-12AF-4E6C-ABC6-84E8B9C3FF67}"/>
            </a:ext>
          </a:extLst>
        </xdr:cNvPr>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95A98821-F896-4F09-A385-5A533E7587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DA800622-81F3-48F0-A189-A3DCC23DDA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934F7C4C-EAEE-48A2-B008-1C67B4190E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04DD5E66-E7C2-4BF7-9551-A8978D0DEE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406415B7-F3CB-47A9-9BE6-0F99172E43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1CE68D1E-15DE-47F1-A1A1-8AEC757334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BB67B1D1-3F13-4023-A8EB-D3E994EC07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3BF80FB1-0D56-4432-8850-E806CF1ED8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ED9C4F34-56B4-4C40-A943-C669E5C620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8F891F35-CD4D-4464-87AE-01640669C5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a:extLst>
            <a:ext uri="{FF2B5EF4-FFF2-40B4-BE49-F238E27FC236}">
              <a16:creationId xmlns:a16="http://schemas.microsoft.com/office/drawing/2014/main" id="{9CA746B7-465F-4DE9-8A74-F24931E5F49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a:extLst>
            <a:ext uri="{FF2B5EF4-FFF2-40B4-BE49-F238E27FC236}">
              <a16:creationId xmlns:a16="http://schemas.microsoft.com/office/drawing/2014/main" id="{2D1508E3-15D7-40CB-9364-C8E5D7125B7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a:extLst>
            <a:ext uri="{FF2B5EF4-FFF2-40B4-BE49-F238E27FC236}">
              <a16:creationId xmlns:a16="http://schemas.microsoft.com/office/drawing/2014/main" id="{7E685A12-D4DD-49A1-8A46-3332BD0EAC7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a:extLst>
            <a:ext uri="{FF2B5EF4-FFF2-40B4-BE49-F238E27FC236}">
              <a16:creationId xmlns:a16="http://schemas.microsoft.com/office/drawing/2014/main" id="{5633D5F5-EE7D-4B67-BC3A-F7BE67D65D9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a:extLst>
            <a:ext uri="{FF2B5EF4-FFF2-40B4-BE49-F238E27FC236}">
              <a16:creationId xmlns:a16="http://schemas.microsoft.com/office/drawing/2014/main" id="{7CACDC93-B815-4121-9F6D-49568F4FE1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a:extLst>
            <a:ext uri="{FF2B5EF4-FFF2-40B4-BE49-F238E27FC236}">
              <a16:creationId xmlns:a16="http://schemas.microsoft.com/office/drawing/2014/main" id="{AF19A66F-A9ED-40CD-BC74-C67A783CEE7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a:extLst>
            <a:ext uri="{FF2B5EF4-FFF2-40B4-BE49-F238E27FC236}">
              <a16:creationId xmlns:a16="http://schemas.microsoft.com/office/drawing/2014/main" id="{694C242F-FD23-4302-B6B4-32F8454AF7F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a:extLst>
            <a:ext uri="{FF2B5EF4-FFF2-40B4-BE49-F238E27FC236}">
              <a16:creationId xmlns:a16="http://schemas.microsoft.com/office/drawing/2014/main" id="{8540F156-D61D-4308-B09B-636D760BCE4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a:extLst>
            <a:ext uri="{FF2B5EF4-FFF2-40B4-BE49-F238E27FC236}">
              <a16:creationId xmlns:a16="http://schemas.microsoft.com/office/drawing/2014/main" id="{FAFAD7BE-A41D-4E90-87C2-F4303DC910C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a:extLst>
            <a:ext uri="{FF2B5EF4-FFF2-40B4-BE49-F238E27FC236}">
              <a16:creationId xmlns:a16="http://schemas.microsoft.com/office/drawing/2014/main" id="{901BC27F-2C8B-42B0-9400-25BAFDF1069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209C1A3E-1142-40BC-9F82-A5122E743A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a:extLst>
            <a:ext uri="{FF2B5EF4-FFF2-40B4-BE49-F238E27FC236}">
              <a16:creationId xmlns:a16="http://schemas.microsoft.com/office/drawing/2014/main" id="{3C0E4ED4-AEA3-4287-BF37-54D81864E1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a:extLst>
            <a:ext uri="{FF2B5EF4-FFF2-40B4-BE49-F238E27FC236}">
              <a16:creationId xmlns:a16="http://schemas.microsoft.com/office/drawing/2014/main" id="{C39BAFE1-EB3B-4165-A98F-84C1E3E96A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62" name="直線コネクタ 561">
          <a:extLst>
            <a:ext uri="{FF2B5EF4-FFF2-40B4-BE49-F238E27FC236}">
              <a16:creationId xmlns:a16="http://schemas.microsoft.com/office/drawing/2014/main" id="{98AF2349-34B3-481C-A8AE-170D61BD4354}"/>
            </a:ext>
          </a:extLst>
        </xdr:cNvPr>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63" name="【認定こども園・幼稚園・保育所】&#10;一人当たり面積最小値テキスト">
          <a:extLst>
            <a:ext uri="{FF2B5EF4-FFF2-40B4-BE49-F238E27FC236}">
              <a16:creationId xmlns:a16="http://schemas.microsoft.com/office/drawing/2014/main" id="{0CF08E0B-677B-44AF-91DA-12AFB507A463}"/>
            </a:ext>
          </a:extLst>
        </xdr:cNvPr>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64" name="直線コネクタ 563">
          <a:extLst>
            <a:ext uri="{FF2B5EF4-FFF2-40B4-BE49-F238E27FC236}">
              <a16:creationId xmlns:a16="http://schemas.microsoft.com/office/drawing/2014/main" id="{3B3243B6-459B-4849-B72A-E6CE0A987CE7}"/>
            </a:ext>
          </a:extLst>
        </xdr:cNvPr>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65" name="【認定こども園・幼稚園・保育所】&#10;一人当たり面積最大値テキスト">
          <a:extLst>
            <a:ext uri="{FF2B5EF4-FFF2-40B4-BE49-F238E27FC236}">
              <a16:creationId xmlns:a16="http://schemas.microsoft.com/office/drawing/2014/main" id="{F523AEB0-A5ED-46D6-89DB-09793CFA420D}"/>
            </a:ext>
          </a:extLst>
        </xdr:cNvPr>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66" name="直線コネクタ 565">
          <a:extLst>
            <a:ext uri="{FF2B5EF4-FFF2-40B4-BE49-F238E27FC236}">
              <a16:creationId xmlns:a16="http://schemas.microsoft.com/office/drawing/2014/main" id="{C4515A2F-2578-4861-B654-42B58D28DB36}"/>
            </a:ext>
          </a:extLst>
        </xdr:cNvPr>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67" name="【認定こども園・幼稚園・保育所】&#10;一人当たり面積平均値テキスト">
          <a:extLst>
            <a:ext uri="{FF2B5EF4-FFF2-40B4-BE49-F238E27FC236}">
              <a16:creationId xmlns:a16="http://schemas.microsoft.com/office/drawing/2014/main" id="{A7D5C6B1-75FB-44DD-98D4-69099231A490}"/>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68" name="フローチャート: 判断 567">
          <a:extLst>
            <a:ext uri="{FF2B5EF4-FFF2-40B4-BE49-F238E27FC236}">
              <a16:creationId xmlns:a16="http://schemas.microsoft.com/office/drawing/2014/main" id="{3F42A88D-F6D5-4FAD-B237-3948B1388B8A}"/>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69" name="フローチャート: 判断 568">
          <a:extLst>
            <a:ext uri="{FF2B5EF4-FFF2-40B4-BE49-F238E27FC236}">
              <a16:creationId xmlns:a16="http://schemas.microsoft.com/office/drawing/2014/main" id="{5FFEB716-5A33-478B-B26B-B07261D21B75}"/>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0" name="フローチャート: 判断 569">
          <a:extLst>
            <a:ext uri="{FF2B5EF4-FFF2-40B4-BE49-F238E27FC236}">
              <a16:creationId xmlns:a16="http://schemas.microsoft.com/office/drawing/2014/main" id="{EAE2E789-7BCA-4456-8C63-C5D0A56844EF}"/>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71" name="フローチャート: 判断 570">
          <a:extLst>
            <a:ext uri="{FF2B5EF4-FFF2-40B4-BE49-F238E27FC236}">
              <a16:creationId xmlns:a16="http://schemas.microsoft.com/office/drawing/2014/main" id="{CD94F3EF-6ABB-489C-8746-FA3AF4764E0F}"/>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72" name="フローチャート: 判断 571">
          <a:extLst>
            <a:ext uri="{FF2B5EF4-FFF2-40B4-BE49-F238E27FC236}">
              <a16:creationId xmlns:a16="http://schemas.microsoft.com/office/drawing/2014/main" id="{13C74818-7987-448A-814D-85D81AFE4B82}"/>
            </a:ext>
          </a:extLst>
        </xdr:cNvPr>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C8707584-1187-434C-82B1-28DD683157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DCB2E085-3E6A-4863-AFDD-51E678B0C1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CD109E9-930B-4450-B4DA-B6FB37C202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DF84DA5A-10D4-45B0-B7FE-A9A6C9F20B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6CE88FB-3A44-4A06-8F83-75D3463177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578" name="楕円 577">
          <a:extLst>
            <a:ext uri="{FF2B5EF4-FFF2-40B4-BE49-F238E27FC236}">
              <a16:creationId xmlns:a16="http://schemas.microsoft.com/office/drawing/2014/main" id="{DE5A0301-F10A-45BD-A248-C6722053B0C3}"/>
            </a:ext>
          </a:extLst>
        </xdr:cNvPr>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82567</xdr:rowOff>
    </xdr:from>
    <xdr:ext cx="469744" cy="259045"/>
    <xdr:sp macro="" textlink="">
      <xdr:nvSpPr>
        <xdr:cNvPr id="579" name="【認定こども園・幼稚園・保育所】&#10;一人当たり面積該当値テキスト">
          <a:extLst>
            <a:ext uri="{FF2B5EF4-FFF2-40B4-BE49-F238E27FC236}">
              <a16:creationId xmlns:a16="http://schemas.microsoft.com/office/drawing/2014/main" id="{149BC9FB-01AF-415A-BEF7-66E5A124872E}"/>
            </a:ext>
          </a:extLst>
        </xdr:cNvPr>
        <xdr:cNvSpPr txBox="1"/>
      </xdr:nvSpPr>
      <xdr:spPr>
        <a:xfrm>
          <a:off x="22199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580" name="楕円 579">
          <a:extLst>
            <a:ext uri="{FF2B5EF4-FFF2-40B4-BE49-F238E27FC236}">
              <a16:creationId xmlns:a16="http://schemas.microsoft.com/office/drawing/2014/main" id="{75CDF2CF-0A23-421E-AEB5-EC8BA2452BC0}"/>
            </a:ext>
          </a:extLst>
        </xdr:cNvPr>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37</xdr:row>
      <xdr:rowOff>118110</xdr:rowOff>
    </xdr:to>
    <xdr:cxnSp macro="">
      <xdr:nvCxnSpPr>
        <xdr:cNvPr id="581" name="直線コネクタ 580">
          <a:extLst>
            <a:ext uri="{FF2B5EF4-FFF2-40B4-BE49-F238E27FC236}">
              <a16:creationId xmlns:a16="http://schemas.microsoft.com/office/drawing/2014/main" id="{4FE76C1C-5B7D-4294-828C-9090FD4B6F6C}"/>
            </a:ext>
          </a:extLst>
        </xdr:cNvPr>
        <xdr:cNvCxnSpPr/>
      </xdr:nvCxnSpPr>
      <xdr:spPr>
        <a:xfrm flipV="1">
          <a:off x="21323300" y="6454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582" name="楕円 581">
          <a:extLst>
            <a:ext uri="{FF2B5EF4-FFF2-40B4-BE49-F238E27FC236}">
              <a16:creationId xmlns:a16="http://schemas.microsoft.com/office/drawing/2014/main" id="{649144CD-1B75-4CCA-82A3-8B0FED74F48C}"/>
            </a:ext>
          </a:extLst>
        </xdr:cNvPr>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38</xdr:row>
      <xdr:rowOff>0</xdr:rowOff>
    </xdr:to>
    <xdr:cxnSp macro="">
      <xdr:nvCxnSpPr>
        <xdr:cNvPr id="583" name="直線コネクタ 582">
          <a:extLst>
            <a:ext uri="{FF2B5EF4-FFF2-40B4-BE49-F238E27FC236}">
              <a16:creationId xmlns:a16="http://schemas.microsoft.com/office/drawing/2014/main" id="{66AB6203-CAE0-4136-9A07-0EEC4DC8616A}"/>
            </a:ext>
          </a:extLst>
        </xdr:cNvPr>
        <xdr:cNvCxnSpPr/>
      </xdr:nvCxnSpPr>
      <xdr:spPr>
        <a:xfrm flipV="1">
          <a:off x="20434300" y="6461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584" name="楕円 583">
          <a:extLst>
            <a:ext uri="{FF2B5EF4-FFF2-40B4-BE49-F238E27FC236}">
              <a16:creationId xmlns:a16="http://schemas.microsoft.com/office/drawing/2014/main" id="{D8B726F3-7849-4240-B1CD-7587D59606D9}"/>
            </a:ext>
          </a:extLst>
        </xdr:cNvPr>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7620</xdr:rowOff>
    </xdr:to>
    <xdr:cxnSp macro="">
      <xdr:nvCxnSpPr>
        <xdr:cNvPr id="585" name="直線コネクタ 584">
          <a:extLst>
            <a:ext uri="{FF2B5EF4-FFF2-40B4-BE49-F238E27FC236}">
              <a16:creationId xmlns:a16="http://schemas.microsoft.com/office/drawing/2014/main" id="{5724DB74-A917-4514-BEBA-07EC85ADBADF}"/>
            </a:ext>
          </a:extLst>
        </xdr:cNvPr>
        <xdr:cNvCxnSpPr/>
      </xdr:nvCxnSpPr>
      <xdr:spPr>
        <a:xfrm flipV="1">
          <a:off x="19545300" y="6515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86" name="楕円 585">
          <a:extLst>
            <a:ext uri="{FF2B5EF4-FFF2-40B4-BE49-F238E27FC236}">
              <a16:creationId xmlns:a16="http://schemas.microsoft.com/office/drawing/2014/main" id="{B872D59C-AD6A-4065-B74A-8A9978D8D0B3}"/>
            </a:ext>
          </a:extLst>
        </xdr:cNvPr>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xdr:rowOff>
    </xdr:from>
    <xdr:to>
      <xdr:col>102</xdr:col>
      <xdr:colOff>114300</xdr:colOff>
      <xdr:row>38</xdr:row>
      <xdr:rowOff>7620</xdr:rowOff>
    </xdr:to>
    <xdr:cxnSp macro="">
      <xdr:nvCxnSpPr>
        <xdr:cNvPr id="587" name="直線コネクタ 586">
          <a:extLst>
            <a:ext uri="{FF2B5EF4-FFF2-40B4-BE49-F238E27FC236}">
              <a16:creationId xmlns:a16="http://schemas.microsoft.com/office/drawing/2014/main" id="{ABE31D95-6233-4286-85A0-B25AC54B16C6}"/>
            </a:ext>
          </a:extLst>
        </xdr:cNvPr>
        <xdr:cNvCxnSpPr/>
      </xdr:nvCxnSpPr>
      <xdr:spPr>
        <a:xfrm>
          <a:off x="18656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88" name="n_1aveValue【認定こども園・幼稚園・保育所】&#10;一人当たり面積">
          <a:extLst>
            <a:ext uri="{FF2B5EF4-FFF2-40B4-BE49-F238E27FC236}">
              <a16:creationId xmlns:a16="http://schemas.microsoft.com/office/drawing/2014/main" id="{357350F2-9225-4A5F-97D1-BE7E3F149DFC}"/>
            </a:ext>
          </a:extLst>
        </xdr:cNvPr>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89" name="n_2aveValue【認定こども園・幼稚園・保育所】&#10;一人当たり面積">
          <a:extLst>
            <a:ext uri="{FF2B5EF4-FFF2-40B4-BE49-F238E27FC236}">
              <a16:creationId xmlns:a16="http://schemas.microsoft.com/office/drawing/2014/main" id="{39562F97-0298-49C1-929C-38B38A94220B}"/>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590" name="n_3aveValue【認定こども園・幼稚園・保育所】&#10;一人当たり面積">
          <a:extLst>
            <a:ext uri="{FF2B5EF4-FFF2-40B4-BE49-F238E27FC236}">
              <a16:creationId xmlns:a16="http://schemas.microsoft.com/office/drawing/2014/main" id="{74E24F01-1F9C-49B6-8E15-E1B121462C80}"/>
            </a:ext>
          </a:extLst>
        </xdr:cNvPr>
        <xdr:cNvSpPr txBox="1"/>
      </xdr:nvSpPr>
      <xdr:spPr>
        <a:xfrm>
          <a:off x="19310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91" name="n_4aveValue【認定こども園・幼稚園・保育所】&#10;一人当たり面積">
          <a:extLst>
            <a:ext uri="{FF2B5EF4-FFF2-40B4-BE49-F238E27FC236}">
              <a16:creationId xmlns:a16="http://schemas.microsoft.com/office/drawing/2014/main" id="{E93C18F9-CDDD-42EB-8B25-7D37D6A19049}"/>
            </a:ext>
          </a:extLst>
        </xdr:cNvPr>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592" name="n_1mainValue【認定こども園・幼稚園・保育所】&#10;一人当たり面積">
          <a:extLst>
            <a:ext uri="{FF2B5EF4-FFF2-40B4-BE49-F238E27FC236}">
              <a16:creationId xmlns:a16="http://schemas.microsoft.com/office/drawing/2014/main" id="{260021CF-564C-4CD9-923B-1959BE9E2F79}"/>
            </a:ext>
          </a:extLst>
        </xdr:cNvPr>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593" name="n_2mainValue【認定こども園・幼稚園・保育所】&#10;一人当たり面積">
          <a:extLst>
            <a:ext uri="{FF2B5EF4-FFF2-40B4-BE49-F238E27FC236}">
              <a16:creationId xmlns:a16="http://schemas.microsoft.com/office/drawing/2014/main" id="{10D2AECE-BD87-44F0-A548-EC2BC13146B4}"/>
            </a:ext>
          </a:extLst>
        </xdr:cNvPr>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594" name="n_3mainValue【認定こども園・幼稚園・保育所】&#10;一人当たり面積">
          <a:extLst>
            <a:ext uri="{FF2B5EF4-FFF2-40B4-BE49-F238E27FC236}">
              <a16:creationId xmlns:a16="http://schemas.microsoft.com/office/drawing/2014/main" id="{4C8A85A7-6E7F-4ACB-9105-0C3C8CEADA9A}"/>
            </a:ext>
          </a:extLst>
        </xdr:cNvPr>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95" name="n_4mainValue【認定こども園・幼稚園・保育所】&#10;一人当たり面積">
          <a:extLst>
            <a:ext uri="{FF2B5EF4-FFF2-40B4-BE49-F238E27FC236}">
              <a16:creationId xmlns:a16="http://schemas.microsoft.com/office/drawing/2014/main" id="{67B0E34B-A360-48F3-8611-5C816F1D8FD8}"/>
            </a:ext>
          </a:extLst>
        </xdr:cNvPr>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2ED51A07-1F4A-419B-85A0-AD663A5DBD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D0C1E589-7AED-4DEE-AB58-53BAE84493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49787550-EB8C-47AC-B45F-848B97AAF8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B94E1922-D0A1-4BA3-B623-65D17678A7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1CF226AE-E389-4CB7-AB1D-17B7E2E294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E573B157-B12F-4B44-B690-76337CD2AB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289A549E-EDB3-4DB4-9206-2B87AA51CF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E27E94DC-FA05-474E-B258-B4965751EE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B0B5ACC5-2090-4A3D-9452-A96D969D33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0504A1AF-412C-4B3C-8A40-37D5375B06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6" name="テキスト ボックス 605">
          <a:extLst>
            <a:ext uri="{FF2B5EF4-FFF2-40B4-BE49-F238E27FC236}">
              <a16:creationId xmlns:a16="http://schemas.microsoft.com/office/drawing/2014/main" id="{17E9B91E-D8B6-4792-873D-4C32E5B5C1C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7" name="直線コネクタ 606">
          <a:extLst>
            <a:ext uri="{FF2B5EF4-FFF2-40B4-BE49-F238E27FC236}">
              <a16:creationId xmlns:a16="http://schemas.microsoft.com/office/drawing/2014/main" id="{BB5FCAD2-13DA-49E5-AE04-4E1BC18192B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8" name="テキスト ボックス 607">
          <a:extLst>
            <a:ext uri="{FF2B5EF4-FFF2-40B4-BE49-F238E27FC236}">
              <a16:creationId xmlns:a16="http://schemas.microsoft.com/office/drawing/2014/main" id="{1DC0AE12-BF03-4462-A23B-8A1A4D6B10B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9" name="直線コネクタ 608">
          <a:extLst>
            <a:ext uri="{FF2B5EF4-FFF2-40B4-BE49-F238E27FC236}">
              <a16:creationId xmlns:a16="http://schemas.microsoft.com/office/drawing/2014/main" id="{9D87933B-EB6F-4F8C-9595-BEAE2F62D46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0" name="テキスト ボックス 609">
          <a:extLst>
            <a:ext uri="{FF2B5EF4-FFF2-40B4-BE49-F238E27FC236}">
              <a16:creationId xmlns:a16="http://schemas.microsoft.com/office/drawing/2014/main" id="{C056B195-4F1B-416C-9014-9605AB1A06D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1" name="直線コネクタ 610">
          <a:extLst>
            <a:ext uri="{FF2B5EF4-FFF2-40B4-BE49-F238E27FC236}">
              <a16:creationId xmlns:a16="http://schemas.microsoft.com/office/drawing/2014/main" id="{2D206052-B16F-4B60-A92D-D03FFCC17D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2" name="テキスト ボックス 611">
          <a:extLst>
            <a:ext uri="{FF2B5EF4-FFF2-40B4-BE49-F238E27FC236}">
              <a16:creationId xmlns:a16="http://schemas.microsoft.com/office/drawing/2014/main" id="{802469C3-2C95-400E-9EFA-BD3457687D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3" name="直線コネクタ 612">
          <a:extLst>
            <a:ext uri="{FF2B5EF4-FFF2-40B4-BE49-F238E27FC236}">
              <a16:creationId xmlns:a16="http://schemas.microsoft.com/office/drawing/2014/main" id="{D3DE6633-047D-475D-99EF-B3C2554569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4" name="テキスト ボックス 613">
          <a:extLst>
            <a:ext uri="{FF2B5EF4-FFF2-40B4-BE49-F238E27FC236}">
              <a16:creationId xmlns:a16="http://schemas.microsoft.com/office/drawing/2014/main" id="{0CFA4F53-A03F-4C06-A9E4-D9BB344AA7C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5" name="直線コネクタ 614">
          <a:extLst>
            <a:ext uri="{FF2B5EF4-FFF2-40B4-BE49-F238E27FC236}">
              <a16:creationId xmlns:a16="http://schemas.microsoft.com/office/drawing/2014/main" id="{B42FFE28-6704-4AF0-B42A-39FF3E4989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6" name="テキスト ボックス 615">
          <a:extLst>
            <a:ext uri="{FF2B5EF4-FFF2-40B4-BE49-F238E27FC236}">
              <a16:creationId xmlns:a16="http://schemas.microsoft.com/office/drawing/2014/main" id="{F3DA664E-AC29-4B10-8DE3-0CF6575C85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58E1A297-E7F1-41D9-9688-B635BA10BA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B546090B-2D94-444B-B787-22968526C3D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7C6BB77D-A5F9-477D-8EC2-C313C19D3E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620" name="直線コネクタ 619">
          <a:extLst>
            <a:ext uri="{FF2B5EF4-FFF2-40B4-BE49-F238E27FC236}">
              <a16:creationId xmlns:a16="http://schemas.microsoft.com/office/drawing/2014/main" id="{6463EB51-19D3-4E7F-8F43-B5804F37E00E}"/>
            </a:ext>
          </a:extLst>
        </xdr:cNvPr>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E7F5B896-47B9-4E42-A015-59817E213FFB}"/>
            </a:ext>
          </a:extLst>
        </xdr:cNvPr>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2" name="直線コネクタ 621">
          <a:extLst>
            <a:ext uri="{FF2B5EF4-FFF2-40B4-BE49-F238E27FC236}">
              <a16:creationId xmlns:a16="http://schemas.microsoft.com/office/drawing/2014/main" id="{9B4B65F4-2738-49B1-9AFF-56DD596012F6}"/>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D4CD6843-803F-4769-84AE-9BBD115D42CA}"/>
            </a:ext>
          </a:extLst>
        </xdr:cNvPr>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624" name="直線コネクタ 623">
          <a:extLst>
            <a:ext uri="{FF2B5EF4-FFF2-40B4-BE49-F238E27FC236}">
              <a16:creationId xmlns:a16="http://schemas.microsoft.com/office/drawing/2014/main" id="{749416EA-CB8D-4F8A-895E-B977A7079962}"/>
            </a:ext>
          </a:extLst>
        </xdr:cNvPr>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E4024009-89A5-4DA3-AA1D-63CF2E9E49E7}"/>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26" name="フローチャート: 判断 625">
          <a:extLst>
            <a:ext uri="{FF2B5EF4-FFF2-40B4-BE49-F238E27FC236}">
              <a16:creationId xmlns:a16="http://schemas.microsoft.com/office/drawing/2014/main" id="{A67286AB-8F5E-4C7F-8194-F2F62B652977}"/>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627" name="フローチャート: 判断 626">
          <a:extLst>
            <a:ext uri="{FF2B5EF4-FFF2-40B4-BE49-F238E27FC236}">
              <a16:creationId xmlns:a16="http://schemas.microsoft.com/office/drawing/2014/main" id="{79A07EA6-3FAF-4D85-AD70-B4D444F1AEAB}"/>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28" name="フローチャート: 判断 627">
          <a:extLst>
            <a:ext uri="{FF2B5EF4-FFF2-40B4-BE49-F238E27FC236}">
              <a16:creationId xmlns:a16="http://schemas.microsoft.com/office/drawing/2014/main" id="{EB4661DA-409B-439F-80F5-AE4A8E130150}"/>
            </a:ext>
          </a:extLst>
        </xdr:cNvPr>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29" name="フローチャート: 判断 628">
          <a:extLst>
            <a:ext uri="{FF2B5EF4-FFF2-40B4-BE49-F238E27FC236}">
              <a16:creationId xmlns:a16="http://schemas.microsoft.com/office/drawing/2014/main" id="{7D57A5E5-D907-4F3B-AABE-B9F3D2EEE8DB}"/>
            </a:ext>
          </a:extLst>
        </xdr:cNvPr>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630" name="フローチャート: 判断 629">
          <a:extLst>
            <a:ext uri="{FF2B5EF4-FFF2-40B4-BE49-F238E27FC236}">
              <a16:creationId xmlns:a16="http://schemas.microsoft.com/office/drawing/2014/main" id="{3A12560B-326E-4FAA-A8D5-E302D374A15D}"/>
            </a:ext>
          </a:extLst>
        </xdr:cNvPr>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29C4FC81-D31A-413F-8E95-8BC0FB0A3C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CA9DFCC2-6648-4ECC-A525-B4E4E334A4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ADFF43D-5C81-4143-941C-0714B9AEF9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A5B4AE3-EF28-4A7F-AB93-AF41823EEB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0AE1581-F218-43E7-A07E-F5B398DCB0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36" name="楕円 635">
          <a:extLst>
            <a:ext uri="{FF2B5EF4-FFF2-40B4-BE49-F238E27FC236}">
              <a16:creationId xmlns:a16="http://schemas.microsoft.com/office/drawing/2014/main" id="{472D67FA-9B73-40F8-807D-8DCCAD60140F}"/>
            </a:ext>
          </a:extLst>
        </xdr:cNvPr>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A09BD7B0-0F82-45F9-BAB0-72EE677EFC5E}"/>
            </a:ext>
          </a:extLst>
        </xdr:cNvPr>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638" name="楕円 637">
          <a:extLst>
            <a:ext uri="{FF2B5EF4-FFF2-40B4-BE49-F238E27FC236}">
              <a16:creationId xmlns:a16="http://schemas.microsoft.com/office/drawing/2014/main" id="{F04935C1-88AD-4EE8-AAE5-7714E1768CBF}"/>
            </a:ext>
          </a:extLst>
        </xdr:cNvPr>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45720</xdr:rowOff>
    </xdr:to>
    <xdr:cxnSp macro="">
      <xdr:nvCxnSpPr>
        <xdr:cNvPr id="639" name="直線コネクタ 638">
          <a:extLst>
            <a:ext uri="{FF2B5EF4-FFF2-40B4-BE49-F238E27FC236}">
              <a16:creationId xmlns:a16="http://schemas.microsoft.com/office/drawing/2014/main" id="{7A7E88EA-621D-45B8-9D8F-CC11924279AA}"/>
            </a:ext>
          </a:extLst>
        </xdr:cNvPr>
        <xdr:cNvCxnSpPr/>
      </xdr:nvCxnSpPr>
      <xdr:spPr>
        <a:xfrm>
          <a:off x="15481300" y="10603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640" name="楕円 639">
          <a:extLst>
            <a:ext uri="{FF2B5EF4-FFF2-40B4-BE49-F238E27FC236}">
              <a16:creationId xmlns:a16="http://schemas.microsoft.com/office/drawing/2014/main" id="{BAC18C56-DDA7-4B4D-89F2-F96AFFBC4D79}"/>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144780</xdr:rowOff>
    </xdr:from>
    <xdr:to>
      <xdr:col>81</xdr:col>
      <xdr:colOff>50800</xdr:colOff>
      <xdr:row>62</xdr:row>
      <xdr:rowOff>76200</xdr:rowOff>
    </xdr:to>
    <xdr:cxnSp macro="">
      <xdr:nvCxnSpPr>
        <xdr:cNvPr id="641" name="直線コネクタ 640">
          <a:extLst>
            <a:ext uri="{FF2B5EF4-FFF2-40B4-BE49-F238E27FC236}">
              <a16:creationId xmlns:a16="http://schemas.microsoft.com/office/drawing/2014/main" id="{A36829B8-7799-4FA9-A0FC-FAFD09B3DC52}"/>
            </a:ext>
          </a:extLst>
        </xdr:cNvPr>
        <xdr:cNvCxnSpPr/>
      </xdr:nvCxnSpPr>
      <xdr:spPr>
        <a:xfrm flipV="1">
          <a:off x="14592300" y="10603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42" name="楕円 641">
          <a:extLst>
            <a:ext uri="{FF2B5EF4-FFF2-40B4-BE49-F238E27FC236}">
              <a16:creationId xmlns:a16="http://schemas.microsoft.com/office/drawing/2014/main" id="{8DE23BAA-64EE-49EB-A2AC-0984BF8EDAB1}"/>
            </a:ext>
          </a:extLst>
        </xdr:cNvPr>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76200</xdr:rowOff>
    </xdr:to>
    <xdr:cxnSp macro="">
      <xdr:nvCxnSpPr>
        <xdr:cNvPr id="643" name="直線コネクタ 642">
          <a:extLst>
            <a:ext uri="{FF2B5EF4-FFF2-40B4-BE49-F238E27FC236}">
              <a16:creationId xmlns:a16="http://schemas.microsoft.com/office/drawing/2014/main" id="{3F439604-2CD2-494B-AD71-68B8EE34DE84}"/>
            </a:ext>
          </a:extLst>
        </xdr:cNvPr>
        <xdr:cNvCxnSpPr/>
      </xdr:nvCxnSpPr>
      <xdr:spPr>
        <a:xfrm>
          <a:off x="13703300" y="10641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55880</xdr:rowOff>
    </xdr:from>
    <xdr:to>
      <xdr:col>67</xdr:col>
      <xdr:colOff>101600</xdr:colOff>
      <xdr:row>61</xdr:row>
      <xdr:rowOff>157480</xdr:rowOff>
    </xdr:to>
    <xdr:sp macro="" textlink="">
      <xdr:nvSpPr>
        <xdr:cNvPr id="644" name="楕円 643">
          <a:extLst>
            <a:ext uri="{FF2B5EF4-FFF2-40B4-BE49-F238E27FC236}">
              <a16:creationId xmlns:a16="http://schemas.microsoft.com/office/drawing/2014/main" id="{707AAAF6-E9A3-47E7-80F7-51BDF049699F}"/>
            </a:ext>
          </a:extLst>
        </xdr:cNvPr>
        <xdr:cNvSpPr/>
      </xdr:nvSpPr>
      <xdr:spPr>
        <a:xfrm>
          <a:off x="1276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106680</xdr:rowOff>
    </xdr:from>
    <xdr:to>
      <xdr:col>71</xdr:col>
      <xdr:colOff>177800</xdr:colOff>
      <xdr:row>62</xdr:row>
      <xdr:rowOff>11430</xdr:rowOff>
    </xdr:to>
    <xdr:cxnSp macro="">
      <xdr:nvCxnSpPr>
        <xdr:cNvPr id="645" name="直線コネクタ 644">
          <a:extLst>
            <a:ext uri="{FF2B5EF4-FFF2-40B4-BE49-F238E27FC236}">
              <a16:creationId xmlns:a16="http://schemas.microsoft.com/office/drawing/2014/main" id="{99846A0A-560D-461A-AC29-CE94E3FCB2AC}"/>
            </a:ext>
          </a:extLst>
        </xdr:cNvPr>
        <xdr:cNvCxnSpPr/>
      </xdr:nvCxnSpPr>
      <xdr:spPr>
        <a:xfrm>
          <a:off x="12814300" y="10565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646" name="n_1aveValue【学校施設】&#10;有形固定資産減価償却率">
          <a:extLst>
            <a:ext uri="{FF2B5EF4-FFF2-40B4-BE49-F238E27FC236}">
              <a16:creationId xmlns:a16="http://schemas.microsoft.com/office/drawing/2014/main" id="{467BBB07-6298-409F-910D-982D2948377F}"/>
            </a:ext>
          </a:extLst>
        </xdr:cNvPr>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647" name="n_2aveValue【学校施設】&#10;有形固定資産減価償却率">
          <a:extLst>
            <a:ext uri="{FF2B5EF4-FFF2-40B4-BE49-F238E27FC236}">
              <a16:creationId xmlns:a16="http://schemas.microsoft.com/office/drawing/2014/main" id="{A92F19CF-7437-496E-AB85-E76181FA152F}"/>
            </a:ext>
          </a:extLst>
        </xdr:cNvPr>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648" name="n_3aveValue【学校施設】&#10;有形固定資産減価償却率">
          <a:extLst>
            <a:ext uri="{FF2B5EF4-FFF2-40B4-BE49-F238E27FC236}">
              <a16:creationId xmlns:a16="http://schemas.microsoft.com/office/drawing/2014/main" id="{BF46BA1B-DDC8-45C5-A991-0FEE6F54792D}"/>
            </a:ext>
          </a:extLst>
        </xdr:cNvPr>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101617</xdr:rowOff>
    </xdr:from>
    <xdr:ext cx="405111" cy="259045"/>
    <xdr:sp macro="" textlink="">
      <xdr:nvSpPr>
        <xdr:cNvPr id="649" name="n_4aveValue【学校施設】&#10;有形固定資産減価償却率">
          <a:extLst>
            <a:ext uri="{FF2B5EF4-FFF2-40B4-BE49-F238E27FC236}">
              <a16:creationId xmlns:a16="http://schemas.microsoft.com/office/drawing/2014/main" id="{E3A9A8FE-959A-4B1A-9B84-50BDB69BBEEF}"/>
            </a:ext>
          </a:extLst>
        </xdr:cNvPr>
        <xdr:cNvSpPr txBox="1"/>
      </xdr:nvSpPr>
      <xdr:spPr>
        <a:xfrm>
          <a:off x="12611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650" name="n_1mainValue【学校施設】&#10;有形固定資産減価償却率">
          <a:extLst>
            <a:ext uri="{FF2B5EF4-FFF2-40B4-BE49-F238E27FC236}">
              <a16:creationId xmlns:a16="http://schemas.microsoft.com/office/drawing/2014/main" id="{6EC4EBDF-F0A3-4722-8ED1-D38010EC2279}"/>
            </a:ext>
          </a:extLst>
        </xdr:cNvPr>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651" name="n_2mainValue【学校施設】&#10;有形固定資産減価償却率">
          <a:extLst>
            <a:ext uri="{FF2B5EF4-FFF2-40B4-BE49-F238E27FC236}">
              <a16:creationId xmlns:a16="http://schemas.microsoft.com/office/drawing/2014/main" id="{2A928DF8-F74C-42AF-897D-1412C0523835}"/>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52" name="n_3mainValue【学校施設】&#10;有形固定資産減価償却率">
          <a:extLst>
            <a:ext uri="{FF2B5EF4-FFF2-40B4-BE49-F238E27FC236}">
              <a16:creationId xmlns:a16="http://schemas.microsoft.com/office/drawing/2014/main" id="{7944A88A-E2D0-4903-B96C-D8137B2BBB0D}"/>
            </a:ext>
          </a:extLst>
        </xdr:cNvPr>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148607</xdr:rowOff>
    </xdr:from>
    <xdr:ext cx="405111" cy="259045"/>
    <xdr:sp macro="" textlink="">
      <xdr:nvSpPr>
        <xdr:cNvPr id="653" name="n_4mainValue【学校施設】&#10;有形固定資産減価償却率">
          <a:extLst>
            <a:ext uri="{FF2B5EF4-FFF2-40B4-BE49-F238E27FC236}">
              <a16:creationId xmlns:a16="http://schemas.microsoft.com/office/drawing/2014/main" id="{363B9648-E989-4225-8BA8-A7C9CEA9EC91}"/>
            </a:ext>
          </a:extLst>
        </xdr:cNvPr>
        <xdr:cNvSpPr txBox="1"/>
      </xdr:nvSpPr>
      <xdr:spPr>
        <a:xfrm>
          <a:off x="12611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38C9B0EA-9D75-4232-910D-FEAB8E2381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72155EA7-7457-4952-839C-D1D0486A84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342D7EF6-ECCE-4487-911F-887D39661D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7243A898-2208-44A7-897E-CE440AE16F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CE8A71E4-C13B-440D-9CED-D9BD328B4A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ABFE1BCA-3C24-42B1-8606-0ED408A78D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1F190EAB-C060-418F-9A78-EB64D4F540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B3D0F10C-4227-4C5C-A8F0-0AD947C076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E5AA258C-A6DD-4FA4-875E-50E58514BE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2262A3DE-9637-4EAF-8413-0C783099F5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9E4D398C-6F9F-4985-B383-F0D79EE4058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a:extLst>
            <a:ext uri="{FF2B5EF4-FFF2-40B4-BE49-F238E27FC236}">
              <a16:creationId xmlns:a16="http://schemas.microsoft.com/office/drawing/2014/main" id="{46FF8638-ABE0-4E11-A23E-F657D7F76A1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a:extLst>
            <a:ext uri="{FF2B5EF4-FFF2-40B4-BE49-F238E27FC236}">
              <a16:creationId xmlns:a16="http://schemas.microsoft.com/office/drawing/2014/main" id="{124FD2D6-8B5B-4AAC-B63A-4FA534E122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a:extLst>
            <a:ext uri="{FF2B5EF4-FFF2-40B4-BE49-F238E27FC236}">
              <a16:creationId xmlns:a16="http://schemas.microsoft.com/office/drawing/2014/main" id="{D0A53D29-A617-4349-B756-C009454317A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a:extLst>
            <a:ext uri="{FF2B5EF4-FFF2-40B4-BE49-F238E27FC236}">
              <a16:creationId xmlns:a16="http://schemas.microsoft.com/office/drawing/2014/main" id="{329782D4-6AEE-4F3E-8A56-32543CC77AA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a:extLst>
            <a:ext uri="{FF2B5EF4-FFF2-40B4-BE49-F238E27FC236}">
              <a16:creationId xmlns:a16="http://schemas.microsoft.com/office/drawing/2014/main" id="{23F9A5E8-238B-4773-A414-46F7516BE4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a:extLst>
            <a:ext uri="{FF2B5EF4-FFF2-40B4-BE49-F238E27FC236}">
              <a16:creationId xmlns:a16="http://schemas.microsoft.com/office/drawing/2014/main" id="{184ABA55-53BD-4793-B7B3-6C81BAD8CE4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a:extLst>
            <a:ext uri="{FF2B5EF4-FFF2-40B4-BE49-F238E27FC236}">
              <a16:creationId xmlns:a16="http://schemas.microsoft.com/office/drawing/2014/main" id="{15B6E62F-C629-4456-914F-3EC1BF7759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a:extLst>
            <a:ext uri="{FF2B5EF4-FFF2-40B4-BE49-F238E27FC236}">
              <a16:creationId xmlns:a16="http://schemas.microsoft.com/office/drawing/2014/main" id="{6E12D30A-4179-44DA-B644-256C06D1B23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a:extLst>
            <a:ext uri="{FF2B5EF4-FFF2-40B4-BE49-F238E27FC236}">
              <a16:creationId xmlns:a16="http://schemas.microsoft.com/office/drawing/2014/main" id="{68925642-9025-48F7-B9FC-218C96D388D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a:extLst>
            <a:ext uri="{FF2B5EF4-FFF2-40B4-BE49-F238E27FC236}">
              <a16:creationId xmlns:a16="http://schemas.microsoft.com/office/drawing/2014/main" id="{33D9CB1D-A774-450E-B6D2-FF1583EB423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CFD54506-823C-46D0-B031-BE2107BF95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C04692B5-3E2D-4CC2-8962-FC63EB8967D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学校施設】&#10;一人当たり面積グラフ枠">
          <a:extLst>
            <a:ext uri="{FF2B5EF4-FFF2-40B4-BE49-F238E27FC236}">
              <a16:creationId xmlns:a16="http://schemas.microsoft.com/office/drawing/2014/main" id="{011409F0-2243-496B-8D56-3188D987BB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78" name="直線コネクタ 677">
          <a:extLst>
            <a:ext uri="{FF2B5EF4-FFF2-40B4-BE49-F238E27FC236}">
              <a16:creationId xmlns:a16="http://schemas.microsoft.com/office/drawing/2014/main" id="{6DA61B18-203E-4E22-92D3-9C1F5CF29492}"/>
            </a:ext>
          </a:extLst>
        </xdr:cNvPr>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79" name="【学校施設】&#10;一人当たり面積最小値テキスト">
          <a:extLst>
            <a:ext uri="{FF2B5EF4-FFF2-40B4-BE49-F238E27FC236}">
              <a16:creationId xmlns:a16="http://schemas.microsoft.com/office/drawing/2014/main" id="{AB68085C-EFE5-43AF-A7E8-C4B02A3C53B5}"/>
            </a:ext>
          </a:extLst>
        </xdr:cNvPr>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80" name="直線コネクタ 679">
          <a:extLst>
            <a:ext uri="{FF2B5EF4-FFF2-40B4-BE49-F238E27FC236}">
              <a16:creationId xmlns:a16="http://schemas.microsoft.com/office/drawing/2014/main" id="{ADF872A3-E881-423B-B2A7-C00B5302695C}"/>
            </a:ext>
          </a:extLst>
        </xdr:cNvPr>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81" name="【学校施設】&#10;一人当たり面積最大値テキスト">
          <a:extLst>
            <a:ext uri="{FF2B5EF4-FFF2-40B4-BE49-F238E27FC236}">
              <a16:creationId xmlns:a16="http://schemas.microsoft.com/office/drawing/2014/main" id="{F5C382E7-5C92-482D-9C85-7ABCBFED3B64}"/>
            </a:ext>
          </a:extLst>
        </xdr:cNvPr>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82" name="直線コネクタ 681">
          <a:extLst>
            <a:ext uri="{FF2B5EF4-FFF2-40B4-BE49-F238E27FC236}">
              <a16:creationId xmlns:a16="http://schemas.microsoft.com/office/drawing/2014/main" id="{50031F3A-E673-44EB-826A-C7CF7B452FE3}"/>
            </a:ext>
          </a:extLst>
        </xdr:cNvPr>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83" name="【学校施設】&#10;一人当たり面積平均値テキスト">
          <a:extLst>
            <a:ext uri="{FF2B5EF4-FFF2-40B4-BE49-F238E27FC236}">
              <a16:creationId xmlns:a16="http://schemas.microsoft.com/office/drawing/2014/main" id="{AC589BD9-C0B2-4452-89AF-05B39123E1D2}"/>
            </a:ext>
          </a:extLst>
        </xdr:cNvPr>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84" name="フローチャート: 判断 683">
          <a:extLst>
            <a:ext uri="{FF2B5EF4-FFF2-40B4-BE49-F238E27FC236}">
              <a16:creationId xmlns:a16="http://schemas.microsoft.com/office/drawing/2014/main" id="{5C7282C6-2726-411B-A35A-74AA3C95B729}"/>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85" name="フローチャート: 判断 684">
          <a:extLst>
            <a:ext uri="{FF2B5EF4-FFF2-40B4-BE49-F238E27FC236}">
              <a16:creationId xmlns:a16="http://schemas.microsoft.com/office/drawing/2014/main" id="{84E53438-6868-49D8-9C71-55FCB74961F8}"/>
            </a:ext>
          </a:extLst>
        </xdr:cNvPr>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686" name="フローチャート: 判断 685">
          <a:extLst>
            <a:ext uri="{FF2B5EF4-FFF2-40B4-BE49-F238E27FC236}">
              <a16:creationId xmlns:a16="http://schemas.microsoft.com/office/drawing/2014/main" id="{1BD07EBF-4C1B-434F-9F74-2DDC5624A1F5}"/>
            </a:ext>
          </a:extLst>
        </xdr:cNvPr>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87" name="フローチャート: 判断 686">
          <a:extLst>
            <a:ext uri="{FF2B5EF4-FFF2-40B4-BE49-F238E27FC236}">
              <a16:creationId xmlns:a16="http://schemas.microsoft.com/office/drawing/2014/main" id="{865E200C-E049-4B34-87B1-87EF5E3AE97B}"/>
            </a:ext>
          </a:extLst>
        </xdr:cNvPr>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88" name="フローチャート: 判断 687">
          <a:extLst>
            <a:ext uri="{FF2B5EF4-FFF2-40B4-BE49-F238E27FC236}">
              <a16:creationId xmlns:a16="http://schemas.microsoft.com/office/drawing/2014/main" id="{07283399-4DE2-4FD1-BCEF-3F8184570CBA}"/>
            </a:ext>
          </a:extLst>
        </xdr:cNvPr>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A940FCFF-1F42-4BC3-A522-8F38D58A91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7B2F4C6-EF32-4FA4-A109-1135F0272F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1762940-1ED9-4454-B62F-C00BD9353D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79C84C36-AD8E-49CE-BE46-AC1BC91321C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961FE0B0-4E10-4181-9800-E32F9A3B88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110490</xdr:rowOff>
    </xdr:from>
    <xdr:to>
      <xdr:col>116</xdr:col>
      <xdr:colOff>114300</xdr:colOff>
      <xdr:row>59</xdr:row>
      <xdr:rowOff>40640</xdr:rowOff>
    </xdr:to>
    <xdr:sp macro="" textlink="">
      <xdr:nvSpPr>
        <xdr:cNvPr id="694" name="楕円 693">
          <a:extLst>
            <a:ext uri="{FF2B5EF4-FFF2-40B4-BE49-F238E27FC236}">
              <a16:creationId xmlns:a16="http://schemas.microsoft.com/office/drawing/2014/main" id="{4C64EC1C-231F-43FB-9B46-7CFE9A7BADF4}"/>
            </a:ext>
          </a:extLst>
        </xdr:cNvPr>
        <xdr:cNvSpPr/>
      </xdr:nvSpPr>
      <xdr:spPr>
        <a:xfrm>
          <a:off x="221107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133367</xdr:rowOff>
    </xdr:from>
    <xdr:ext cx="469744" cy="259045"/>
    <xdr:sp macro="" textlink="">
      <xdr:nvSpPr>
        <xdr:cNvPr id="695" name="【学校施設】&#10;一人当たり面積該当値テキスト">
          <a:extLst>
            <a:ext uri="{FF2B5EF4-FFF2-40B4-BE49-F238E27FC236}">
              <a16:creationId xmlns:a16="http://schemas.microsoft.com/office/drawing/2014/main" id="{49884098-5CAE-48A2-9DCD-0D5E1664D3D8}"/>
            </a:ext>
          </a:extLst>
        </xdr:cNvPr>
        <xdr:cNvSpPr txBox="1"/>
      </xdr:nvSpPr>
      <xdr:spPr>
        <a:xfrm>
          <a:off x="22199600"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167640</xdr:rowOff>
    </xdr:from>
    <xdr:to>
      <xdr:col>112</xdr:col>
      <xdr:colOff>38100</xdr:colOff>
      <xdr:row>59</xdr:row>
      <xdr:rowOff>97790</xdr:rowOff>
    </xdr:to>
    <xdr:sp macro="" textlink="">
      <xdr:nvSpPr>
        <xdr:cNvPr id="696" name="楕円 695">
          <a:extLst>
            <a:ext uri="{FF2B5EF4-FFF2-40B4-BE49-F238E27FC236}">
              <a16:creationId xmlns:a16="http://schemas.microsoft.com/office/drawing/2014/main" id="{BEF6497F-C487-4763-B1E4-646EA707A6AE}"/>
            </a:ext>
          </a:extLst>
        </xdr:cNvPr>
        <xdr:cNvSpPr/>
      </xdr:nvSpPr>
      <xdr:spPr>
        <a:xfrm>
          <a:off x="212725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161290</xdr:rowOff>
    </xdr:from>
    <xdr:to>
      <xdr:col>116</xdr:col>
      <xdr:colOff>63500</xdr:colOff>
      <xdr:row>59</xdr:row>
      <xdr:rowOff>46990</xdr:rowOff>
    </xdr:to>
    <xdr:cxnSp macro="">
      <xdr:nvCxnSpPr>
        <xdr:cNvPr id="697" name="直線コネクタ 696">
          <a:extLst>
            <a:ext uri="{FF2B5EF4-FFF2-40B4-BE49-F238E27FC236}">
              <a16:creationId xmlns:a16="http://schemas.microsoft.com/office/drawing/2014/main" id="{65E9AD91-F731-4869-8F91-1610D8A2A4D9}"/>
            </a:ext>
          </a:extLst>
        </xdr:cNvPr>
        <xdr:cNvCxnSpPr/>
      </xdr:nvCxnSpPr>
      <xdr:spPr>
        <a:xfrm flipV="1">
          <a:off x="21323300" y="101053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147320</xdr:rowOff>
    </xdr:from>
    <xdr:to>
      <xdr:col>107</xdr:col>
      <xdr:colOff>101600</xdr:colOff>
      <xdr:row>59</xdr:row>
      <xdr:rowOff>77470</xdr:rowOff>
    </xdr:to>
    <xdr:sp macro="" textlink="">
      <xdr:nvSpPr>
        <xdr:cNvPr id="698" name="楕円 697">
          <a:extLst>
            <a:ext uri="{FF2B5EF4-FFF2-40B4-BE49-F238E27FC236}">
              <a16:creationId xmlns:a16="http://schemas.microsoft.com/office/drawing/2014/main" id="{A1F4BF91-D10E-4124-86C8-9ADACD419409}"/>
            </a:ext>
          </a:extLst>
        </xdr:cNvPr>
        <xdr:cNvSpPr/>
      </xdr:nvSpPr>
      <xdr:spPr>
        <a:xfrm>
          <a:off x="2038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26670</xdr:rowOff>
    </xdr:from>
    <xdr:to>
      <xdr:col>111</xdr:col>
      <xdr:colOff>177800</xdr:colOff>
      <xdr:row>59</xdr:row>
      <xdr:rowOff>46990</xdr:rowOff>
    </xdr:to>
    <xdr:cxnSp macro="">
      <xdr:nvCxnSpPr>
        <xdr:cNvPr id="699" name="直線コネクタ 698">
          <a:extLst>
            <a:ext uri="{FF2B5EF4-FFF2-40B4-BE49-F238E27FC236}">
              <a16:creationId xmlns:a16="http://schemas.microsoft.com/office/drawing/2014/main" id="{AF56CA06-582F-403E-A727-390E6EEB8117}"/>
            </a:ext>
          </a:extLst>
        </xdr:cNvPr>
        <xdr:cNvCxnSpPr/>
      </xdr:nvCxnSpPr>
      <xdr:spPr>
        <a:xfrm>
          <a:off x="20434300" y="101422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154940</xdr:rowOff>
    </xdr:from>
    <xdr:to>
      <xdr:col>102</xdr:col>
      <xdr:colOff>165100</xdr:colOff>
      <xdr:row>58</xdr:row>
      <xdr:rowOff>85090</xdr:rowOff>
    </xdr:to>
    <xdr:sp macro="" textlink="">
      <xdr:nvSpPr>
        <xdr:cNvPr id="700" name="楕円 699">
          <a:extLst>
            <a:ext uri="{FF2B5EF4-FFF2-40B4-BE49-F238E27FC236}">
              <a16:creationId xmlns:a16="http://schemas.microsoft.com/office/drawing/2014/main" id="{235C53AB-8FE4-4C65-B6B4-FFC66624F028}"/>
            </a:ext>
          </a:extLst>
        </xdr:cNvPr>
        <xdr:cNvSpPr/>
      </xdr:nvSpPr>
      <xdr:spPr>
        <a:xfrm>
          <a:off x="19494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34290</xdr:rowOff>
    </xdr:from>
    <xdr:to>
      <xdr:col>107</xdr:col>
      <xdr:colOff>50800</xdr:colOff>
      <xdr:row>59</xdr:row>
      <xdr:rowOff>26670</xdr:rowOff>
    </xdr:to>
    <xdr:cxnSp macro="">
      <xdr:nvCxnSpPr>
        <xdr:cNvPr id="701" name="直線コネクタ 700">
          <a:extLst>
            <a:ext uri="{FF2B5EF4-FFF2-40B4-BE49-F238E27FC236}">
              <a16:creationId xmlns:a16="http://schemas.microsoft.com/office/drawing/2014/main" id="{A8C59F7D-1D8A-46FC-9228-C89A29422948}"/>
            </a:ext>
          </a:extLst>
        </xdr:cNvPr>
        <xdr:cNvCxnSpPr/>
      </xdr:nvCxnSpPr>
      <xdr:spPr>
        <a:xfrm>
          <a:off x="19545300" y="99783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163830</xdr:rowOff>
    </xdr:from>
    <xdr:to>
      <xdr:col>98</xdr:col>
      <xdr:colOff>38100</xdr:colOff>
      <xdr:row>58</xdr:row>
      <xdr:rowOff>93980</xdr:rowOff>
    </xdr:to>
    <xdr:sp macro="" textlink="">
      <xdr:nvSpPr>
        <xdr:cNvPr id="702" name="楕円 701">
          <a:extLst>
            <a:ext uri="{FF2B5EF4-FFF2-40B4-BE49-F238E27FC236}">
              <a16:creationId xmlns:a16="http://schemas.microsoft.com/office/drawing/2014/main" id="{F9BD5AC7-499B-43B7-9CE7-BC8F223CDAEB}"/>
            </a:ext>
          </a:extLst>
        </xdr:cNvPr>
        <xdr:cNvSpPr/>
      </xdr:nvSpPr>
      <xdr:spPr>
        <a:xfrm>
          <a:off x="18605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34290</xdr:rowOff>
    </xdr:from>
    <xdr:to>
      <xdr:col>102</xdr:col>
      <xdr:colOff>114300</xdr:colOff>
      <xdr:row>58</xdr:row>
      <xdr:rowOff>43180</xdr:rowOff>
    </xdr:to>
    <xdr:cxnSp macro="">
      <xdr:nvCxnSpPr>
        <xdr:cNvPr id="703" name="直線コネクタ 702">
          <a:extLst>
            <a:ext uri="{FF2B5EF4-FFF2-40B4-BE49-F238E27FC236}">
              <a16:creationId xmlns:a16="http://schemas.microsoft.com/office/drawing/2014/main" id="{C2CD765E-A0FB-4358-B7F3-62D693EFF3B2}"/>
            </a:ext>
          </a:extLst>
        </xdr:cNvPr>
        <xdr:cNvCxnSpPr/>
      </xdr:nvCxnSpPr>
      <xdr:spPr>
        <a:xfrm flipV="1">
          <a:off x="18656300" y="99783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04" name="n_1aveValue【学校施設】&#10;一人当たり面積">
          <a:extLst>
            <a:ext uri="{FF2B5EF4-FFF2-40B4-BE49-F238E27FC236}">
              <a16:creationId xmlns:a16="http://schemas.microsoft.com/office/drawing/2014/main" id="{2BD5F95C-CE52-4C64-AE90-23FA44175994}"/>
            </a:ext>
          </a:extLst>
        </xdr:cNvPr>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705" name="n_2aveValue【学校施設】&#10;一人当たり面積">
          <a:extLst>
            <a:ext uri="{FF2B5EF4-FFF2-40B4-BE49-F238E27FC236}">
              <a16:creationId xmlns:a16="http://schemas.microsoft.com/office/drawing/2014/main" id="{BAF29470-F7A4-48C4-9283-1395253E4F99}"/>
            </a:ext>
          </a:extLst>
        </xdr:cNvPr>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06" name="n_3aveValue【学校施設】&#10;一人当たり面積">
          <a:extLst>
            <a:ext uri="{FF2B5EF4-FFF2-40B4-BE49-F238E27FC236}">
              <a16:creationId xmlns:a16="http://schemas.microsoft.com/office/drawing/2014/main" id="{9B2A6DC4-1F62-477A-B4D3-0AF1315DF1E0}"/>
            </a:ext>
          </a:extLst>
        </xdr:cNvPr>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07" name="n_4aveValue【学校施設】&#10;一人当たり面積">
          <a:extLst>
            <a:ext uri="{FF2B5EF4-FFF2-40B4-BE49-F238E27FC236}">
              <a16:creationId xmlns:a16="http://schemas.microsoft.com/office/drawing/2014/main" id="{6B05316B-B8E5-4AF1-90FA-56DD834C60F5}"/>
            </a:ext>
          </a:extLst>
        </xdr:cNvPr>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114317</xdr:rowOff>
    </xdr:from>
    <xdr:ext cx="469744" cy="259045"/>
    <xdr:sp macro="" textlink="">
      <xdr:nvSpPr>
        <xdr:cNvPr id="708" name="n_1mainValue【学校施設】&#10;一人当たり面積">
          <a:extLst>
            <a:ext uri="{FF2B5EF4-FFF2-40B4-BE49-F238E27FC236}">
              <a16:creationId xmlns:a16="http://schemas.microsoft.com/office/drawing/2014/main" id="{2B16319D-F716-49FE-AB64-1AFE80594892}"/>
            </a:ext>
          </a:extLst>
        </xdr:cNvPr>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68597</xdr:rowOff>
    </xdr:from>
    <xdr:ext cx="469744" cy="259045"/>
    <xdr:sp macro="" textlink="">
      <xdr:nvSpPr>
        <xdr:cNvPr id="709" name="n_2mainValue【学校施設】&#10;一人当たり面積">
          <a:extLst>
            <a:ext uri="{FF2B5EF4-FFF2-40B4-BE49-F238E27FC236}">
              <a16:creationId xmlns:a16="http://schemas.microsoft.com/office/drawing/2014/main" id="{5B527CC7-388D-415C-A1E8-669237C81668}"/>
            </a:ext>
          </a:extLst>
        </xdr:cNvPr>
        <xdr:cNvSpPr txBox="1"/>
      </xdr:nvSpPr>
      <xdr:spPr>
        <a:xfrm>
          <a:off x="2019942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101617</xdr:rowOff>
    </xdr:from>
    <xdr:ext cx="469744" cy="259045"/>
    <xdr:sp macro="" textlink="">
      <xdr:nvSpPr>
        <xdr:cNvPr id="710" name="n_3mainValue【学校施設】&#10;一人当たり面積">
          <a:extLst>
            <a:ext uri="{FF2B5EF4-FFF2-40B4-BE49-F238E27FC236}">
              <a16:creationId xmlns:a16="http://schemas.microsoft.com/office/drawing/2014/main" id="{5BB1CED0-A0B0-4D7F-B4C6-B498B26171A8}"/>
            </a:ext>
          </a:extLst>
        </xdr:cNvPr>
        <xdr:cNvSpPr txBox="1"/>
      </xdr:nvSpPr>
      <xdr:spPr>
        <a:xfrm>
          <a:off x="1931042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110507</xdr:rowOff>
    </xdr:from>
    <xdr:ext cx="469744" cy="259045"/>
    <xdr:sp macro="" textlink="">
      <xdr:nvSpPr>
        <xdr:cNvPr id="711" name="n_4mainValue【学校施設】&#10;一人当たり面積">
          <a:extLst>
            <a:ext uri="{FF2B5EF4-FFF2-40B4-BE49-F238E27FC236}">
              <a16:creationId xmlns:a16="http://schemas.microsoft.com/office/drawing/2014/main" id="{14EADDB5-2E3D-4BED-9A2E-C64BD8305D37}"/>
            </a:ext>
          </a:extLst>
        </xdr:cNvPr>
        <xdr:cNvSpPr txBox="1"/>
      </xdr:nvSpPr>
      <xdr:spPr>
        <a:xfrm>
          <a:off x="18421427" y="97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9AEF913C-AD85-499A-8426-167F7E04F8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D21C9E8A-02C7-4E47-AD40-4F415131B9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68588D6-5027-412B-BE23-3D043F96C0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D6A32A35-99D3-4A1D-98F5-9BE992D75A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C2FBBAEB-CAED-44B5-83C8-E59A9FB164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5132781B-E3F9-4E34-ACD5-40FFA9A361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6B02D41D-86E6-4BE1-9AF1-8A640DCB04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5BE773D8-F6FF-492B-A63C-7079A96553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F13A49D3-7D5B-436D-BBB2-AFA53AD306C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A1EA37DF-19EC-4666-83D2-C4F00CB92C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FE5CFB4E-6997-4128-A148-B86B7A2B6F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136BF92D-D59B-4509-BA8F-420F671042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9037D3B0-C1E1-444A-9550-D875251D24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289CEF7C-E002-445B-AD9F-C039BFB2C6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E13ADC3E-576E-4ECA-9FD4-F0E502E1B7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2F03F4B3-3757-4DE5-8471-ABD3320E283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9D6D6F2A-337C-446E-9AFF-CA66E914E9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19699B76-0745-43E8-8793-BA032ADEA2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6103F2CE-BAA7-4D66-817C-8CEBC90483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4B22B10F-C9B9-4744-8E68-98DDB2E5D6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1C670503-700F-4556-B3E1-CF93A824DB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ACF56CB5-9D91-4D5A-B39D-A25CDFDC89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BC742F31-B9CB-4B1B-B127-80C68B42C7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8887B21F-2E77-451E-91CB-4A3EF40B88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E4AA09D3-FC93-49E3-9393-2A65486AB3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E5119E90-475C-4CA6-8E04-785251C434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4713EFEB-00A2-4F01-A3F4-7DAEFC1C74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9" name="直線コネクタ 738">
          <a:extLst>
            <a:ext uri="{FF2B5EF4-FFF2-40B4-BE49-F238E27FC236}">
              <a16:creationId xmlns:a16="http://schemas.microsoft.com/office/drawing/2014/main" id="{2B5B0DD1-4770-484C-98AD-944C9622187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0" name="テキスト ボックス 739">
          <a:extLst>
            <a:ext uri="{FF2B5EF4-FFF2-40B4-BE49-F238E27FC236}">
              <a16:creationId xmlns:a16="http://schemas.microsoft.com/office/drawing/2014/main" id="{E0A9694F-B422-4BA4-8E47-46FA374BDB1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1" name="直線コネクタ 740">
          <a:extLst>
            <a:ext uri="{FF2B5EF4-FFF2-40B4-BE49-F238E27FC236}">
              <a16:creationId xmlns:a16="http://schemas.microsoft.com/office/drawing/2014/main" id="{F30753A7-2ABE-40BC-A04E-8E61A39F6FD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2" name="テキスト ボックス 741">
          <a:extLst>
            <a:ext uri="{FF2B5EF4-FFF2-40B4-BE49-F238E27FC236}">
              <a16:creationId xmlns:a16="http://schemas.microsoft.com/office/drawing/2014/main" id="{9DFC5953-8FF9-41F0-9A00-FB507040EF9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3" name="直線コネクタ 742">
          <a:extLst>
            <a:ext uri="{FF2B5EF4-FFF2-40B4-BE49-F238E27FC236}">
              <a16:creationId xmlns:a16="http://schemas.microsoft.com/office/drawing/2014/main" id="{CEC726AA-6736-447B-8C99-876F397BAEA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4" name="テキスト ボックス 743">
          <a:extLst>
            <a:ext uri="{FF2B5EF4-FFF2-40B4-BE49-F238E27FC236}">
              <a16:creationId xmlns:a16="http://schemas.microsoft.com/office/drawing/2014/main" id="{85EDAF9B-EFAC-4DAD-89B7-A3B437D0FA8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5" name="直線コネクタ 744">
          <a:extLst>
            <a:ext uri="{FF2B5EF4-FFF2-40B4-BE49-F238E27FC236}">
              <a16:creationId xmlns:a16="http://schemas.microsoft.com/office/drawing/2014/main" id="{811F120D-161B-4580-A577-4DC7A7C1EC8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6" name="テキスト ボックス 745">
          <a:extLst>
            <a:ext uri="{FF2B5EF4-FFF2-40B4-BE49-F238E27FC236}">
              <a16:creationId xmlns:a16="http://schemas.microsoft.com/office/drawing/2014/main" id="{ACB7E4BE-0010-4CB5-8360-9E61EB29DD0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CD408552-7481-40CE-8DFD-D6064D0F0C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8" name="テキスト ボックス 747">
          <a:extLst>
            <a:ext uri="{FF2B5EF4-FFF2-40B4-BE49-F238E27FC236}">
              <a16:creationId xmlns:a16="http://schemas.microsoft.com/office/drawing/2014/main" id="{040EAC7C-ABE9-4FA1-9861-312FB199724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9647C7C8-6624-49AF-9F19-EA724BCBE9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750" name="直線コネクタ 749">
          <a:extLst>
            <a:ext uri="{FF2B5EF4-FFF2-40B4-BE49-F238E27FC236}">
              <a16:creationId xmlns:a16="http://schemas.microsoft.com/office/drawing/2014/main" id="{59D08753-A536-4A5D-9BBA-819F60475C92}"/>
            </a:ext>
          </a:extLst>
        </xdr:cNvPr>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51" name="【公民館】&#10;有形固定資産減価償却率最小値テキスト">
          <a:extLst>
            <a:ext uri="{FF2B5EF4-FFF2-40B4-BE49-F238E27FC236}">
              <a16:creationId xmlns:a16="http://schemas.microsoft.com/office/drawing/2014/main" id="{D5C3E94F-29EA-4085-812F-303666FBB68E}"/>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52" name="直線コネクタ 751">
          <a:extLst>
            <a:ext uri="{FF2B5EF4-FFF2-40B4-BE49-F238E27FC236}">
              <a16:creationId xmlns:a16="http://schemas.microsoft.com/office/drawing/2014/main" id="{0E304A87-94F7-42A8-B272-C90A17BF2107}"/>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753" name="【公民館】&#10;有形固定資産減価償却率最大値テキスト">
          <a:extLst>
            <a:ext uri="{FF2B5EF4-FFF2-40B4-BE49-F238E27FC236}">
              <a16:creationId xmlns:a16="http://schemas.microsoft.com/office/drawing/2014/main" id="{7BF63918-F3BB-4E6E-A9AD-4EC5AD52A118}"/>
            </a:ext>
          </a:extLst>
        </xdr:cNvPr>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754" name="直線コネクタ 753">
          <a:extLst>
            <a:ext uri="{FF2B5EF4-FFF2-40B4-BE49-F238E27FC236}">
              <a16:creationId xmlns:a16="http://schemas.microsoft.com/office/drawing/2014/main" id="{01AD73B3-9E8E-45F8-91D7-459D9817D251}"/>
            </a:ext>
          </a:extLst>
        </xdr:cNvPr>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755" name="【公民館】&#10;有形固定資産減価償却率平均値テキスト">
          <a:extLst>
            <a:ext uri="{FF2B5EF4-FFF2-40B4-BE49-F238E27FC236}">
              <a16:creationId xmlns:a16="http://schemas.microsoft.com/office/drawing/2014/main" id="{70608FB1-266B-4A49-B2A0-A4D895402765}"/>
            </a:ext>
          </a:extLst>
        </xdr:cNvPr>
        <xdr:cNvSpPr txBox="1"/>
      </xdr:nvSpPr>
      <xdr:spPr>
        <a:xfrm>
          <a:off x="16357600" y="1754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56" name="フローチャート: 判断 755">
          <a:extLst>
            <a:ext uri="{FF2B5EF4-FFF2-40B4-BE49-F238E27FC236}">
              <a16:creationId xmlns:a16="http://schemas.microsoft.com/office/drawing/2014/main" id="{AC68AD51-FF9B-45E5-B774-523A2D68E6CD}"/>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757" name="フローチャート: 判断 756">
          <a:extLst>
            <a:ext uri="{FF2B5EF4-FFF2-40B4-BE49-F238E27FC236}">
              <a16:creationId xmlns:a16="http://schemas.microsoft.com/office/drawing/2014/main" id="{E7D059E7-7D71-432B-8B05-56330070CAF3}"/>
            </a:ext>
          </a:extLst>
        </xdr:cNvPr>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758" name="フローチャート: 判断 757">
          <a:extLst>
            <a:ext uri="{FF2B5EF4-FFF2-40B4-BE49-F238E27FC236}">
              <a16:creationId xmlns:a16="http://schemas.microsoft.com/office/drawing/2014/main" id="{C2BA2498-2FB0-4DFF-9CCD-0CCCAEC559AB}"/>
            </a:ext>
          </a:extLst>
        </xdr:cNvPr>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759" name="フローチャート: 判断 758">
          <a:extLst>
            <a:ext uri="{FF2B5EF4-FFF2-40B4-BE49-F238E27FC236}">
              <a16:creationId xmlns:a16="http://schemas.microsoft.com/office/drawing/2014/main" id="{1F86EA28-27DB-443A-BDE2-979A46717699}"/>
            </a:ext>
          </a:extLst>
        </xdr:cNvPr>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760" name="フローチャート: 判断 759">
          <a:extLst>
            <a:ext uri="{FF2B5EF4-FFF2-40B4-BE49-F238E27FC236}">
              <a16:creationId xmlns:a16="http://schemas.microsoft.com/office/drawing/2014/main" id="{BC3C1C82-B8DD-49E5-92B7-5845B8C4BE85}"/>
            </a:ext>
          </a:extLst>
        </xdr:cNvPr>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F175646-5FAC-478E-B2EF-F81CDEFC06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26215FC1-4345-4103-9148-DAA16BBAE6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7F61FAD-377B-44B6-B472-5DD7512540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0787512-7ED0-441B-8AC7-C9F0C5AA8C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66E949F-7B3B-4F70-A7C0-D60B24D68C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121413</xdr:rowOff>
    </xdr:from>
    <xdr:to>
      <xdr:col>85</xdr:col>
      <xdr:colOff>177800</xdr:colOff>
      <xdr:row>102</xdr:row>
      <xdr:rowOff>51563</xdr:rowOff>
    </xdr:to>
    <xdr:sp macro="" textlink="">
      <xdr:nvSpPr>
        <xdr:cNvPr id="766" name="楕円 765">
          <a:extLst>
            <a:ext uri="{FF2B5EF4-FFF2-40B4-BE49-F238E27FC236}">
              <a16:creationId xmlns:a16="http://schemas.microsoft.com/office/drawing/2014/main" id="{D2CC2DD2-8BD6-45D0-999B-D79C5DB75797}"/>
            </a:ext>
          </a:extLst>
        </xdr:cNvPr>
        <xdr:cNvSpPr/>
      </xdr:nvSpPr>
      <xdr:spPr>
        <a:xfrm>
          <a:off x="162687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144290</xdr:rowOff>
    </xdr:from>
    <xdr:ext cx="405111" cy="259045"/>
    <xdr:sp macro="" textlink="">
      <xdr:nvSpPr>
        <xdr:cNvPr id="767" name="【公民館】&#10;有形固定資産減価償却率該当値テキスト">
          <a:extLst>
            <a:ext uri="{FF2B5EF4-FFF2-40B4-BE49-F238E27FC236}">
              <a16:creationId xmlns:a16="http://schemas.microsoft.com/office/drawing/2014/main" id="{02D9AC46-026B-437D-8858-A5FE4E3AD5FE}"/>
            </a:ext>
          </a:extLst>
        </xdr:cNvPr>
        <xdr:cNvSpPr txBox="1"/>
      </xdr:nvSpPr>
      <xdr:spPr>
        <a:xfrm>
          <a:off x="16357600" y="1728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68835</xdr:rowOff>
    </xdr:from>
    <xdr:to>
      <xdr:col>81</xdr:col>
      <xdr:colOff>101600</xdr:colOff>
      <xdr:row>101</xdr:row>
      <xdr:rowOff>170435</xdr:rowOff>
    </xdr:to>
    <xdr:sp macro="" textlink="">
      <xdr:nvSpPr>
        <xdr:cNvPr id="768" name="楕円 767">
          <a:extLst>
            <a:ext uri="{FF2B5EF4-FFF2-40B4-BE49-F238E27FC236}">
              <a16:creationId xmlns:a16="http://schemas.microsoft.com/office/drawing/2014/main" id="{39BE47AA-E3E3-449E-84B8-A232B9EED6C2}"/>
            </a:ext>
          </a:extLst>
        </xdr:cNvPr>
        <xdr:cNvSpPr/>
      </xdr:nvSpPr>
      <xdr:spPr>
        <a:xfrm>
          <a:off x="15430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119635</xdr:rowOff>
    </xdr:from>
    <xdr:to>
      <xdr:col>85</xdr:col>
      <xdr:colOff>127000</xdr:colOff>
      <xdr:row>102</xdr:row>
      <xdr:rowOff>763</xdr:rowOff>
    </xdr:to>
    <xdr:cxnSp macro="">
      <xdr:nvCxnSpPr>
        <xdr:cNvPr id="769" name="直線コネクタ 768">
          <a:extLst>
            <a:ext uri="{FF2B5EF4-FFF2-40B4-BE49-F238E27FC236}">
              <a16:creationId xmlns:a16="http://schemas.microsoft.com/office/drawing/2014/main" id="{021A31B0-ABF8-4F3D-B755-B43BBF6564A3}"/>
            </a:ext>
          </a:extLst>
        </xdr:cNvPr>
        <xdr:cNvCxnSpPr/>
      </xdr:nvCxnSpPr>
      <xdr:spPr>
        <a:xfrm>
          <a:off x="15481300" y="1743608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68835</xdr:rowOff>
    </xdr:from>
    <xdr:to>
      <xdr:col>76</xdr:col>
      <xdr:colOff>165100</xdr:colOff>
      <xdr:row>101</xdr:row>
      <xdr:rowOff>170435</xdr:rowOff>
    </xdr:to>
    <xdr:sp macro="" textlink="">
      <xdr:nvSpPr>
        <xdr:cNvPr id="770" name="楕円 769">
          <a:extLst>
            <a:ext uri="{FF2B5EF4-FFF2-40B4-BE49-F238E27FC236}">
              <a16:creationId xmlns:a16="http://schemas.microsoft.com/office/drawing/2014/main" id="{B26DF868-AABD-414E-89F5-574F893800FF}"/>
            </a:ext>
          </a:extLst>
        </xdr:cNvPr>
        <xdr:cNvSpPr/>
      </xdr:nvSpPr>
      <xdr:spPr>
        <a:xfrm>
          <a:off x="14541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119635</xdr:rowOff>
    </xdr:from>
    <xdr:to>
      <xdr:col>81</xdr:col>
      <xdr:colOff>50800</xdr:colOff>
      <xdr:row>101</xdr:row>
      <xdr:rowOff>119635</xdr:rowOff>
    </xdr:to>
    <xdr:cxnSp macro="">
      <xdr:nvCxnSpPr>
        <xdr:cNvPr id="771" name="直線コネクタ 770">
          <a:extLst>
            <a:ext uri="{FF2B5EF4-FFF2-40B4-BE49-F238E27FC236}">
              <a16:creationId xmlns:a16="http://schemas.microsoft.com/office/drawing/2014/main" id="{A66B9BA0-4C39-4B84-A53F-3E459A274D74}"/>
            </a:ext>
          </a:extLst>
        </xdr:cNvPr>
        <xdr:cNvCxnSpPr/>
      </xdr:nvCxnSpPr>
      <xdr:spPr>
        <a:xfrm>
          <a:off x="14592300" y="1743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45974</xdr:rowOff>
    </xdr:from>
    <xdr:to>
      <xdr:col>72</xdr:col>
      <xdr:colOff>38100</xdr:colOff>
      <xdr:row>101</xdr:row>
      <xdr:rowOff>147574</xdr:rowOff>
    </xdr:to>
    <xdr:sp macro="" textlink="">
      <xdr:nvSpPr>
        <xdr:cNvPr id="772" name="楕円 771">
          <a:extLst>
            <a:ext uri="{FF2B5EF4-FFF2-40B4-BE49-F238E27FC236}">
              <a16:creationId xmlns:a16="http://schemas.microsoft.com/office/drawing/2014/main" id="{1D1574A3-3BF8-41CD-AEFB-486D811EBD50}"/>
            </a:ext>
          </a:extLst>
        </xdr:cNvPr>
        <xdr:cNvSpPr/>
      </xdr:nvSpPr>
      <xdr:spPr>
        <a:xfrm>
          <a:off x="13652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96774</xdr:rowOff>
    </xdr:from>
    <xdr:to>
      <xdr:col>76</xdr:col>
      <xdr:colOff>114300</xdr:colOff>
      <xdr:row>101</xdr:row>
      <xdr:rowOff>119635</xdr:rowOff>
    </xdr:to>
    <xdr:cxnSp macro="">
      <xdr:nvCxnSpPr>
        <xdr:cNvPr id="773" name="直線コネクタ 772">
          <a:extLst>
            <a:ext uri="{FF2B5EF4-FFF2-40B4-BE49-F238E27FC236}">
              <a16:creationId xmlns:a16="http://schemas.microsoft.com/office/drawing/2014/main" id="{DF5F5B50-0CAD-4052-9285-C017A4D50134}"/>
            </a:ext>
          </a:extLst>
        </xdr:cNvPr>
        <xdr:cNvCxnSpPr/>
      </xdr:nvCxnSpPr>
      <xdr:spPr>
        <a:xfrm>
          <a:off x="13703300" y="17413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66548</xdr:rowOff>
    </xdr:from>
    <xdr:to>
      <xdr:col>67</xdr:col>
      <xdr:colOff>101600</xdr:colOff>
      <xdr:row>102</xdr:row>
      <xdr:rowOff>168148</xdr:rowOff>
    </xdr:to>
    <xdr:sp macro="" textlink="">
      <xdr:nvSpPr>
        <xdr:cNvPr id="774" name="楕円 773">
          <a:extLst>
            <a:ext uri="{FF2B5EF4-FFF2-40B4-BE49-F238E27FC236}">
              <a16:creationId xmlns:a16="http://schemas.microsoft.com/office/drawing/2014/main" id="{25577841-6A81-4196-961C-C8B3054D9561}"/>
            </a:ext>
          </a:extLst>
        </xdr:cNvPr>
        <xdr:cNvSpPr/>
      </xdr:nvSpPr>
      <xdr:spPr>
        <a:xfrm>
          <a:off x="12763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96774</xdr:rowOff>
    </xdr:from>
    <xdr:to>
      <xdr:col>71</xdr:col>
      <xdr:colOff>177800</xdr:colOff>
      <xdr:row>102</xdr:row>
      <xdr:rowOff>117348</xdr:rowOff>
    </xdr:to>
    <xdr:cxnSp macro="">
      <xdr:nvCxnSpPr>
        <xdr:cNvPr id="775" name="直線コネクタ 774">
          <a:extLst>
            <a:ext uri="{FF2B5EF4-FFF2-40B4-BE49-F238E27FC236}">
              <a16:creationId xmlns:a16="http://schemas.microsoft.com/office/drawing/2014/main" id="{5B669FA4-3C09-45C1-A0BA-8B70D9E1614F}"/>
            </a:ext>
          </a:extLst>
        </xdr:cNvPr>
        <xdr:cNvCxnSpPr/>
      </xdr:nvCxnSpPr>
      <xdr:spPr>
        <a:xfrm flipV="1">
          <a:off x="12814300" y="174132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776" name="n_1aveValue【公民館】&#10;有形固定資産減価償却率">
          <a:extLst>
            <a:ext uri="{FF2B5EF4-FFF2-40B4-BE49-F238E27FC236}">
              <a16:creationId xmlns:a16="http://schemas.microsoft.com/office/drawing/2014/main" id="{69DE4ACA-3094-4EA1-85E3-DCF890E97DEE}"/>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134129</xdr:rowOff>
    </xdr:from>
    <xdr:ext cx="405111" cy="259045"/>
    <xdr:sp macro="" textlink="">
      <xdr:nvSpPr>
        <xdr:cNvPr id="777" name="n_2aveValue【公民館】&#10;有形固定資産減価償却率">
          <a:extLst>
            <a:ext uri="{FF2B5EF4-FFF2-40B4-BE49-F238E27FC236}">
              <a16:creationId xmlns:a16="http://schemas.microsoft.com/office/drawing/2014/main" id="{862B388C-E206-4327-BA55-C4D7ADBC0EA5}"/>
            </a:ext>
          </a:extLst>
        </xdr:cNvPr>
        <xdr:cNvSpPr txBox="1"/>
      </xdr:nvSpPr>
      <xdr:spPr>
        <a:xfrm>
          <a:off x="14389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156990</xdr:rowOff>
    </xdr:from>
    <xdr:ext cx="405111" cy="259045"/>
    <xdr:sp macro="" textlink="">
      <xdr:nvSpPr>
        <xdr:cNvPr id="778" name="n_3aveValue【公民館】&#10;有形固定資産減価償却率">
          <a:extLst>
            <a:ext uri="{FF2B5EF4-FFF2-40B4-BE49-F238E27FC236}">
              <a16:creationId xmlns:a16="http://schemas.microsoft.com/office/drawing/2014/main" id="{4E9B98F0-8B87-4D49-9B26-9C0B1816895E}"/>
            </a:ext>
          </a:extLst>
        </xdr:cNvPr>
        <xdr:cNvSpPr txBox="1"/>
      </xdr:nvSpPr>
      <xdr:spPr>
        <a:xfrm>
          <a:off x="13500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779" name="n_4aveValue【公民館】&#10;有形固定資産減価償却率">
          <a:extLst>
            <a:ext uri="{FF2B5EF4-FFF2-40B4-BE49-F238E27FC236}">
              <a16:creationId xmlns:a16="http://schemas.microsoft.com/office/drawing/2014/main" id="{109BAE3C-4050-4A7C-8D35-FE7D3EFA744F}"/>
            </a:ext>
          </a:extLst>
        </xdr:cNvPr>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15512</xdr:rowOff>
    </xdr:from>
    <xdr:ext cx="405111" cy="259045"/>
    <xdr:sp macro="" textlink="">
      <xdr:nvSpPr>
        <xdr:cNvPr id="780" name="n_1mainValue【公民館】&#10;有形固定資産減価償却率">
          <a:extLst>
            <a:ext uri="{FF2B5EF4-FFF2-40B4-BE49-F238E27FC236}">
              <a16:creationId xmlns:a16="http://schemas.microsoft.com/office/drawing/2014/main" id="{9C722858-4D0F-4F06-932D-500BC94D979F}"/>
            </a:ext>
          </a:extLst>
        </xdr:cNvPr>
        <xdr:cNvSpPr txBox="1"/>
      </xdr:nvSpPr>
      <xdr:spPr>
        <a:xfrm>
          <a:off x="152660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15512</xdr:rowOff>
    </xdr:from>
    <xdr:ext cx="405111" cy="259045"/>
    <xdr:sp macro="" textlink="">
      <xdr:nvSpPr>
        <xdr:cNvPr id="781" name="n_2mainValue【公民館】&#10;有形固定資産減価償却率">
          <a:extLst>
            <a:ext uri="{FF2B5EF4-FFF2-40B4-BE49-F238E27FC236}">
              <a16:creationId xmlns:a16="http://schemas.microsoft.com/office/drawing/2014/main" id="{771B8754-B51F-471E-A2AA-BCAE848D8342}"/>
            </a:ext>
          </a:extLst>
        </xdr:cNvPr>
        <xdr:cNvSpPr txBox="1"/>
      </xdr:nvSpPr>
      <xdr:spPr>
        <a:xfrm>
          <a:off x="14389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164101</xdr:rowOff>
    </xdr:from>
    <xdr:ext cx="405111" cy="259045"/>
    <xdr:sp macro="" textlink="">
      <xdr:nvSpPr>
        <xdr:cNvPr id="782" name="n_3mainValue【公民館】&#10;有形固定資産減価償却率">
          <a:extLst>
            <a:ext uri="{FF2B5EF4-FFF2-40B4-BE49-F238E27FC236}">
              <a16:creationId xmlns:a16="http://schemas.microsoft.com/office/drawing/2014/main" id="{0E113F2B-0673-4D05-B683-59D370EFF1E9}"/>
            </a:ext>
          </a:extLst>
        </xdr:cNvPr>
        <xdr:cNvSpPr txBox="1"/>
      </xdr:nvSpPr>
      <xdr:spPr>
        <a:xfrm>
          <a:off x="13500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159275</xdr:rowOff>
    </xdr:from>
    <xdr:ext cx="405111" cy="259045"/>
    <xdr:sp macro="" textlink="">
      <xdr:nvSpPr>
        <xdr:cNvPr id="783" name="n_4mainValue【公民館】&#10;有形固定資産減価償却率">
          <a:extLst>
            <a:ext uri="{FF2B5EF4-FFF2-40B4-BE49-F238E27FC236}">
              <a16:creationId xmlns:a16="http://schemas.microsoft.com/office/drawing/2014/main" id="{42ABB178-ECA9-483E-974F-CE039934E024}"/>
            </a:ext>
          </a:extLst>
        </xdr:cNvPr>
        <xdr:cNvSpPr txBox="1"/>
      </xdr:nvSpPr>
      <xdr:spPr>
        <a:xfrm>
          <a:off x="126117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140019A5-1168-4D78-BEAF-C39E62327E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141EC2FE-F6FD-4FD9-B176-466F56DA54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4DAA0117-2CF4-4835-AEFE-59913E9B04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63E9541D-115D-4547-99C0-62A08071E1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124DF7A2-D2B8-474E-BB90-5AE5AA5C1C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9639F515-FB39-4A99-84EF-4C1930EF9B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6444C23F-64D2-40A5-A251-E34BEA2289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C8662040-0A22-4C7E-B8DE-0ECDF9DD78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CBB802D2-A02D-492B-8E92-5D7E18FEC2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5D3342A1-DB4E-4718-A1FA-AB02623642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4" name="直線コネクタ 793">
          <a:extLst>
            <a:ext uri="{FF2B5EF4-FFF2-40B4-BE49-F238E27FC236}">
              <a16:creationId xmlns:a16="http://schemas.microsoft.com/office/drawing/2014/main" id="{B938BF1A-E286-4D91-8383-928FF31C820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5" name="テキスト ボックス 794">
          <a:extLst>
            <a:ext uri="{FF2B5EF4-FFF2-40B4-BE49-F238E27FC236}">
              <a16:creationId xmlns:a16="http://schemas.microsoft.com/office/drawing/2014/main" id="{F1120AF2-160D-4450-B607-0F082595355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6" name="直線コネクタ 795">
          <a:extLst>
            <a:ext uri="{FF2B5EF4-FFF2-40B4-BE49-F238E27FC236}">
              <a16:creationId xmlns:a16="http://schemas.microsoft.com/office/drawing/2014/main" id="{D107D789-5954-493F-B1F9-B583D8C64D4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7" name="テキスト ボックス 796">
          <a:extLst>
            <a:ext uri="{FF2B5EF4-FFF2-40B4-BE49-F238E27FC236}">
              <a16:creationId xmlns:a16="http://schemas.microsoft.com/office/drawing/2014/main" id="{924C1B53-8F42-41A5-8D97-6BAB90D463C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8" name="直線コネクタ 797">
          <a:extLst>
            <a:ext uri="{FF2B5EF4-FFF2-40B4-BE49-F238E27FC236}">
              <a16:creationId xmlns:a16="http://schemas.microsoft.com/office/drawing/2014/main" id="{34887108-BC63-410D-AC79-11F65A11898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9" name="テキスト ボックス 798">
          <a:extLst>
            <a:ext uri="{FF2B5EF4-FFF2-40B4-BE49-F238E27FC236}">
              <a16:creationId xmlns:a16="http://schemas.microsoft.com/office/drawing/2014/main" id="{756C6EFB-72E8-42AC-856E-BFAB7D3C7AE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0" name="直線コネクタ 799">
          <a:extLst>
            <a:ext uri="{FF2B5EF4-FFF2-40B4-BE49-F238E27FC236}">
              <a16:creationId xmlns:a16="http://schemas.microsoft.com/office/drawing/2014/main" id="{B4966BF4-A5B6-425A-8188-4AC6AA01B39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1" name="テキスト ボックス 800">
          <a:extLst>
            <a:ext uri="{FF2B5EF4-FFF2-40B4-BE49-F238E27FC236}">
              <a16:creationId xmlns:a16="http://schemas.microsoft.com/office/drawing/2014/main" id="{57021179-ACB3-4823-928E-DCD18AD1F8B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35607679-2DB6-4DB8-813A-C671F14868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516B3B66-3A44-4153-B768-E1A83C860F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FAF3D112-3B82-4367-98A1-037F113886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805" name="直線コネクタ 804">
          <a:extLst>
            <a:ext uri="{FF2B5EF4-FFF2-40B4-BE49-F238E27FC236}">
              <a16:creationId xmlns:a16="http://schemas.microsoft.com/office/drawing/2014/main" id="{F6AF68A7-75C0-4E00-ABC3-25989BC1847E}"/>
            </a:ext>
          </a:extLst>
        </xdr:cNvPr>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06" name="【公民館】&#10;一人当たり面積最小値テキスト">
          <a:extLst>
            <a:ext uri="{FF2B5EF4-FFF2-40B4-BE49-F238E27FC236}">
              <a16:creationId xmlns:a16="http://schemas.microsoft.com/office/drawing/2014/main" id="{29B3C84C-0752-4B35-96D3-94D8F185BA9C}"/>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07" name="直線コネクタ 806">
          <a:extLst>
            <a:ext uri="{FF2B5EF4-FFF2-40B4-BE49-F238E27FC236}">
              <a16:creationId xmlns:a16="http://schemas.microsoft.com/office/drawing/2014/main" id="{DDA6D4C3-9F62-4CDA-B345-E35BA7534522}"/>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808" name="【公民館】&#10;一人当たり面積最大値テキスト">
          <a:extLst>
            <a:ext uri="{FF2B5EF4-FFF2-40B4-BE49-F238E27FC236}">
              <a16:creationId xmlns:a16="http://schemas.microsoft.com/office/drawing/2014/main" id="{A1EEB4CB-BAC7-4071-81D5-09A6FDB8EB8E}"/>
            </a:ext>
          </a:extLst>
        </xdr:cNvPr>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809" name="直線コネクタ 808">
          <a:extLst>
            <a:ext uri="{FF2B5EF4-FFF2-40B4-BE49-F238E27FC236}">
              <a16:creationId xmlns:a16="http://schemas.microsoft.com/office/drawing/2014/main" id="{FB9B0222-B0A5-4C1F-9EFF-678918ED6AAE}"/>
            </a:ext>
          </a:extLst>
        </xdr:cNvPr>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10" name="【公民館】&#10;一人当たり面積平均値テキスト">
          <a:extLst>
            <a:ext uri="{FF2B5EF4-FFF2-40B4-BE49-F238E27FC236}">
              <a16:creationId xmlns:a16="http://schemas.microsoft.com/office/drawing/2014/main" id="{DD4B8EC5-94E2-4ACF-A0A8-FF4A45D8B073}"/>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11" name="フローチャート: 判断 810">
          <a:extLst>
            <a:ext uri="{FF2B5EF4-FFF2-40B4-BE49-F238E27FC236}">
              <a16:creationId xmlns:a16="http://schemas.microsoft.com/office/drawing/2014/main" id="{C6286DAD-4885-459E-9C8B-849533197C83}"/>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2" name="フローチャート: 判断 811">
          <a:extLst>
            <a:ext uri="{FF2B5EF4-FFF2-40B4-BE49-F238E27FC236}">
              <a16:creationId xmlns:a16="http://schemas.microsoft.com/office/drawing/2014/main" id="{B8791AEF-ED02-4662-ACB8-E679E1AAD356}"/>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813" name="フローチャート: 判断 812">
          <a:extLst>
            <a:ext uri="{FF2B5EF4-FFF2-40B4-BE49-F238E27FC236}">
              <a16:creationId xmlns:a16="http://schemas.microsoft.com/office/drawing/2014/main" id="{06A6E1B6-CE68-424C-9E94-8D0C6F90065E}"/>
            </a:ext>
          </a:extLst>
        </xdr:cNvPr>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4" name="フローチャート: 判断 813">
          <a:extLst>
            <a:ext uri="{FF2B5EF4-FFF2-40B4-BE49-F238E27FC236}">
              <a16:creationId xmlns:a16="http://schemas.microsoft.com/office/drawing/2014/main" id="{8BA9C212-F167-40C1-AA4E-EA6A1E7767C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15" name="フローチャート: 判断 814">
          <a:extLst>
            <a:ext uri="{FF2B5EF4-FFF2-40B4-BE49-F238E27FC236}">
              <a16:creationId xmlns:a16="http://schemas.microsoft.com/office/drawing/2014/main" id="{3481752C-C483-46D6-8C5B-1820422D982E}"/>
            </a:ext>
          </a:extLst>
        </xdr:cNvPr>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D1810EAB-94A5-42AB-8E1C-E5AEE167E5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3807EB2F-CBF2-4641-A9E4-EA86EDD2F7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1A8EC0F6-A9B4-4F8A-B93A-D54ED5BAD5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4B643DFD-A4FF-4A42-BDFC-7BC6EC2E48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C405DF7-F729-4DF6-AE42-0ADC68BA37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821" name="楕円 820">
          <a:extLst>
            <a:ext uri="{FF2B5EF4-FFF2-40B4-BE49-F238E27FC236}">
              <a16:creationId xmlns:a16="http://schemas.microsoft.com/office/drawing/2014/main" id="{FEFA88D2-74C8-4CFE-91AE-412858922344}"/>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822" name="【公民館】&#10;一人当たり面積該当値テキスト">
          <a:extLst>
            <a:ext uri="{FF2B5EF4-FFF2-40B4-BE49-F238E27FC236}">
              <a16:creationId xmlns:a16="http://schemas.microsoft.com/office/drawing/2014/main" id="{93B98BA3-EEAF-4E3B-9710-2BFD24E3963A}"/>
            </a:ext>
          </a:extLst>
        </xdr:cNvPr>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823" name="楕円 822">
          <a:extLst>
            <a:ext uri="{FF2B5EF4-FFF2-40B4-BE49-F238E27FC236}">
              <a16:creationId xmlns:a16="http://schemas.microsoft.com/office/drawing/2014/main" id="{EF5ABA2B-BA71-4670-A58B-D5E480477577}"/>
            </a:ext>
          </a:extLst>
        </xdr:cNvPr>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824" name="直線コネクタ 823">
          <a:extLst>
            <a:ext uri="{FF2B5EF4-FFF2-40B4-BE49-F238E27FC236}">
              <a16:creationId xmlns:a16="http://schemas.microsoft.com/office/drawing/2014/main" id="{FC6E8725-B8A0-4091-B065-4803308312C5}"/>
            </a:ext>
          </a:extLst>
        </xdr:cNvPr>
        <xdr:cNvCxnSpPr/>
      </xdr:nvCxnSpPr>
      <xdr:spPr>
        <a:xfrm>
          <a:off x="21323300" y="1846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25" name="楕円 824">
          <a:extLst>
            <a:ext uri="{FF2B5EF4-FFF2-40B4-BE49-F238E27FC236}">
              <a16:creationId xmlns:a16="http://schemas.microsoft.com/office/drawing/2014/main" id="{D8410FC2-DBBA-4169-B1AA-8EA4A1BBDB26}"/>
            </a:ext>
          </a:extLst>
        </xdr:cNvPr>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124206</xdr:rowOff>
    </xdr:to>
    <xdr:cxnSp macro="">
      <xdr:nvCxnSpPr>
        <xdr:cNvPr id="826" name="直線コネクタ 825">
          <a:extLst>
            <a:ext uri="{FF2B5EF4-FFF2-40B4-BE49-F238E27FC236}">
              <a16:creationId xmlns:a16="http://schemas.microsoft.com/office/drawing/2014/main" id="{370CD590-BA0C-4CB0-8753-28644FECEBFC}"/>
            </a:ext>
          </a:extLst>
        </xdr:cNvPr>
        <xdr:cNvCxnSpPr/>
      </xdr:nvCxnSpPr>
      <xdr:spPr>
        <a:xfrm>
          <a:off x="20434300" y="1846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132842</xdr:rowOff>
    </xdr:from>
    <xdr:to>
      <xdr:col>102</xdr:col>
      <xdr:colOff>165100</xdr:colOff>
      <xdr:row>108</xdr:row>
      <xdr:rowOff>62992</xdr:rowOff>
    </xdr:to>
    <xdr:sp macro="" textlink="">
      <xdr:nvSpPr>
        <xdr:cNvPr id="827" name="楕円 826">
          <a:extLst>
            <a:ext uri="{FF2B5EF4-FFF2-40B4-BE49-F238E27FC236}">
              <a16:creationId xmlns:a16="http://schemas.microsoft.com/office/drawing/2014/main" id="{48DD5D4F-75B0-4653-8052-D747D6A73F07}"/>
            </a:ext>
          </a:extLst>
        </xdr:cNvPr>
        <xdr:cNvSpPr/>
      </xdr:nvSpPr>
      <xdr:spPr>
        <a:xfrm>
          <a:off x="19494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108</xdr:row>
      <xdr:rowOff>12192</xdr:rowOff>
    </xdr:to>
    <xdr:cxnSp macro="">
      <xdr:nvCxnSpPr>
        <xdr:cNvPr id="828" name="直線コネクタ 827">
          <a:extLst>
            <a:ext uri="{FF2B5EF4-FFF2-40B4-BE49-F238E27FC236}">
              <a16:creationId xmlns:a16="http://schemas.microsoft.com/office/drawing/2014/main" id="{9D91245F-BD1F-4B0F-8D05-8940DE1C34F0}"/>
            </a:ext>
          </a:extLst>
        </xdr:cNvPr>
        <xdr:cNvCxnSpPr/>
      </xdr:nvCxnSpPr>
      <xdr:spPr>
        <a:xfrm flipV="1">
          <a:off x="19545300" y="18469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9" name="楕円 828">
          <a:extLst>
            <a:ext uri="{FF2B5EF4-FFF2-40B4-BE49-F238E27FC236}">
              <a16:creationId xmlns:a16="http://schemas.microsoft.com/office/drawing/2014/main" id="{8124BA97-AF8C-47D8-B715-187AD0CE2BBD}"/>
            </a:ext>
          </a:extLst>
        </xdr:cNvPr>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108</xdr:row>
      <xdr:rowOff>12192</xdr:rowOff>
    </xdr:to>
    <xdr:cxnSp macro="">
      <xdr:nvCxnSpPr>
        <xdr:cNvPr id="830" name="直線コネクタ 829">
          <a:extLst>
            <a:ext uri="{FF2B5EF4-FFF2-40B4-BE49-F238E27FC236}">
              <a16:creationId xmlns:a16="http://schemas.microsoft.com/office/drawing/2014/main" id="{2F3ADA65-ED83-416E-9E33-89C67EF9767C}"/>
            </a:ext>
          </a:extLst>
        </xdr:cNvPr>
        <xdr:cNvCxnSpPr/>
      </xdr:nvCxnSpPr>
      <xdr:spPr>
        <a:xfrm>
          <a:off x="18656300" y="18021300"/>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1" name="n_1aveValue【公民館】&#10;一人当たり面積">
          <a:extLst>
            <a:ext uri="{FF2B5EF4-FFF2-40B4-BE49-F238E27FC236}">
              <a16:creationId xmlns:a16="http://schemas.microsoft.com/office/drawing/2014/main" id="{9EB84FDD-1752-4367-8727-5D0095A79683}"/>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832" name="n_2aveValue【公民館】&#10;一人当たり面積">
          <a:extLst>
            <a:ext uri="{FF2B5EF4-FFF2-40B4-BE49-F238E27FC236}">
              <a16:creationId xmlns:a16="http://schemas.microsoft.com/office/drawing/2014/main" id="{39AEE049-456A-4A30-B146-3228B37E0B9F}"/>
            </a:ext>
          </a:extLst>
        </xdr:cNvPr>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33" name="n_3aveValue【公民館】&#10;一人当たり面積">
          <a:extLst>
            <a:ext uri="{FF2B5EF4-FFF2-40B4-BE49-F238E27FC236}">
              <a16:creationId xmlns:a16="http://schemas.microsoft.com/office/drawing/2014/main" id="{A6AFB0B3-A523-4931-A8E8-9986ACEF89D5}"/>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834" name="n_4aveValue【公民館】&#10;一人当たり面積">
          <a:extLst>
            <a:ext uri="{FF2B5EF4-FFF2-40B4-BE49-F238E27FC236}">
              <a16:creationId xmlns:a16="http://schemas.microsoft.com/office/drawing/2014/main" id="{C4B43763-D8C0-4A43-B4D2-90C16FE9ECDE}"/>
            </a:ext>
          </a:extLst>
        </xdr:cNvPr>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835" name="n_1mainValue【公民館】&#10;一人当たり面積">
          <a:extLst>
            <a:ext uri="{FF2B5EF4-FFF2-40B4-BE49-F238E27FC236}">
              <a16:creationId xmlns:a16="http://schemas.microsoft.com/office/drawing/2014/main" id="{F80A4673-5DB3-4E39-9257-E4BE93DA2A17}"/>
            </a:ext>
          </a:extLst>
        </xdr:cNvPr>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836" name="n_2mainValue【公民館】&#10;一人当たり面積">
          <a:extLst>
            <a:ext uri="{FF2B5EF4-FFF2-40B4-BE49-F238E27FC236}">
              <a16:creationId xmlns:a16="http://schemas.microsoft.com/office/drawing/2014/main" id="{7E36DECC-1E96-4DBF-B02E-0A552C3D62F9}"/>
            </a:ext>
          </a:extLst>
        </xdr:cNvPr>
        <xdr:cNvSpPr txBox="1"/>
      </xdr:nvSpPr>
      <xdr:spPr>
        <a:xfrm>
          <a:off x="20199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54119</xdr:rowOff>
    </xdr:from>
    <xdr:ext cx="469744" cy="259045"/>
    <xdr:sp macro="" textlink="">
      <xdr:nvSpPr>
        <xdr:cNvPr id="837" name="n_3mainValue【公民館】&#10;一人当たり面積">
          <a:extLst>
            <a:ext uri="{FF2B5EF4-FFF2-40B4-BE49-F238E27FC236}">
              <a16:creationId xmlns:a16="http://schemas.microsoft.com/office/drawing/2014/main" id="{1F031034-4097-4921-BD8A-7D4D6BC35620}"/>
            </a:ext>
          </a:extLst>
        </xdr:cNvPr>
        <xdr:cNvSpPr txBox="1"/>
      </xdr:nvSpPr>
      <xdr:spPr>
        <a:xfrm>
          <a:off x="19310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38" name="n_4mainValue【公民館】&#10;一人当たり面積">
          <a:extLst>
            <a:ext uri="{FF2B5EF4-FFF2-40B4-BE49-F238E27FC236}">
              <a16:creationId xmlns:a16="http://schemas.microsoft.com/office/drawing/2014/main" id="{CEF33C7C-1F7F-40D0-91DC-AE2F952F51EF}"/>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310BDFB4-B784-402E-B228-83AC5E71EF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4015001A-F53A-4A8F-A80D-EEEAE411CF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4E14DF04-E23D-4A30-8309-386BF0AF5B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「道路」の一人当たりの延長について市の面積が広いため、類似団体と比較しても高い水準にあり、今後一人当たりにかかる維持管理費が高くなる要因を含んでいます。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「橋りょう・トンネル」は有形固定資産減価償却率及び一人当たりの有形固定資産固定額がともに低い水準にあります。しかし、市全体の施設の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割以上が老朽化が進んでいるため、今後計画的な更新・長寿命化等の対策が必要となっています。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「公営住宅」の有形固定減価償却率は、類似団体内や全国平均並みの水準でありますが、約３割以上の公営住宅が築年数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年を経過しており、今後も「八代市営住宅長寿命化計画」に基づき、住宅供給の安定と住環境の向上を図っていきます。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は今後も減少傾向となり、施設の種類に関わらず一人当たりに対する有形固定資産額及び一人当たりの面積の数値は、増加していくと見込まれます。予防保全型管理を行うことにより、維持コストの平準化や低減を進めていきつつ、施設の規模や数が過剰とならないように統合や廃止等の検討を行っていく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5DE2FB-7C38-48B3-AA81-4D5837B9DA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9B7D6C-1948-49AB-BF6C-1BB3659FA3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3C1F11-9A75-47E4-AA2F-CFBAEB47E0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11BE98-8726-471D-BCA6-3D8155A7ED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E534D7-CEBC-417A-A51A-40D3F1EBDE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963231-8D71-404C-AA81-752A4F000D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C7945B-3B7D-430A-949B-883CB96FE0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428538-CA43-4655-A669-89405ACBD1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FB2C43-D52E-49F4-9880-9CEA1DED35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643144-89B2-437A-BA20-A569E2AA09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9B4898-ADC2-4290-B125-DABE5641D9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769ECF-806B-40D6-B257-1E83DB704E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B76D38-65E2-46F3-9442-CEEDE3B9B9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6498EA-F0B6-4EBF-A6B6-FE928B6BAB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CC1763-592A-4844-8CB5-4DC55A802A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0EA0FF-4DD2-4229-85B6-29D62E829C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FEE1AF-865C-4C0B-9570-B09B4606B0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32878B-63DC-4E1F-9F52-F7557CEB60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BC4F54-A4EE-4E83-BFCF-F9D14B0884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AA4922-22C3-4EFA-9CDD-0FFE50D039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294200-42EF-4D26-947A-8F9A28991B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A9886B-3F6D-49E6-B0A4-CE1F491827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28DA91-2216-4572-9EF1-CC78F1CFC5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5E88F6-32D7-4C77-BC24-2B7080CCCF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DE2DC2-B037-44AB-B12A-4FC7334E50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6C9BA2-635A-4A09-90F2-7EFF806136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C17CC1-9ADC-462B-A336-92CB827C9D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814E41-8976-4249-99D9-CC0C7CAA1C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3ACB0D-9201-433C-A5AD-87C88B4EE4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8C6E14A-A63D-4DF4-9B01-190578A872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6E7531-A3D8-4440-941F-FF24DE9DE9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76B4DC-D13A-4E04-9833-185CE28FA9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31958B-A250-4BBB-AE21-7922555864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78A4C4-3A54-4140-83E9-75DD91DF00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CB7204-7F2B-4736-B4DB-D150C4A082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BE0430-D3F1-458D-A658-814EE979F1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3195F7-7F87-4B69-84DE-A7A56B772F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58DC21-3BDD-41C5-905A-0D84C3C997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818982-3E7F-435A-9290-953E01D894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2062B8-6FB6-4B34-A5CA-10EA6C5A9D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204F2C-EEBB-4F7A-9D85-F2F8C61E55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1EF529-4E6B-479D-96C2-788B5D0E71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E438D1-8FFD-4D39-8315-3A632BB3ED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519377-0960-4D39-B0B5-263F5EAF060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65930E-C80C-45D5-9770-1E003951B3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A1F2142-60EE-451B-8DF0-CE2BDEB4AC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02DD74-ED58-484C-9C1A-5E7ABCF5B16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0A4203-478A-4F01-9C85-6AAA06DF2D0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782A0E4-F92E-4E92-A807-C6E24A807AD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1A29F05-9747-49C9-8615-F4DE70CD3A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C43F49-6420-40C1-97A1-D2CE5B1F2B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7197003-4AB2-4EBB-9BC3-D5489072B04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97CDC8-A0C6-4481-8C38-BD1CE801678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8E95CB-D935-4503-AC54-63D04EFAED9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B68CB5-22BC-46D0-BD46-C29488AB75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6A2BEDD-18F3-4E73-A435-0C1EE41DCD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BD986685-9A38-48E2-9976-B8BD48A39836}"/>
            </a:ext>
          </a:extLst>
        </xdr:cNvPr>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6E5E24CF-97A0-4489-A57A-8628C0D8B1D4}"/>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F9720246-6E76-4AE3-85F6-BBB4D5030331}"/>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a:extLst>
            <a:ext uri="{FF2B5EF4-FFF2-40B4-BE49-F238E27FC236}">
              <a16:creationId xmlns:a16="http://schemas.microsoft.com/office/drawing/2014/main" id="{292BA286-B2EC-435B-BA2A-1C8696F2EA0A}"/>
            </a:ext>
          </a:extLst>
        </xdr:cNvPr>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a:extLst>
            <a:ext uri="{FF2B5EF4-FFF2-40B4-BE49-F238E27FC236}">
              <a16:creationId xmlns:a16="http://schemas.microsoft.com/office/drawing/2014/main" id="{6F4F3666-2DE8-43CB-9D26-B13546EFAB6E}"/>
            </a:ext>
          </a:extLst>
        </xdr:cNvPr>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a:extLst>
            <a:ext uri="{FF2B5EF4-FFF2-40B4-BE49-F238E27FC236}">
              <a16:creationId xmlns:a16="http://schemas.microsoft.com/office/drawing/2014/main" id="{ADF28DE1-3703-4DD1-A217-8AC5380A26CB}"/>
            </a:ext>
          </a:extLst>
        </xdr:cNvPr>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a:extLst>
            <a:ext uri="{FF2B5EF4-FFF2-40B4-BE49-F238E27FC236}">
              <a16:creationId xmlns:a16="http://schemas.microsoft.com/office/drawing/2014/main" id="{7A550096-AF5A-4004-A1B5-C3D464F0C5F4}"/>
            </a:ext>
          </a:extLst>
        </xdr:cNvPr>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a:extLst>
            <a:ext uri="{FF2B5EF4-FFF2-40B4-BE49-F238E27FC236}">
              <a16:creationId xmlns:a16="http://schemas.microsoft.com/office/drawing/2014/main" id="{C1DDB9CF-BCA2-4594-91E3-F74699E47387}"/>
            </a:ext>
          </a:extLst>
        </xdr:cNvPr>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355EEB98-9BCF-4985-9C85-CCA919D73C48}"/>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a:extLst>
            <a:ext uri="{FF2B5EF4-FFF2-40B4-BE49-F238E27FC236}">
              <a16:creationId xmlns:a16="http://schemas.microsoft.com/office/drawing/2014/main" id="{156E3B4B-5D55-4E55-BCBA-9158A9B5E11C}"/>
            </a:ext>
          </a:extLst>
        </xdr:cNvPr>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736FB3B3-A33A-40DE-ACB7-F1DD5EEEB8E9}"/>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B60066-5B42-4CF4-9113-E1D8A09DF2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CE9C66-EBC5-421B-B64D-95104B594E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9E85B8-BC19-42FC-82F9-28BEAD3A4C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CF609A-40C0-453E-8885-AAF68A1E70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E10664C-5EC4-4CE4-92EA-A0EE6BC75E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20C96FBC-153E-4B88-A82C-9C248E20A227}"/>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D5ACE82E-7A2C-41E1-8458-FD2350750190}"/>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3DAC5D2E-21E8-4DA5-AF22-966BE2AC7587}"/>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78947EAF-0396-45E1-A179-56D302D1CA1F}"/>
            </a:ext>
          </a:extLst>
        </xdr:cNvPr>
        <xdr:cNvCxnSpPr/>
      </xdr:nvCxnSpPr>
      <xdr:spPr>
        <a:xfrm>
          <a:off x="3797300" y="66778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D7B1FDF2-4A43-4E76-BC67-562BB7CB255A}"/>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12519</xdr:rowOff>
    </xdr:to>
    <xdr:cxnSp macro="">
      <xdr:nvCxnSpPr>
        <xdr:cNvPr id="79" name="直線コネクタ 78">
          <a:extLst>
            <a:ext uri="{FF2B5EF4-FFF2-40B4-BE49-F238E27FC236}">
              <a16:creationId xmlns:a16="http://schemas.microsoft.com/office/drawing/2014/main" id="{59FAEE1E-5443-4E35-AE33-55CC227F658D}"/>
            </a:ext>
          </a:extLst>
        </xdr:cNvPr>
        <xdr:cNvCxnSpPr/>
      </xdr:nvCxnSpPr>
      <xdr:spPr>
        <a:xfrm flipV="1">
          <a:off x="2908300" y="66778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98878</xdr:rowOff>
    </xdr:from>
    <xdr:to>
      <xdr:col>10</xdr:col>
      <xdr:colOff>165100</xdr:colOff>
      <xdr:row>39</xdr:row>
      <xdr:rowOff>29028</xdr:rowOff>
    </xdr:to>
    <xdr:sp macro="" textlink="">
      <xdr:nvSpPr>
        <xdr:cNvPr id="80" name="楕円 79">
          <a:extLst>
            <a:ext uri="{FF2B5EF4-FFF2-40B4-BE49-F238E27FC236}">
              <a16:creationId xmlns:a16="http://schemas.microsoft.com/office/drawing/2014/main" id="{EBDACBA1-5A0D-45B0-970E-EDABB115E313}"/>
            </a:ext>
          </a:extLst>
        </xdr:cNvPr>
        <xdr:cNvSpPr/>
      </xdr:nvSpPr>
      <xdr:spPr>
        <a:xfrm>
          <a:off x="196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149678</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AAFBEB30-89D1-4B65-B955-F41F6F32DE3E}"/>
            </a:ext>
          </a:extLst>
        </xdr:cNvPr>
        <xdr:cNvCxnSpPr/>
      </xdr:nvCxnSpPr>
      <xdr:spPr>
        <a:xfrm>
          <a:off x="2019300" y="66647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D99191DE-E1FC-405C-B61D-F9834284741E}"/>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149678</xdr:rowOff>
    </xdr:to>
    <xdr:cxnSp macro="">
      <xdr:nvCxnSpPr>
        <xdr:cNvPr id="83" name="直線コネクタ 82">
          <a:extLst>
            <a:ext uri="{FF2B5EF4-FFF2-40B4-BE49-F238E27FC236}">
              <a16:creationId xmlns:a16="http://schemas.microsoft.com/office/drawing/2014/main" id="{AD29A85F-75DB-43F1-A977-FDDAF81D347E}"/>
            </a:ext>
          </a:extLst>
        </xdr:cNvPr>
        <xdr:cNvCxnSpPr/>
      </xdr:nvCxnSpPr>
      <xdr:spPr>
        <a:xfrm>
          <a:off x="1130300" y="6630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a:extLst>
            <a:ext uri="{FF2B5EF4-FFF2-40B4-BE49-F238E27FC236}">
              <a16:creationId xmlns:a16="http://schemas.microsoft.com/office/drawing/2014/main" id="{A9121270-6BF1-4810-86DC-14D590FDF17A}"/>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57E0CC91-C211-45F6-89FC-1DE4EC32E952}"/>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a:extLst>
            <a:ext uri="{FF2B5EF4-FFF2-40B4-BE49-F238E27FC236}">
              <a16:creationId xmlns:a16="http://schemas.microsoft.com/office/drawing/2014/main" id="{14D67993-CCC2-40CD-81C6-DB284E434344}"/>
            </a:ext>
          </a:extLst>
        </xdr:cNvPr>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7B68360D-B4C4-4576-A217-66681F4F1C1F}"/>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図書館】&#10;有形固定資産減価償却率">
          <a:extLst>
            <a:ext uri="{FF2B5EF4-FFF2-40B4-BE49-F238E27FC236}">
              <a16:creationId xmlns:a16="http://schemas.microsoft.com/office/drawing/2014/main" id="{4FA781D4-B769-47CE-B438-2E4D785FFC78}"/>
            </a:ext>
          </a:extLst>
        </xdr:cNvPr>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図書館】&#10;有形固定資産減価償却率">
          <a:extLst>
            <a:ext uri="{FF2B5EF4-FFF2-40B4-BE49-F238E27FC236}">
              <a16:creationId xmlns:a16="http://schemas.microsoft.com/office/drawing/2014/main" id="{4547055C-C35E-4C2E-A527-44DA1262B0A7}"/>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D2CCE6BB-9D96-4A82-81B2-2EC19B98BF00}"/>
            </a:ext>
          </a:extLst>
        </xdr:cNvPr>
        <xdr:cNvSpPr txBox="1"/>
      </xdr:nvSpPr>
      <xdr:spPr>
        <a:xfrm>
          <a:off x="181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B3642E11-2D0B-40F2-937E-3B4E4D91DAE4}"/>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300ED94-9B97-4047-A06D-1333DE7318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B74A746-3B60-43C8-B19F-1578FC25F4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26854C8-2BD8-476B-BB2D-72FBF85D98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6B0FCA5-596C-4DCC-BFBC-9BBDF5C946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01E414-90C1-4EBD-A719-431369092C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E05462-2DB9-4857-AB45-8529C170BD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0A69EDE-9458-4BEC-B944-B4C9B84A27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31E4365-86A1-43B9-9308-65335E6A31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1C1A7B2-F393-4F9D-B7DB-1C2F2280840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6BDF83B-50A6-4B0A-BAB2-462C098FC1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B372391-9BA9-477D-B82D-ED12D43E542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C678FCC8-B72B-4D3A-88C2-EB884FD1417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D7578E1-42E0-47E0-B269-F82FA75F3E1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3670A4A-D704-41C3-B7A7-58F3E62A595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8EBE2F8-0E6C-4541-AB2C-9E8E76A1B08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964615FE-0AE0-4C0B-9A5A-23736861482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CC8DD7E9-6E42-495D-9744-623EADF7D7C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2718DA10-C949-4E77-ADFD-F0E9314853F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6C79F2C4-00C5-4FDF-B733-3325EB7A1B8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7A5C739E-F38D-4362-B64E-DE6C248676B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C11235D-78EB-46F8-B083-AF8B853CC2E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9A4D3A40-A470-4567-8BDD-32E3ADA9D43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1E2D48E-BBF9-4831-B5C1-AE881990F2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D2A718B-EDF8-423B-BE11-33837E6B15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269C78-AC90-43CE-AAA2-DC7611152E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a:extLst>
            <a:ext uri="{FF2B5EF4-FFF2-40B4-BE49-F238E27FC236}">
              <a16:creationId xmlns:a16="http://schemas.microsoft.com/office/drawing/2014/main" id="{80651CC0-DA3C-4B27-85DD-D66998806180}"/>
            </a:ext>
          </a:extLst>
        </xdr:cNvPr>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a:extLst>
            <a:ext uri="{FF2B5EF4-FFF2-40B4-BE49-F238E27FC236}">
              <a16:creationId xmlns:a16="http://schemas.microsoft.com/office/drawing/2014/main" id="{500CCFA8-3F04-4D40-A8CE-F60A464EFC4C}"/>
            </a:ext>
          </a:extLst>
        </xdr:cNvPr>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a:extLst>
            <a:ext uri="{FF2B5EF4-FFF2-40B4-BE49-F238E27FC236}">
              <a16:creationId xmlns:a16="http://schemas.microsoft.com/office/drawing/2014/main" id="{3CDB8EA3-50FC-463D-BE0F-576716903830}"/>
            </a:ext>
          </a:extLst>
        </xdr:cNvPr>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CB078C78-6967-4BA1-B966-183F8643E63D}"/>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3DB944A0-535E-4D29-8A77-BEAD67FAED75}"/>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5794E5AB-49CD-4369-9CF6-7C2B16D249FB}"/>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5AC96643-2651-426D-80AF-FBA2717056E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a:extLst>
            <a:ext uri="{FF2B5EF4-FFF2-40B4-BE49-F238E27FC236}">
              <a16:creationId xmlns:a16="http://schemas.microsoft.com/office/drawing/2014/main" id="{07123E93-C010-471D-A3AF-554680FA2564}"/>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a:extLst>
            <a:ext uri="{FF2B5EF4-FFF2-40B4-BE49-F238E27FC236}">
              <a16:creationId xmlns:a16="http://schemas.microsoft.com/office/drawing/2014/main" id="{8072BD41-E66D-4C14-B7E8-8792AD0C3D73}"/>
            </a:ext>
          </a:extLst>
        </xdr:cNvPr>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a:extLst>
            <a:ext uri="{FF2B5EF4-FFF2-40B4-BE49-F238E27FC236}">
              <a16:creationId xmlns:a16="http://schemas.microsoft.com/office/drawing/2014/main" id="{83445A36-EEFA-428C-B757-BAEAABDA6CA5}"/>
            </a:ext>
          </a:extLst>
        </xdr:cNvPr>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a:extLst>
            <a:ext uri="{FF2B5EF4-FFF2-40B4-BE49-F238E27FC236}">
              <a16:creationId xmlns:a16="http://schemas.microsoft.com/office/drawing/2014/main" id="{EF4B8DE0-5092-4D33-8D78-069CF1DDF033}"/>
            </a:ext>
          </a:extLst>
        </xdr:cNvPr>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A76DBD-79C5-411B-B1FF-5DADBB74BB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42F956-7CF5-4610-800A-176026C31A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3619F4E-E083-4026-9156-E387975E79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C97F279-2CB8-4613-AA1C-6BEFD8B49D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807E515-C62B-41F2-9519-7B507898ED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730C6D9D-AFEF-4F17-8675-362DCD1B9CF5}"/>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4" name="【図書館】&#10;一人当たり面積該当値テキスト">
          <a:extLst>
            <a:ext uri="{FF2B5EF4-FFF2-40B4-BE49-F238E27FC236}">
              <a16:creationId xmlns:a16="http://schemas.microsoft.com/office/drawing/2014/main" id="{9E303703-394A-46E8-9D1F-69485740BDD5}"/>
            </a:ext>
          </a:extLst>
        </xdr:cNvPr>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812EC7E4-AADA-47B1-81BE-43A36B1402DB}"/>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B13A20EE-04B4-4873-887F-09CE2AA09058}"/>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112485</xdr:rowOff>
    </xdr:from>
    <xdr:to>
      <xdr:col>46</xdr:col>
      <xdr:colOff>38100</xdr:colOff>
      <xdr:row>41</xdr:row>
      <xdr:rowOff>42635</xdr:rowOff>
    </xdr:to>
    <xdr:sp macro="" textlink="">
      <xdr:nvSpPr>
        <xdr:cNvPr id="137" name="楕円 136">
          <a:extLst>
            <a:ext uri="{FF2B5EF4-FFF2-40B4-BE49-F238E27FC236}">
              <a16:creationId xmlns:a16="http://schemas.microsoft.com/office/drawing/2014/main" id="{CA7F61D9-E1E0-4A78-8297-7D7C6D9C08AE}"/>
            </a:ext>
          </a:extLst>
        </xdr:cNvPr>
        <xdr:cNvSpPr/>
      </xdr:nvSpPr>
      <xdr:spPr>
        <a:xfrm>
          <a:off x="8699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163285</xdr:rowOff>
    </xdr:to>
    <xdr:cxnSp macro="">
      <xdr:nvCxnSpPr>
        <xdr:cNvPr id="138" name="直線コネクタ 137">
          <a:extLst>
            <a:ext uri="{FF2B5EF4-FFF2-40B4-BE49-F238E27FC236}">
              <a16:creationId xmlns:a16="http://schemas.microsoft.com/office/drawing/2014/main" id="{208BF88F-43EA-45E0-BC17-7C2F3FC37776}"/>
            </a:ext>
          </a:extLst>
        </xdr:cNvPr>
        <xdr:cNvCxnSpPr/>
      </xdr:nvCxnSpPr>
      <xdr:spPr>
        <a:xfrm flipV="1">
          <a:off x="8750300" y="701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112485</xdr:rowOff>
    </xdr:from>
    <xdr:to>
      <xdr:col>41</xdr:col>
      <xdr:colOff>101600</xdr:colOff>
      <xdr:row>41</xdr:row>
      <xdr:rowOff>42635</xdr:rowOff>
    </xdr:to>
    <xdr:sp macro="" textlink="">
      <xdr:nvSpPr>
        <xdr:cNvPr id="139" name="楕円 138">
          <a:extLst>
            <a:ext uri="{FF2B5EF4-FFF2-40B4-BE49-F238E27FC236}">
              <a16:creationId xmlns:a16="http://schemas.microsoft.com/office/drawing/2014/main" id="{B8B82F89-7179-4EE3-90E0-583AD36273CF}"/>
            </a:ext>
          </a:extLst>
        </xdr:cNvPr>
        <xdr:cNvSpPr/>
      </xdr:nvSpPr>
      <xdr:spPr>
        <a:xfrm>
          <a:off x="7810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163285</xdr:rowOff>
    </xdr:from>
    <xdr:to>
      <xdr:col>45</xdr:col>
      <xdr:colOff>177800</xdr:colOff>
      <xdr:row>40</xdr:row>
      <xdr:rowOff>163285</xdr:rowOff>
    </xdr:to>
    <xdr:cxnSp macro="">
      <xdr:nvCxnSpPr>
        <xdr:cNvPr id="140" name="直線コネクタ 139">
          <a:extLst>
            <a:ext uri="{FF2B5EF4-FFF2-40B4-BE49-F238E27FC236}">
              <a16:creationId xmlns:a16="http://schemas.microsoft.com/office/drawing/2014/main" id="{97D7DC89-09DF-4659-AA59-C7F23612A3F2}"/>
            </a:ext>
          </a:extLst>
        </xdr:cNvPr>
        <xdr:cNvCxnSpPr/>
      </xdr:nvCxnSpPr>
      <xdr:spPr>
        <a:xfrm>
          <a:off x="7861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112485</xdr:rowOff>
    </xdr:from>
    <xdr:to>
      <xdr:col>36</xdr:col>
      <xdr:colOff>165100</xdr:colOff>
      <xdr:row>41</xdr:row>
      <xdr:rowOff>42635</xdr:rowOff>
    </xdr:to>
    <xdr:sp macro="" textlink="">
      <xdr:nvSpPr>
        <xdr:cNvPr id="141" name="楕円 140">
          <a:extLst>
            <a:ext uri="{FF2B5EF4-FFF2-40B4-BE49-F238E27FC236}">
              <a16:creationId xmlns:a16="http://schemas.microsoft.com/office/drawing/2014/main" id="{CD9BDCC2-9462-4CA8-8B5E-C11E4A4EE25D}"/>
            </a:ext>
          </a:extLst>
        </xdr:cNvPr>
        <xdr:cNvSpPr/>
      </xdr:nvSpPr>
      <xdr:spPr>
        <a:xfrm>
          <a:off x="6921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163285</xdr:rowOff>
    </xdr:from>
    <xdr:to>
      <xdr:col>41</xdr:col>
      <xdr:colOff>50800</xdr:colOff>
      <xdr:row>40</xdr:row>
      <xdr:rowOff>163285</xdr:rowOff>
    </xdr:to>
    <xdr:cxnSp macro="">
      <xdr:nvCxnSpPr>
        <xdr:cNvPr id="142" name="直線コネクタ 141">
          <a:extLst>
            <a:ext uri="{FF2B5EF4-FFF2-40B4-BE49-F238E27FC236}">
              <a16:creationId xmlns:a16="http://schemas.microsoft.com/office/drawing/2014/main" id="{2D5A477D-6449-40AE-848D-ADEEA8A49A1A}"/>
            </a:ext>
          </a:extLst>
        </xdr:cNvPr>
        <xdr:cNvCxnSpPr/>
      </xdr:nvCxnSpPr>
      <xdr:spPr>
        <a:xfrm>
          <a:off x="6972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a:extLst>
            <a:ext uri="{FF2B5EF4-FFF2-40B4-BE49-F238E27FC236}">
              <a16:creationId xmlns:a16="http://schemas.microsoft.com/office/drawing/2014/main" id="{3F75F30A-27B1-4FC7-9960-4AF27C885DB9}"/>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a:extLst>
            <a:ext uri="{FF2B5EF4-FFF2-40B4-BE49-F238E27FC236}">
              <a16:creationId xmlns:a16="http://schemas.microsoft.com/office/drawing/2014/main" id="{08528DA1-8FEF-4C85-8F2E-D4DF7302957B}"/>
            </a:ext>
          </a:extLst>
        </xdr:cNvPr>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a:extLst>
            <a:ext uri="{FF2B5EF4-FFF2-40B4-BE49-F238E27FC236}">
              <a16:creationId xmlns:a16="http://schemas.microsoft.com/office/drawing/2014/main" id="{3B3B18C5-8755-41CF-9844-25CF9FB209BC}"/>
            </a:ext>
          </a:extLst>
        </xdr:cNvPr>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a:extLst>
            <a:ext uri="{FF2B5EF4-FFF2-40B4-BE49-F238E27FC236}">
              <a16:creationId xmlns:a16="http://schemas.microsoft.com/office/drawing/2014/main" id="{44375B05-37A9-4C21-A0BC-A7E5FECBC377}"/>
            </a:ext>
          </a:extLst>
        </xdr:cNvPr>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80A8FF4D-12A4-4535-8606-67A49E67974C}"/>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33762</xdr:rowOff>
    </xdr:from>
    <xdr:ext cx="469744" cy="259045"/>
    <xdr:sp macro="" textlink="">
      <xdr:nvSpPr>
        <xdr:cNvPr id="148" name="n_2mainValue【図書館】&#10;一人当たり面積">
          <a:extLst>
            <a:ext uri="{FF2B5EF4-FFF2-40B4-BE49-F238E27FC236}">
              <a16:creationId xmlns:a16="http://schemas.microsoft.com/office/drawing/2014/main" id="{B7BB2B4F-4860-4EBE-B809-5B3215BC265F}"/>
            </a:ext>
          </a:extLst>
        </xdr:cNvPr>
        <xdr:cNvSpPr txBox="1"/>
      </xdr:nvSpPr>
      <xdr:spPr>
        <a:xfrm>
          <a:off x="8515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33762</xdr:rowOff>
    </xdr:from>
    <xdr:ext cx="469744" cy="259045"/>
    <xdr:sp macro="" textlink="">
      <xdr:nvSpPr>
        <xdr:cNvPr id="149" name="n_3mainValue【図書館】&#10;一人当たり面積">
          <a:extLst>
            <a:ext uri="{FF2B5EF4-FFF2-40B4-BE49-F238E27FC236}">
              <a16:creationId xmlns:a16="http://schemas.microsoft.com/office/drawing/2014/main" id="{6E917D02-DDB1-4317-B181-3E849E038A42}"/>
            </a:ext>
          </a:extLst>
        </xdr:cNvPr>
        <xdr:cNvSpPr txBox="1"/>
      </xdr:nvSpPr>
      <xdr:spPr>
        <a:xfrm>
          <a:off x="7626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33762</xdr:rowOff>
    </xdr:from>
    <xdr:ext cx="469744" cy="259045"/>
    <xdr:sp macro="" textlink="">
      <xdr:nvSpPr>
        <xdr:cNvPr id="150" name="n_4mainValue【図書館】&#10;一人当たり面積">
          <a:extLst>
            <a:ext uri="{FF2B5EF4-FFF2-40B4-BE49-F238E27FC236}">
              <a16:creationId xmlns:a16="http://schemas.microsoft.com/office/drawing/2014/main" id="{DA143592-2412-4590-B461-4DAC095CA1B9}"/>
            </a:ext>
          </a:extLst>
        </xdr:cNvPr>
        <xdr:cNvSpPr txBox="1"/>
      </xdr:nvSpPr>
      <xdr:spPr>
        <a:xfrm>
          <a:off x="6737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947868F-07F9-4B3E-9861-6466F4132E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E9949AC-69F4-409D-BB1F-65F889CDD9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7ED2F88-9D41-47B5-B70D-C4264DFC93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2AA9551-8A9E-437A-BE1C-5977B3CB566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630DF4F-F4FB-43D2-9A49-C285C4CC67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846915F5-A562-4673-98A4-51CFF3B46B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945B64C-213F-44DC-A048-EB1F0C3F05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A8846E8-3046-47BB-8201-F299720C9A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AD97249-E776-47C2-96F6-EA6CF08F86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7A8B3A3-4DD3-41BD-86D2-AEFC92CC9A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6F2AB87F-BE93-4385-A317-A0D0556053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DE951BF0-60DC-4DC1-A08E-D6101F9E836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1F17D7BD-2A17-4A45-B317-25F520ECCBA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66A250DD-1821-4E01-8581-587F9654524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324C3A0B-2A35-448D-BA3A-D77F40F9445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611FA896-28DC-4449-BB5D-E80CC6ACEE8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39ACF38B-A5EC-422B-95E4-D787AD1860A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D267EA4A-ED25-4C04-AF1D-930AF25E387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4870006D-1D9C-47C7-8B70-3E0CB33383B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8D019A4-842C-4D67-847B-2867AAA47C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53C9190-267F-4C88-A263-9E2499CF2D9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2D07150-A982-4332-A7E6-9F780AA8E6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a:extLst>
            <a:ext uri="{FF2B5EF4-FFF2-40B4-BE49-F238E27FC236}">
              <a16:creationId xmlns:a16="http://schemas.microsoft.com/office/drawing/2014/main" id="{67AFBAF1-9FB4-460F-BC97-2FAAFECD8C71}"/>
            </a:ext>
          </a:extLst>
        </xdr:cNvPr>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BD5582F8-60B1-4111-ACB7-FA198611076C}"/>
            </a:ext>
          </a:extLst>
        </xdr:cNvPr>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a:extLst>
            <a:ext uri="{FF2B5EF4-FFF2-40B4-BE49-F238E27FC236}">
              <a16:creationId xmlns:a16="http://schemas.microsoft.com/office/drawing/2014/main" id="{B00194B8-0F86-4BAF-A495-0E3F8CA0EEFF}"/>
            </a:ext>
          </a:extLst>
        </xdr:cNvPr>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6303D8D-FD93-4CA4-9849-14FDA14F0476}"/>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a:extLst>
            <a:ext uri="{FF2B5EF4-FFF2-40B4-BE49-F238E27FC236}">
              <a16:creationId xmlns:a16="http://schemas.microsoft.com/office/drawing/2014/main" id="{E7BF0D74-A5C8-41C6-AC62-891549883BA9}"/>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94505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B323BD7-C862-4EED-A67E-82BD8C3A8662}"/>
            </a:ext>
          </a:extLst>
        </xdr:cNvPr>
        <xdr:cNvSpPr txBox="1"/>
      </xdr:nvSpPr>
      <xdr:spPr>
        <a:xfrm>
          <a:off x="4673600" y="1055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a:extLst>
            <a:ext uri="{FF2B5EF4-FFF2-40B4-BE49-F238E27FC236}">
              <a16:creationId xmlns:a16="http://schemas.microsoft.com/office/drawing/2014/main" id="{2FBF10AE-B0D2-437A-A9D6-A4C34181125F}"/>
            </a:ext>
          </a:extLst>
        </xdr:cNvPr>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a:extLst>
            <a:ext uri="{FF2B5EF4-FFF2-40B4-BE49-F238E27FC236}">
              <a16:creationId xmlns:a16="http://schemas.microsoft.com/office/drawing/2014/main" id="{7B9368ED-5E8B-44DC-853E-B58EA632A57F}"/>
            </a:ext>
          </a:extLst>
        </xdr:cNvPr>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a:extLst>
            <a:ext uri="{FF2B5EF4-FFF2-40B4-BE49-F238E27FC236}">
              <a16:creationId xmlns:a16="http://schemas.microsoft.com/office/drawing/2014/main" id="{B2D270EE-29F0-43DE-BC25-A30D3784198D}"/>
            </a:ext>
          </a:extLst>
        </xdr:cNvPr>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a:extLst>
            <a:ext uri="{FF2B5EF4-FFF2-40B4-BE49-F238E27FC236}">
              <a16:creationId xmlns:a16="http://schemas.microsoft.com/office/drawing/2014/main" id="{98B7EC2C-3A9D-4C5E-8D16-92E073E393A3}"/>
            </a:ext>
          </a:extLst>
        </xdr:cNvPr>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a:extLst>
            <a:ext uri="{FF2B5EF4-FFF2-40B4-BE49-F238E27FC236}">
              <a16:creationId xmlns:a16="http://schemas.microsoft.com/office/drawing/2014/main" id="{B087295B-6D53-4152-9EEA-04A65388C013}"/>
            </a:ext>
          </a:extLst>
        </xdr:cNvPr>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54802BA-979E-4A9B-8A4D-26A7F0B2C7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85AC56-5B0E-49F6-B461-AB51D0C40F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0B77A9-ADAB-4E05-A25E-353F075C11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D98ED3C-4D0F-4847-B93B-256912AF99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218F466-9A64-45E2-A855-345BC0F963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24638</xdr:rowOff>
    </xdr:from>
    <xdr:to>
      <xdr:col>24</xdr:col>
      <xdr:colOff>114300</xdr:colOff>
      <xdr:row>61</xdr:row>
      <xdr:rowOff>126238</xdr:rowOff>
    </xdr:to>
    <xdr:sp macro="" textlink="">
      <xdr:nvSpPr>
        <xdr:cNvPr id="189" name="楕円 188">
          <a:extLst>
            <a:ext uri="{FF2B5EF4-FFF2-40B4-BE49-F238E27FC236}">
              <a16:creationId xmlns:a16="http://schemas.microsoft.com/office/drawing/2014/main" id="{8A4CC9A4-345D-494F-B937-9D2571029BED}"/>
            </a:ext>
          </a:extLst>
        </xdr:cNvPr>
        <xdr:cNvSpPr/>
      </xdr:nvSpPr>
      <xdr:spPr>
        <a:xfrm>
          <a:off x="4584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47515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5A95C14-9AE8-46FE-AC9A-8687FDD9D0B5}"/>
            </a:ext>
          </a:extLst>
        </xdr:cNvPr>
        <xdr:cNvSpPr txBox="1"/>
      </xdr:nvSpPr>
      <xdr:spPr>
        <a:xfrm>
          <a:off x="4673600" y="1033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91" name="楕円 190">
          <a:extLst>
            <a:ext uri="{FF2B5EF4-FFF2-40B4-BE49-F238E27FC236}">
              <a16:creationId xmlns:a16="http://schemas.microsoft.com/office/drawing/2014/main" id="{C8E24B6A-A39E-43D3-B367-1BE02074004C}"/>
            </a:ext>
          </a:extLst>
        </xdr:cNvPr>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25146</xdr:rowOff>
    </xdr:from>
    <xdr:to>
      <xdr:col>24</xdr:col>
      <xdr:colOff>63500</xdr:colOff>
      <xdr:row>61</xdr:row>
      <xdr:rowOff>75438</xdr:rowOff>
    </xdr:to>
    <xdr:cxnSp macro="">
      <xdr:nvCxnSpPr>
        <xdr:cNvPr id="192" name="直線コネクタ 191">
          <a:extLst>
            <a:ext uri="{FF2B5EF4-FFF2-40B4-BE49-F238E27FC236}">
              <a16:creationId xmlns:a16="http://schemas.microsoft.com/office/drawing/2014/main" id="{283D922F-337B-4A86-9075-70C5CFB5467E}"/>
            </a:ext>
          </a:extLst>
        </xdr:cNvPr>
        <xdr:cNvCxnSpPr/>
      </xdr:nvCxnSpPr>
      <xdr:spPr>
        <a:xfrm>
          <a:off x="3797300" y="104835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93" name="楕円 192">
          <a:extLst>
            <a:ext uri="{FF2B5EF4-FFF2-40B4-BE49-F238E27FC236}">
              <a16:creationId xmlns:a16="http://schemas.microsoft.com/office/drawing/2014/main" id="{BE8B3D45-2026-4C7A-A836-1F62D239DE33}"/>
            </a:ext>
          </a:extLst>
        </xdr:cNvPr>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25146</xdr:rowOff>
    </xdr:from>
    <xdr:to>
      <xdr:col>19</xdr:col>
      <xdr:colOff>177800</xdr:colOff>
      <xdr:row>61</xdr:row>
      <xdr:rowOff>27432</xdr:rowOff>
    </xdr:to>
    <xdr:cxnSp macro="">
      <xdr:nvCxnSpPr>
        <xdr:cNvPr id="194" name="直線コネクタ 193">
          <a:extLst>
            <a:ext uri="{FF2B5EF4-FFF2-40B4-BE49-F238E27FC236}">
              <a16:creationId xmlns:a16="http://schemas.microsoft.com/office/drawing/2014/main" id="{5141C6A5-6E38-4B25-8CF3-4D90CD57D843}"/>
            </a:ext>
          </a:extLst>
        </xdr:cNvPr>
        <xdr:cNvCxnSpPr/>
      </xdr:nvCxnSpPr>
      <xdr:spPr>
        <a:xfrm flipV="1">
          <a:off x="2908300" y="1048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22352</xdr:rowOff>
    </xdr:from>
    <xdr:to>
      <xdr:col>10</xdr:col>
      <xdr:colOff>165100</xdr:colOff>
      <xdr:row>61</xdr:row>
      <xdr:rowOff>123952</xdr:rowOff>
    </xdr:to>
    <xdr:sp macro="" textlink="">
      <xdr:nvSpPr>
        <xdr:cNvPr id="195" name="楕円 194">
          <a:extLst>
            <a:ext uri="{FF2B5EF4-FFF2-40B4-BE49-F238E27FC236}">
              <a16:creationId xmlns:a16="http://schemas.microsoft.com/office/drawing/2014/main" id="{56BCFF75-FE22-4B07-9557-0111773ABD57}"/>
            </a:ext>
          </a:extLst>
        </xdr:cNvPr>
        <xdr:cNvSpPr/>
      </xdr:nvSpPr>
      <xdr:spPr>
        <a:xfrm>
          <a:off x="1968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27432</xdr:rowOff>
    </xdr:from>
    <xdr:to>
      <xdr:col>15</xdr:col>
      <xdr:colOff>50800</xdr:colOff>
      <xdr:row>61</xdr:row>
      <xdr:rowOff>73152</xdr:rowOff>
    </xdr:to>
    <xdr:cxnSp macro="">
      <xdr:nvCxnSpPr>
        <xdr:cNvPr id="196" name="直線コネクタ 195">
          <a:extLst>
            <a:ext uri="{FF2B5EF4-FFF2-40B4-BE49-F238E27FC236}">
              <a16:creationId xmlns:a16="http://schemas.microsoft.com/office/drawing/2014/main" id="{C655C535-46BB-44AE-91BE-7B09A04E0F8A}"/>
            </a:ext>
          </a:extLst>
        </xdr:cNvPr>
        <xdr:cNvCxnSpPr/>
      </xdr:nvCxnSpPr>
      <xdr:spPr>
        <a:xfrm flipV="1">
          <a:off x="2019300" y="1048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148082</xdr:rowOff>
    </xdr:from>
    <xdr:to>
      <xdr:col>6</xdr:col>
      <xdr:colOff>38100</xdr:colOff>
      <xdr:row>61</xdr:row>
      <xdr:rowOff>78232</xdr:rowOff>
    </xdr:to>
    <xdr:sp macro="" textlink="">
      <xdr:nvSpPr>
        <xdr:cNvPr id="197" name="楕円 196">
          <a:extLst>
            <a:ext uri="{FF2B5EF4-FFF2-40B4-BE49-F238E27FC236}">
              <a16:creationId xmlns:a16="http://schemas.microsoft.com/office/drawing/2014/main" id="{E4C57BCD-39C5-44A1-9430-79289D4EDBA7}"/>
            </a:ext>
          </a:extLst>
        </xdr:cNvPr>
        <xdr:cNvSpPr/>
      </xdr:nvSpPr>
      <xdr:spPr>
        <a:xfrm>
          <a:off x="1079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27432</xdr:rowOff>
    </xdr:from>
    <xdr:to>
      <xdr:col>10</xdr:col>
      <xdr:colOff>114300</xdr:colOff>
      <xdr:row>61</xdr:row>
      <xdr:rowOff>73152</xdr:rowOff>
    </xdr:to>
    <xdr:cxnSp macro="">
      <xdr:nvCxnSpPr>
        <xdr:cNvPr id="198" name="直線コネクタ 197">
          <a:extLst>
            <a:ext uri="{FF2B5EF4-FFF2-40B4-BE49-F238E27FC236}">
              <a16:creationId xmlns:a16="http://schemas.microsoft.com/office/drawing/2014/main" id="{E6C092BD-977B-4FE5-879C-DB009105D6F4}"/>
            </a:ext>
          </a:extLst>
        </xdr:cNvPr>
        <xdr:cNvCxnSpPr/>
      </xdr:nvCxnSpPr>
      <xdr:spPr>
        <a:xfrm>
          <a:off x="1130300" y="1048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163085</xdr:rowOff>
    </xdr:from>
    <xdr:ext cx="405111" cy="259045"/>
    <xdr:sp macro="" textlink="">
      <xdr:nvSpPr>
        <xdr:cNvPr id="199" name="n_1aveValue【体育館・プール】&#10;有形固定資産減価償却率">
          <a:extLst>
            <a:ext uri="{FF2B5EF4-FFF2-40B4-BE49-F238E27FC236}">
              <a16:creationId xmlns:a16="http://schemas.microsoft.com/office/drawing/2014/main" id="{058CBCA7-9D33-44BD-BD75-B46C40C847D0}"/>
            </a:ext>
          </a:extLst>
        </xdr:cNvPr>
        <xdr:cNvSpPr txBox="1"/>
      </xdr:nvSpPr>
      <xdr:spPr>
        <a:xfrm>
          <a:off x="3582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200" name="n_2aveValue【体育館・プール】&#10;有形固定資産減価償却率">
          <a:extLst>
            <a:ext uri="{FF2B5EF4-FFF2-40B4-BE49-F238E27FC236}">
              <a16:creationId xmlns:a16="http://schemas.microsoft.com/office/drawing/2014/main" id="{09F6268E-1264-4032-81BA-C2A9EF01050C}"/>
            </a:ext>
          </a:extLst>
        </xdr:cNvPr>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a:extLst>
            <a:ext uri="{FF2B5EF4-FFF2-40B4-BE49-F238E27FC236}">
              <a16:creationId xmlns:a16="http://schemas.microsoft.com/office/drawing/2014/main" id="{FA38357E-86CA-4C6F-A21F-5E007CDA039A}"/>
            </a:ext>
          </a:extLst>
        </xdr:cNvPr>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a:extLst>
            <a:ext uri="{FF2B5EF4-FFF2-40B4-BE49-F238E27FC236}">
              <a16:creationId xmlns:a16="http://schemas.microsoft.com/office/drawing/2014/main" id="{763E9035-B37C-41F4-A3D0-19D651643365}"/>
            </a:ext>
          </a:extLst>
        </xdr:cNvPr>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92473</xdr:rowOff>
    </xdr:from>
    <xdr:ext cx="405111" cy="259045"/>
    <xdr:sp macro="" textlink="">
      <xdr:nvSpPr>
        <xdr:cNvPr id="203" name="n_1mainValue【体育館・プール】&#10;有形固定資産減価償却率">
          <a:extLst>
            <a:ext uri="{FF2B5EF4-FFF2-40B4-BE49-F238E27FC236}">
              <a16:creationId xmlns:a16="http://schemas.microsoft.com/office/drawing/2014/main" id="{EB7A494C-3F39-4C9D-9DE1-2AACF0C1CB6B}"/>
            </a:ext>
          </a:extLst>
        </xdr:cNvPr>
        <xdr:cNvSpPr txBox="1"/>
      </xdr:nvSpPr>
      <xdr:spPr>
        <a:xfrm>
          <a:off x="3582044" y="1020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94759</xdr:rowOff>
    </xdr:from>
    <xdr:ext cx="405111" cy="259045"/>
    <xdr:sp macro="" textlink="">
      <xdr:nvSpPr>
        <xdr:cNvPr id="204" name="n_2mainValue【体育館・プール】&#10;有形固定資産減価償却率">
          <a:extLst>
            <a:ext uri="{FF2B5EF4-FFF2-40B4-BE49-F238E27FC236}">
              <a16:creationId xmlns:a16="http://schemas.microsoft.com/office/drawing/2014/main" id="{C9A6592A-0DC2-4B01-AD07-4A3085E3F114}"/>
            </a:ext>
          </a:extLst>
        </xdr:cNvPr>
        <xdr:cNvSpPr txBox="1"/>
      </xdr:nvSpPr>
      <xdr:spPr>
        <a:xfrm>
          <a:off x="2705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115079</xdr:rowOff>
    </xdr:from>
    <xdr:ext cx="405111" cy="259045"/>
    <xdr:sp macro="" textlink="">
      <xdr:nvSpPr>
        <xdr:cNvPr id="205" name="n_3mainValue【体育館・プール】&#10;有形固定資産減価償却率">
          <a:extLst>
            <a:ext uri="{FF2B5EF4-FFF2-40B4-BE49-F238E27FC236}">
              <a16:creationId xmlns:a16="http://schemas.microsoft.com/office/drawing/2014/main" id="{EE4F101C-D7AD-45FB-B847-772A55AA2FDE}"/>
            </a:ext>
          </a:extLst>
        </xdr:cNvPr>
        <xdr:cNvSpPr txBox="1"/>
      </xdr:nvSpPr>
      <xdr:spPr>
        <a:xfrm>
          <a:off x="1816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6" name="n_4mainValue【体育館・プール】&#10;有形固定資産減価償却率">
          <a:extLst>
            <a:ext uri="{FF2B5EF4-FFF2-40B4-BE49-F238E27FC236}">
              <a16:creationId xmlns:a16="http://schemas.microsoft.com/office/drawing/2014/main" id="{9F04D2AE-F9B2-4324-952E-BCF7B7561D96}"/>
            </a:ext>
          </a:extLst>
        </xdr:cNvPr>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47C82FD-7EB7-4861-84A1-146B0DC82C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B282A87-FE31-4C72-96D8-42647646CA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6630C8B-FDEB-49C3-B018-64F96B7D37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4236B02-5DD1-41B5-8CB5-D934B82077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F9B9743-4E21-4D14-8844-BBCB659A01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2C375A1-4335-4028-9F77-33655409DD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DD13CD2-71E4-485B-9214-AA9F5E6EC5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76EA7EF-C853-4F63-998A-F2AB5DDE1D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231A67D-850D-4EB7-86BD-97EB281E6A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7E34F83-D0D0-4F1A-922C-E2DFD17D26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97499EEB-1516-4F5F-B3C1-C8E17439A8D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a:extLst>
            <a:ext uri="{FF2B5EF4-FFF2-40B4-BE49-F238E27FC236}">
              <a16:creationId xmlns:a16="http://schemas.microsoft.com/office/drawing/2014/main" id="{79FCCB71-9D73-4271-B7E6-C7AAA508EEE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3ACF6688-4571-4DA3-87A0-E60C8D974FA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a:extLst>
            <a:ext uri="{FF2B5EF4-FFF2-40B4-BE49-F238E27FC236}">
              <a16:creationId xmlns:a16="http://schemas.microsoft.com/office/drawing/2014/main" id="{135B3F58-7E01-473B-841F-E12EB4306DB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5F441F2A-A1ED-4AD4-8B1C-820ACF68133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a:extLst>
            <a:ext uri="{FF2B5EF4-FFF2-40B4-BE49-F238E27FC236}">
              <a16:creationId xmlns:a16="http://schemas.microsoft.com/office/drawing/2014/main" id="{C062209A-B5BC-425A-B7A6-0ADAF05BF05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924A779E-59A4-495A-9A5D-DE093AE1B7A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a:extLst>
            <a:ext uri="{FF2B5EF4-FFF2-40B4-BE49-F238E27FC236}">
              <a16:creationId xmlns:a16="http://schemas.microsoft.com/office/drawing/2014/main" id="{B06632EE-B6C2-40F5-97C4-F4BC48BC318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75FC101-6903-4253-B99C-99A47B4D81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F933B6-BDF6-4992-9CAB-7A74224218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AFB2818-A71F-42F3-AE92-F000FB1DFE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a:extLst>
            <a:ext uri="{FF2B5EF4-FFF2-40B4-BE49-F238E27FC236}">
              <a16:creationId xmlns:a16="http://schemas.microsoft.com/office/drawing/2014/main" id="{B554668D-5B42-4130-A93E-01508F54C340}"/>
            </a:ext>
          </a:extLst>
        </xdr:cNvPr>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a:extLst>
            <a:ext uri="{FF2B5EF4-FFF2-40B4-BE49-F238E27FC236}">
              <a16:creationId xmlns:a16="http://schemas.microsoft.com/office/drawing/2014/main" id="{C75D76B6-D32C-4A56-9056-0A59BB02E9C2}"/>
            </a:ext>
          </a:extLst>
        </xdr:cNvPr>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a:extLst>
            <a:ext uri="{FF2B5EF4-FFF2-40B4-BE49-F238E27FC236}">
              <a16:creationId xmlns:a16="http://schemas.microsoft.com/office/drawing/2014/main" id="{DCE78A81-328B-4330-8640-EB91230ACDBE}"/>
            </a:ext>
          </a:extLst>
        </xdr:cNvPr>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a:extLst>
            <a:ext uri="{FF2B5EF4-FFF2-40B4-BE49-F238E27FC236}">
              <a16:creationId xmlns:a16="http://schemas.microsoft.com/office/drawing/2014/main" id="{063286E4-6A7D-46BB-AA6E-EE9F263303B5}"/>
            </a:ext>
          </a:extLst>
        </xdr:cNvPr>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a:extLst>
            <a:ext uri="{FF2B5EF4-FFF2-40B4-BE49-F238E27FC236}">
              <a16:creationId xmlns:a16="http://schemas.microsoft.com/office/drawing/2014/main" id="{01DC3CEA-EF5D-4DD2-BE59-D4D89D044C2C}"/>
            </a:ext>
          </a:extLst>
        </xdr:cNvPr>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a:extLst>
            <a:ext uri="{FF2B5EF4-FFF2-40B4-BE49-F238E27FC236}">
              <a16:creationId xmlns:a16="http://schemas.microsoft.com/office/drawing/2014/main" id="{E44E6446-561A-4335-8229-95BB5B72648E}"/>
            </a:ext>
          </a:extLst>
        </xdr:cNvPr>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a:extLst>
            <a:ext uri="{FF2B5EF4-FFF2-40B4-BE49-F238E27FC236}">
              <a16:creationId xmlns:a16="http://schemas.microsoft.com/office/drawing/2014/main" id="{F32E460F-5E23-4D25-831F-11AC2301D8ED}"/>
            </a:ext>
          </a:extLst>
        </xdr:cNvPr>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a:extLst>
            <a:ext uri="{FF2B5EF4-FFF2-40B4-BE49-F238E27FC236}">
              <a16:creationId xmlns:a16="http://schemas.microsoft.com/office/drawing/2014/main" id="{6586ABA5-B349-4090-B009-971791127D13}"/>
            </a:ext>
          </a:extLst>
        </xdr:cNvPr>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a:extLst>
            <a:ext uri="{FF2B5EF4-FFF2-40B4-BE49-F238E27FC236}">
              <a16:creationId xmlns:a16="http://schemas.microsoft.com/office/drawing/2014/main" id="{458A077B-8C1C-48E9-9D6F-F1710E8CCB67}"/>
            </a:ext>
          </a:extLst>
        </xdr:cNvPr>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a:extLst>
            <a:ext uri="{FF2B5EF4-FFF2-40B4-BE49-F238E27FC236}">
              <a16:creationId xmlns:a16="http://schemas.microsoft.com/office/drawing/2014/main" id="{A4663C54-3DD8-47FF-8C8D-8622DC6B5588}"/>
            </a:ext>
          </a:extLst>
        </xdr:cNvPr>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a:extLst>
            <a:ext uri="{FF2B5EF4-FFF2-40B4-BE49-F238E27FC236}">
              <a16:creationId xmlns:a16="http://schemas.microsoft.com/office/drawing/2014/main" id="{D5CBFF5C-E58E-4F09-93DE-92BF1FEBD485}"/>
            </a:ext>
          </a:extLst>
        </xdr:cNvPr>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DA6D060-6802-40C7-85A6-7EFBF20EC8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A761A8C-2757-4CFF-9F2B-0150858D84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80B78C-EF76-4F24-B7AB-C3311C69A7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2A0E6CC-4A84-4221-832B-F732E4E68F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363F878-D615-44FD-85DD-07E5215F75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44" name="楕円 243">
          <a:extLst>
            <a:ext uri="{FF2B5EF4-FFF2-40B4-BE49-F238E27FC236}">
              <a16:creationId xmlns:a16="http://schemas.microsoft.com/office/drawing/2014/main" id="{C3F88CC1-C30B-4DB4-A2E1-5BAFD72908A2}"/>
            </a:ext>
          </a:extLst>
        </xdr:cNvPr>
        <xdr:cNvSpPr/>
      </xdr:nvSpPr>
      <xdr:spPr>
        <a:xfrm>
          <a:off x="10426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12209</xdr:rowOff>
    </xdr:from>
    <xdr:ext cx="469744" cy="259045"/>
    <xdr:sp macro="" textlink="">
      <xdr:nvSpPr>
        <xdr:cNvPr id="245" name="【体育館・プール】&#10;一人当たり面積該当値テキスト">
          <a:extLst>
            <a:ext uri="{FF2B5EF4-FFF2-40B4-BE49-F238E27FC236}">
              <a16:creationId xmlns:a16="http://schemas.microsoft.com/office/drawing/2014/main" id="{DB6BCB86-29E0-4F18-8143-6E37B52C63BB}"/>
            </a:ext>
          </a:extLst>
        </xdr:cNvPr>
        <xdr:cNvSpPr txBox="1"/>
      </xdr:nvSpPr>
      <xdr:spPr>
        <a:xfrm>
          <a:off x="10515600"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36068</xdr:rowOff>
    </xdr:from>
    <xdr:to>
      <xdr:col>50</xdr:col>
      <xdr:colOff>165100</xdr:colOff>
      <xdr:row>62</xdr:row>
      <xdr:rowOff>137668</xdr:rowOff>
    </xdr:to>
    <xdr:sp macro="" textlink="">
      <xdr:nvSpPr>
        <xdr:cNvPr id="246" name="楕円 245">
          <a:extLst>
            <a:ext uri="{FF2B5EF4-FFF2-40B4-BE49-F238E27FC236}">
              <a16:creationId xmlns:a16="http://schemas.microsoft.com/office/drawing/2014/main" id="{A3C77E73-53F1-48CA-87F1-821C013D5BB6}"/>
            </a:ext>
          </a:extLst>
        </xdr:cNvPr>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84582</xdr:rowOff>
    </xdr:from>
    <xdr:to>
      <xdr:col>55</xdr:col>
      <xdr:colOff>0</xdr:colOff>
      <xdr:row>62</xdr:row>
      <xdr:rowOff>86868</xdr:rowOff>
    </xdr:to>
    <xdr:cxnSp macro="">
      <xdr:nvCxnSpPr>
        <xdr:cNvPr id="247" name="直線コネクタ 246">
          <a:extLst>
            <a:ext uri="{FF2B5EF4-FFF2-40B4-BE49-F238E27FC236}">
              <a16:creationId xmlns:a16="http://schemas.microsoft.com/office/drawing/2014/main" id="{1763EE13-2D4F-4FAC-9E74-D9B1F034394A}"/>
            </a:ext>
          </a:extLst>
        </xdr:cNvPr>
        <xdr:cNvCxnSpPr/>
      </xdr:nvCxnSpPr>
      <xdr:spPr>
        <a:xfrm flipV="1">
          <a:off x="9639300" y="107144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38354</xdr:rowOff>
    </xdr:from>
    <xdr:to>
      <xdr:col>46</xdr:col>
      <xdr:colOff>38100</xdr:colOff>
      <xdr:row>62</xdr:row>
      <xdr:rowOff>139954</xdr:rowOff>
    </xdr:to>
    <xdr:sp macro="" textlink="">
      <xdr:nvSpPr>
        <xdr:cNvPr id="248" name="楕円 247">
          <a:extLst>
            <a:ext uri="{FF2B5EF4-FFF2-40B4-BE49-F238E27FC236}">
              <a16:creationId xmlns:a16="http://schemas.microsoft.com/office/drawing/2014/main" id="{8E4E9F5C-371F-4A16-99E9-9481E686B2B2}"/>
            </a:ext>
          </a:extLst>
        </xdr:cNvPr>
        <xdr:cNvSpPr/>
      </xdr:nvSpPr>
      <xdr:spPr>
        <a:xfrm>
          <a:off x="8699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86868</xdr:rowOff>
    </xdr:from>
    <xdr:to>
      <xdr:col>50</xdr:col>
      <xdr:colOff>114300</xdr:colOff>
      <xdr:row>62</xdr:row>
      <xdr:rowOff>89154</xdr:rowOff>
    </xdr:to>
    <xdr:cxnSp macro="">
      <xdr:nvCxnSpPr>
        <xdr:cNvPr id="249" name="直線コネクタ 248">
          <a:extLst>
            <a:ext uri="{FF2B5EF4-FFF2-40B4-BE49-F238E27FC236}">
              <a16:creationId xmlns:a16="http://schemas.microsoft.com/office/drawing/2014/main" id="{D6E8C18A-657A-4221-8BEE-1E9B974CC6E0}"/>
            </a:ext>
          </a:extLst>
        </xdr:cNvPr>
        <xdr:cNvCxnSpPr/>
      </xdr:nvCxnSpPr>
      <xdr:spPr>
        <a:xfrm flipV="1">
          <a:off x="8750300" y="1071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50" name="楕円 249">
          <a:extLst>
            <a:ext uri="{FF2B5EF4-FFF2-40B4-BE49-F238E27FC236}">
              <a16:creationId xmlns:a16="http://schemas.microsoft.com/office/drawing/2014/main" id="{55E7DD7D-E0CE-46BC-8672-296AFB9F9BF3}"/>
            </a:ext>
          </a:extLst>
        </xdr:cNvPr>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89154</xdr:rowOff>
    </xdr:from>
    <xdr:to>
      <xdr:col>45</xdr:col>
      <xdr:colOff>177800</xdr:colOff>
      <xdr:row>62</xdr:row>
      <xdr:rowOff>91440</xdr:rowOff>
    </xdr:to>
    <xdr:cxnSp macro="">
      <xdr:nvCxnSpPr>
        <xdr:cNvPr id="251" name="直線コネクタ 250">
          <a:extLst>
            <a:ext uri="{FF2B5EF4-FFF2-40B4-BE49-F238E27FC236}">
              <a16:creationId xmlns:a16="http://schemas.microsoft.com/office/drawing/2014/main" id="{4855A8CB-0D5F-4336-8B0A-43F33F6CA79C}"/>
            </a:ext>
          </a:extLst>
        </xdr:cNvPr>
        <xdr:cNvCxnSpPr/>
      </xdr:nvCxnSpPr>
      <xdr:spPr>
        <a:xfrm flipV="1">
          <a:off x="7861300" y="1071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86360</xdr:rowOff>
    </xdr:from>
    <xdr:to>
      <xdr:col>36</xdr:col>
      <xdr:colOff>165100</xdr:colOff>
      <xdr:row>64</xdr:row>
      <xdr:rowOff>16510</xdr:rowOff>
    </xdr:to>
    <xdr:sp macro="" textlink="">
      <xdr:nvSpPr>
        <xdr:cNvPr id="252" name="楕円 251">
          <a:extLst>
            <a:ext uri="{FF2B5EF4-FFF2-40B4-BE49-F238E27FC236}">
              <a16:creationId xmlns:a16="http://schemas.microsoft.com/office/drawing/2014/main" id="{78318DE0-3571-4975-9AA4-D13CACA83639}"/>
            </a:ext>
          </a:extLst>
        </xdr:cNvPr>
        <xdr:cNvSpPr/>
      </xdr:nvSpPr>
      <xdr:spPr>
        <a:xfrm>
          <a:off x="692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63</xdr:row>
      <xdr:rowOff>137160</xdr:rowOff>
    </xdr:to>
    <xdr:cxnSp macro="">
      <xdr:nvCxnSpPr>
        <xdr:cNvPr id="253" name="直線コネクタ 252">
          <a:extLst>
            <a:ext uri="{FF2B5EF4-FFF2-40B4-BE49-F238E27FC236}">
              <a16:creationId xmlns:a16="http://schemas.microsoft.com/office/drawing/2014/main" id="{7DAFA0D4-2AAC-4E8B-95EB-64E1C7D44672}"/>
            </a:ext>
          </a:extLst>
        </xdr:cNvPr>
        <xdr:cNvCxnSpPr/>
      </xdr:nvCxnSpPr>
      <xdr:spPr>
        <a:xfrm flipV="1">
          <a:off x="6972300" y="10721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a:extLst>
            <a:ext uri="{FF2B5EF4-FFF2-40B4-BE49-F238E27FC236}">
              <a16:creationId xmlns:a16="http://schemas.microsoft.com/office/drawing/2014/main" id="{0CED5AC0-83D3-43F6-B8B9-C4F200416329}"/>
            </a:ext>
          </a:extLst>
        </xdr:cNvPr>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a:extLst>
            <a:ext uri="{FF2B5EF4-FFF2-40B4-BE49-F238E27FC236}">
              <a16:creationId xmlns:a16="http://schemas.microsoft.com/office/drawing/2014/main" id="{989BB903-B9CD-4456-8D7C-D4C65D09D294}"/>
            </a:ext>
          </a:extLst>
        </xdr:cNvPr>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a:extLst>
            <a:ext uri="{FF2B5EF4-FFF2-40B4-BE49-F238E27FC236}">
              <a16:creationId xmlns:a16="http://schemas.microsoft.com/office/drawing/2014/main" id="{6515996C-74FD-44B7-BEFB-4A4DA0A29D99}"/>
            </a:ext>
          </a:extLst>
        </xdr:cNvPr>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a:extLst>
            <a:ext uri="{FF2B5EF4-FFF2-40B4-BE49-F238E27FC236}">
              <a16:creationId xmlns:a16="http://schemas.microsoft.com/office/drawing/2014/main" id="{DB309F8E-696B-4AEC-8EFA-460871B5D118}"/>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128795</xdr:rowOff>
    </xdr:from>
    <xdr:ext cx="469744" cy="259045"/>
    <xdr:sp macro="" textlink="">
      <xdr:nvSpPr>
        <xdr:cNvPr id="258" name="n_1mainValue【体育館・プール】&#10;一人当たり面積">
          <a:extLst>
            <a:ext uri="{FF2B5EF4-FFF2-40B4-BE49-F238E27FC236}">
              <a16:creationId xmlns:a16="http://schemas.microsoft.com/office/drawing/2014/main" id="{C307447B-00DD-431B-9352-A4FA0CB93CBE}"/>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131081</xdr:rowOff>
    </xdr:from>
    <xdr:ext cx="469744" cy="259045"/>
    <xdr:sp macro="" textlink="">
      <xdr:nvSpPr>
        <xdr:cNvPr id="259" name="n_2mainValue【体育館・プール】&#10;一人当たり面積">
          <a:extLst>
            <a:ext uri="{FF2B5EF4-FFF2-40B4-BE49-F238E27FC236}">
              <a16:creationId xmlns:a16="http://schemas.microsoft.com/office/drawing/2014/main" id="{D8D91450-9DF4-4151-B01B-FA0FF4908C73}"/>
            </a:ext>
          </a:extLst>
        </xdr:cNvPr>
        <xdr:cNvSpPr txBox="1"/>
      </xdr:nvSpPr>
      <xdr:spPr>
        <a:xfrm>
          <a:off x="8515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133367</xdr:rowOff>
    </xdr:from>
    <xdr:ext cx="469744" cy="259045"/>
    <xdr:sp macro="" textlink="">
      <xdr:nvSpPr>
        <xdr:cNvPr id="260" name="n_3mainValue【体育館・プール】&#10;一人当たり面積">
          <a:extLst>
            <a:ext uri="{FF2B5EF4-FFF2-40B4-BE49-F238E27FC236}">
              <a16:creationId xmlns:a16="http://schemas.microsoft.com/office/drawing/2014/main" id="{DE3A1250-B9A2-49BC-B9A9-F483A37880AC}"/>
            </a:ext>
          </a:extLst>
        </xdr:cNvPr>
        <xdr:cNvSpPr txBox="1"/>
      </xdr:nvSpPr>
      <xdr:spPr>
        <a:xfrm>
          <a:off x="7626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7637</xdr:rowOff>
    </xdr:from>
    <xdr:ext cx="469744" cy="259045"/>
    <xdr:sp macro="" textlink="">
      <xdr:nvSpPr>
        <xdr:cNvPr id="261" name="n_4mainValue【体育館・プール】&#10;一人当たり面積">
          <a:extLst>
            <a:ext uri="{FF2B5EF4-FFF2-40B4-BE49-F238E27FC236}">
              <a16:creationId xmlns:a16="http://schemas.microsoft.com/office/drawing/2014/main" id="{E98B6184-0799-4890-AFB4-944F0B2F4690}"/>
            </a:ext>
          </a:extLst>
        </xdr:cNvPr>
        <xdr:cNvSpPr txBox="1"/>
      </xdr:nvSpPr>
      <xdr:spPr>
        <a:xfrm>
          <a:off x="6737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E8634E2-FC6C-4DB2-8F83-911831F785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640823E-BD96-4747-8EE7-84EE3F406D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5A0FFCE-F156-4CB2-94F6-7740D83678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6FA9D96-792B-4644-AE72-B7AEB6B07B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07F1900-507B-4D2D-8C06-DDC4F0AD5F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921D929-4D6A-4484-9E48-60BF8DDEF4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141D121-EA27-453B-B181-697F9572C0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02D43A9-1915-4BC8-8021-8152A6C06A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66705F6-31B2-4DBF-9909-811ECB8CDE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1B04C36-E2D4-43FD-A865-69B1B6BD77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6BB0711-A7C7-47EE-9226-661032F20E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1DB21C1-6AA8-45CD-AECD-DA26CB5A39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85EAC8BD-DFE8-4E4E-A4A7-22AA2E188F8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D6799735-740B-4DBA-9518-416BC671F8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7D6AF5B-D1C3-4DC5-973A-784DCF78F8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E380ABD-8CC0-492D-989E-2C94B71C99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3EC313C-2260-4285-95B3-7963987D900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306C6F1-4264-4098-819C-01C888C5D45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83711927-67E0-4BE9-940A-727F9064DC1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E0510D0-0A6A-4628-BDCE-A1915DB7A5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E598767-FB31-4557-A5CC-5A43C9C197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0BAF2A8-B948-4813-9FF0-070DB0384E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185057D-773C-49BB-816F-2E9AEF80D2F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2FA16EC-81ED-437B-8626-7EE9D4BBE9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4538AF6D-D9FA-444F-9303-B261CD3EACA5}"/>
            </a:ext>
          </a:extLst>
        </xdr:cNvPr>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D646B75-E221-4C45-966C-DA1F5063FF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DE7B6FE-A0CF-4FD7-920D-FB85EDFC300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CB3A4A4-C73C-44DA-B883-22AE3C4A012D}"/>
            </a:ext>
          </a:extLst>
        </xdr:cNvPr>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a:extLst>
            <a:ext uri="{FF2B5EF4-FFF2-40B4-BE49-F238E27FC236}">
              <a16:creationId xmlns:a16="http://schemas.microsoft.com/office/drawing/2014/main" id="{4A26811D-4C88-47F3-A5B7-2AB1E37B1757}"/>
            </a:ext>
          </a:extLst>
        </xdr:cNvPr>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9E0DE37C-0C47-4C64-82FE-CA5A5D9EA825}"/>
            </a:ext>
          </a:extLst>
        </xdr:cNvPr>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a:extLst>
            <a:ext uri="{FF2B5EF4-FFF2-40B4-BE49-F238E27FC236}">
              <a16:creationId xmlns:a16="http://schemas.microsoft.com/office/drawing/2014/main" id="{A8BA4DB0-6DAA-40CE-94CE-DE4C3888C1BD}"/>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a:extLst>
            <a:ext uri="{FF2B5EF4-FFF2-40B4-BE49-F238E27FC236}">
              <a16:creationId xmlns:a16="http://schemas.microsoft.com/office/drawing/2014/main" id="{1B72E5C9-0014-4A93-A638-19D00ED5CD21}"/>
            </a:ext>
          </a:extLst>
        </xdr:cNvPr>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a:extLst>
            <a:ext uri="{FF2B5EF4-FFF2-40B4-BE49-F238E27FC236}">
              <a16:creationId xmlns:a16="http://schemas.microsoft.com/office/drawing/2014/main" id="{B97865A0-8609-4224-9E48-8A2A4D9BDCEB}"/>
            </a:ext>
          </a:extLst>
        </xdr:cNvPr>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a:extLst>
            <a:ext uri="{FF2B5EF4-FFF2-40B4-BE49-F238E27FC236}">
              <a16:creationId xmlns:a16="http://schemas.microsoft.com/office/drawing/2014/main" id="{12EB583D-6587-4DFC-B00F-C39BE274D0E5}"/>
            </a:ext>
          </a:extLst>
        </xdr:cNvPr>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a:extLst>
            <a:ext uri="{FF2B5EF4-FFF2-40B4-BE49-F238E27FC236}">
              <a16:creationId xmlns:a16="http://schemas.microsoft.com/office/drawing/2014/main" id="{EA728538-2A5E-44F6-824C-BBAC4D9122E9}"/>
            </a:ext>
          </a:extLst>
        </xdr:cNvPr>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6CAB6DF-9018-448A-9C15-7C947535C0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600E4FF-F686-4CB4-8E8F-79D5861FEF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D2E3427-0738-4C8C-89B4-3FC9C629E4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0759AAB-AA29-42D2-BE3F-0D885DC3AA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3B874EC-BBCB-48DF-BF89-368AAEA022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02" name="楕円 301">
          <a:extLst>
            <a:ext uri="{FF2B5EF4-FFF2-40B4-BE49-F238E27FC236}">
              <a16:creationId xmlns:a16="http://schemas.microsoft.com/office/drawing/2014/main" id="{8EBE7FF2-0DC3-42F1-9E32-331BD9130FFE}"/>
            </a:ext>
          </a:extLst>
        </xdr:cNvPr>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96F188B-D1F4-47CC-B8E3-CB9B957AF541}"/>
            </a:ext>
          </a:extLst>
        </xdr:cNvPr>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04" name="楕円 303">
          <a:extLst>
            <a:ext uri="{FF2B5EF4-FFF2-40B4-BE49-F238E27FC236}">
              <a16:creationId xmlns:a16="http://schemas.microsoft.com/office/drawing/2014/main" id="{1D761944-2938-4C4D-903C-420A96912CF0}"/>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17145</xdr:rowOff>
    </xdr:to>
    <xdr:cxnSp macro="">
      <xdr:nvCxnSpPr>
        <xdr:cNvPr id="305" name="直線コネクタ 304">
          <a:extLst>
            <a:ext uri="{FF2B5EF4-FFF2-40B4-BE49-F238E27FC236}">
              <a16:creationId xmlns:a16="http://schemas.microsoft.com/office/drawing/2014/main" id="{191399D8-2299-4676-981C-A5C15F3832AD}"/>
            </a:ext>
          </a:extLst>
        </xdr:cNvPr>
        <xdr:cNvCxnSpPr/>
      </xdr:nvCxnSpPr>
      <xdr:spPr>
        <a:xfrm>
          <a:off x="3797300" y="138569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306" name="楕円 305">
          <a:extLst>
            <a:ext uri="{FF2B5EF4-FFF2-40B4-BE49-F238E27FC236}">
              <a16:creationId xmlns:a16="http://schemas.microsoft.com/office/drawing/2014/main" id="{E81D44A1-7D68-44A2-A1B4-0D5FCCDACD11}"/>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123825</xdr:rowOff>
    </xdr:to>
    <xdr:cxnSp macro="">
      <xdr:nvCxnSpPr>
        <xdr:cNvPr id="307" name="直線コネクタ 306">
          <a:extLst>
            <a:ext uri="{FF2B5EF4-FFF2-40B4-BE49-F238E27FC236}">
              <a16:creationId xmlns:a16="http://schemas.microsoft.com/office/drawing/2014/main" id="{ABF16F80-0B9E-4F67-AC75-5356E08B9ACA}"/>
            </a:ext>
          </a:extLst>
        </xdr:cNvPr>
        <xdr:cNvCxnSpPr/>
      </xdr:nvCxnSpPr>
      <xdr:spPr>
        <a:xfrm flipV="1">
          <a:off x="2908300" y="138569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08" name="楕円 307">
          <a:extLst>
            <a:ext uri="{FF2B5EF4-FFF2-40B4-BE49-F238E27FC236}">
              <a16:creationId xmlns:a16="http://schemas.microsoft.com/office/drawing/2014/main" id="{00276F85-C1E2-4DDF-997A-67B9AAD0F484}"/>
            </a:ext>
          </a:extLst>
        </xdr:cNvPr>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123825</xdr:rowOff>
    </xdr:to>
    <xdr:cxnSp macro="">
      <xdr:nvCxnSpPr>
        <xdr:cNvPr id="309" name="直線コネクタ 308">
          <a:extLst>
            <a:ext uri="{FF2B5EF4-FFF2-40B4-BE49-F238E27FC236}">
              <a16:creationId xmlns:a16="http://schemas.microsoft.com/office/drawing/2014/main" id="{95B4E20F-FD16-482D-BBDA-68B18ECA845C}"/>
            </a:ext>
          </a:extLst>
        </xdr:cNvPr>
        <xdr:cNvCxnSpPr/>
      </xdr:nvCxnSpPr>
      <xdr:spPr>
        <a:xfrm>
          <a:off x="2019300" y="140036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19686</xdr:rowOff>
    </xdr:from>
    <xdr:to>
      <xdr:col>6</xdr:col>
      <xdr:colOff>38100</xdr:colOff>
      <xdr:row>81</xdr:row>
      <xdr:rowOff>121286</xdr:rowOff>
    </xdr:to>
    <xdr:sp macro="" textlink="">
      <xdr:nvSpPr>
        <xdr:cNvPr id="310" name="楕円 309">
          <a:extLst>
            <a:ext uri="{FF2B5EF4-FFF2-40B4-BE49-F238E27FC236}">
              <a16:creationId xmlns:a16="http://schemas.microsoft.com/office/drawing/2014/main" id="{65A1722E-9183-464A-AE62-9FC3C8BE14C9}"/>
            </a:ext>
          </a:extLst>
        </xdr:cNvPr>
        <xdr:cNvSpPr/>
      </xdr:nvSpPr>
      <xdr:spPr>
        <a:xfrm>
          <a:off x="1079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116205</xdr:rowOff>
    </xdr:to>
    <xdr:cxnSp macro="">
      <xdr:nvCxnSpPr>
        <xdr:cNvPr id="311" name="直線コネクタ 310">
          <a:extLst>
            <a:ext uri="{FF2B5EF4-FFF2-40B4-BE49-F238E27FC236}">
              <a16:creationId xmlns:a16="http://schemas.microsoft.com/office/drawing/2014/main" id="{5519B034-3B53-42A7-9B39-E3FFC5101625}"/>
            </a:ext>
          </a:extLst>
        </xdr:cNvPr>
        <xdr:cNvCxnSpPr/>
      </xdr:nvCxnSpPr>
      <xdr:spPr>
        <a:xfrm>
          <a:off x="1130300" y="13957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a:extLst>
            <a:ext uri="{FF2B5EF4-FFF2-40B4-BE49-F238E27FC236}">
              <a16:creationId xmlns:a16="http://schemas.microsoft.com/office/drawing/2014/main" id="{4325EFB4-BE68-46A3-8D67-2A9C5B3ADE43}"/>
            </a:ext>
          </a:extLst>
        </xdr:cNvPr>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a:extLst>
            <a:ext uri="{FF2B5EF4-FFF2-40B4-BE49-F238E27FC236}">
              <a16:creationId xmlns:a16="http://schemas.microsoft.com/office/drawing/2014/main" id="{7EE43CAA-A34A-44F8-B442-6F2E242F11CB}"/>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a:extLst>
            <a:ext uri="{FF2B5EF4-FFF2-40B4-BE49-F238E27FC236}">
              <a16:creationId xmlns:a16="http://schemas.microsoft.com/office/drawing/2014/main" id="{B2C45EDA-54FE-4192-AB9E-43F4B9C89A3D}"/>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a:extLst>
            <a:ext uri="{FF2B5EF4-FFF2-40B4-BE49-F238E27FC236}">
              <a16:creationId xmlns:a16="http://schemas.microsoft.com/office/drawing/2014/main" id="{0794DCF5-AD75-4B1A-B3AC-961283D7E534}"/>
            </a:ext>
          </a:extLst>
        </xdr:cNvPr>
        <xdr:cNvSpPr txBox="1"/>
      </xdr:nvSpPr>
      <xdr:spPr>
        <a:xfrm>
          <a:off x="927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6" name="n_1mainValue【福祉施設】&#10;有形固定資産減価償却率">
          <a:extLst>
            <a:ext uri="{FF2B5EF4-FFF2-40B4-BE49-F238E27FC236}">
              <a16:creationId xmlns:a16="http://schemas.microsoft.com/office/drawing/2014/main" id="{760EFDD4-8E62-4DC6-854E-1FE77CF8089C}"/>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317" name="n_2mainValue【福祉施設】&#10;有形固定資産減価償却率">
          <a:extLst>
            <a:ext uri="{FF2B5EF4-FFF2-40B4-BE49-F238E27FC236}">
              <a16:creationId xmlns:a16="http://schemas.microsoft.com/office/drawing/2014/main" id="{CBCB5492-AFAC-4375-BFAE-6BC37C59CB4C}"/>
            </a:ext>
          </a:extLst>
        </xdr:cNvPr>
        <xdr:cNvSpPr txBox="1"/>
      </xdr:nvSpPr>
      <xdr:spPr>
        <a:xfrm>
          <a:off x="2705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158132</xdr:rowOff>
    </xdr:from>
    <xdr:ext cx="405111" cy="259045"/>
    <xdr:sp macro="" textlink="">
      <xdr:nvSpPr>
        <xdr:cNvPr id="318" name="n_3mainValue【福祉施設】&#10;有形固定資産減価償却率">
          <a:extLst>
            <a:ext uri="{FF2B5EF4-FFF2-40B4-BE49-F238E27FC236}">
              <a16:creationId xmlns:a16="http://schemas.microsoft.com/office/drawing/2014/main" id="{10A25F2E-2E2A-4839-8692-5897AF9F52C7}"/>
            </a:ext>
          </a:extLst>
        </xdr:cNvPr>
        <xdr:cNvSpPr txBox="1"/>
      </xdr:nvSpPr>
      <xdr:spPr>
        <a:xfrm>
          <a:off x="1816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mainValue【福祉施設】&#10;有形固定資産減価償却率">
          <a:extLst>
            <a:ext uri="{FF2B5EF4-FFF2-40B4-BE49-F238E27FC236}">
              <a16:creationId xmlns:a16="http://schemas.microsoft.com/office/drawing/2014/main" id="{EDB6F51E-461B-4E69-BEE5-000A86C87670}"/>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90CBFB9-9735-4706-B9E8-4E7F05D0E9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A8CE174-A506-4E9E-8539-5D978BA503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A1043C7-9D6B-4921-A3D7-E751328C27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B91F2E1-84AC-44B7-A2A8-D3193D7871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5C3BC7E-8ECE-45C4-B94C-17595A0990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14B8302-04DA-4143-B88B-86C0497018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D933678-D924-47CB-893B-85545A7962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709E066-097B-4403-B139-D2B46FE8A6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65A710C-4866-4D57-91C5-928CDFEE65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C1D9368-27D4-4442-A17E-E442BFDF74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352F86F-A133-4286-91FD-FA0DFF2FEF3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AFACFC1F-DBA1-4858-AA20-7897F6AB73E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9A0C5F04-1A00-43AB-B843-CF0FF6B26D7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F61E583F-BE78-473F-B8BA-599FF57736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D72A319-EFBC-4CD4-954C-A7B6CA7BEC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EA85B514-2E47-43D1-A97C-4E9C33A5D1D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F0F6619-4B44-49AE-A149-47E262E6F33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FE398D86-8735-4AC9-950D-754008E2698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AEE69E2-9E54-4C71-B7E4-9373A3222F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72D5C35-69BA-4E67-93A3-25507D0732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B52FAC71-253D-4433-BEC3-C8D18D92A9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a:extLst>
            <a:ext uri="{FF2B5EF4-FFF2-40B4-BE49-F238E27FC236}">
              <a16:creationId xmlns:a16="http://schemas.microsoft.com/office/drawing/2014/main" id="{1F0E9245-8B42-4FC6-84CE-D802B3158681}"/>
            </a:ext>
          </a:extLst>
        </xdr:cNvPr>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a:extLst>
            <a:ext uri="{FF2B5EF4-FFF2-40B4-BE49-F238E27FC236}">
              <a16:creationId xmlns:a16="http://schemas.microsoft.com/office/drawing/2014/main" id="{E1B32D0C-FAF5-4F63-B8F6-87295A96D51E}"/>
            </a:ext>
          </a:extLst>
        </xdr:cNvPr>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a:extLst>
            <a:ext uri="{FF2B5EF4-FFF2-40B4-BE49-F238E27FC236}">
              <a16:creationId xmlns:a16="http://schemas.microsoft.com/office/drawing/2014/main" id="{BE1DF0E9-83C2-47EC-9318-06C0923693CF}"/>
            </a:ext>
          </a:extLst>
        </xdr:cNvPr>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a:extLst>
            <a:ext uri="{FF2B5EF4-FFF2-40B4-BE49-F238E27FC236}">
              <a16:creationId xmlns:a16="http://schemas.microsoft.com/office/drawing/2014/main" id="{D8A3FE35-CC34-4439-B497-4EFB7BA89B5D}"/>
            </a:ext>
          </a:extLst>
        </xdr:cNvPr>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a:extLst>
            <a:ext uri="{FF2B5EF4-FFF2-40B4-BE49-F238E27FC236}">
              <a16:creationId xmlns:a16="http://schemas.microsoft.com/office/drawing/2014/main" id="{51E9E9FD-2B7E-4CDC-AC77-B7EE7EEB1328}"/>
            </a:ext>
          </a:extLst>
        </xdr:cNvPr>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a:extLst>
            <a:ext uri="{FF2B5EF4-FFF2-40B4-BE49-F238E27FC236}">
              <a16:creationId xmlns:a16="http://schemas.microsoft.com/office/drawing/2014/main" id="{95BABA26-5330-4C95-BA82-47603967726A}"/>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a:extLst>
            <a:ext uri="{FF2B5EF4-FFF2-40B4-BE49-F238E27FC236}">
              <a16:creationId xmlns:a16="http://schemas.microsoft.com/office/drawing/2014/main" id="{DA359109-90F8-4B66-991A-E932B154B7CF}"/>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a:extLst>
            <a:ext uri="{FF2B5EF4-FFF2-40B4-BE49-F238E27FC236}">
              <a16:creationId xmlns:a16="http://schemas.microsoft.com/office/drawing/2014/main" id="{16D9638D-4847-4BF2-8E7C-73FB0A7EEDB8}"/>
            </a:ext>
          </a:extLst>
        </xdr:cNvPr>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a:extLst>
            <a:ext uri="{FF2B5EF4-FFF2-40B4-BE49-F238E27FC236}">
              <a16:creationId xmlns:a16="http://schemas.microsoft.com/office/drawing/2014/main" id="{11406040-A384-49EF-B6D2-9FB1D026C739}"/>
            </a:ext>
          </a:extLst>
        </xdr:cNvPr>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a:extLst>
            <a:ext uri="{FF2B5EF4-FFF2-40B4-BE49-F238E27FC236}">
              <a16:creationId xmlns:a16="http://schemas.microsoft.com/office/drawing/2014/main" id="{CBD54CFD-79B4-4335-AF9D-E632649FFC59}"/>
            </a:ext>
          </a:extLst>
        </xdr:cNvPr>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a:extLst>
            <a:ext uri="{FF2B5EF4-FFF2-40B4-BE49-F238E27FC236}">
              <a16:creationId xmlns:a16="http://schemas.microsoft.com/office/drawing/2014/main" id="{7DA5A878-894C-43BC-8549-30BDDAD96D75}"/>
            </a:ext>
          </a:extLst>
        </xdr:cNvPr>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378FF4C-DAD6-4AF8-9F31-BBCFD4B70B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E528C1B-9B21-42F8-9031-FD70C8937E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1094382-EE12-4EE6-87E9-858842A611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9D4564D-33C6-4A34-B4B4-3BFD05955F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247CE9B-6D9D-427B-A24C-38B1806FB5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357" name="楕円 356">
          <a:extLst>
            <a:ext uri="{FF2B5EF4-FFF2-40B4-BE49-F238E27FC236}">
              <a16:creationId xmlns:a16="http://schemas.microsoft.com/office/drawing/2014/main" id="{70F4C07D-55E6-42A3-94D5-9B942DE409B9}"/>
            </a:ext>
          </a:extLst>
        </xdr:cNvPr>
        <xdr:cNvSpPr/>
      </xdr:nvSpPr>
      <xdr:spPr>
        <a:xfrm>
          <a:off x="10426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50309</xdr:rowOff>
    </xdr:from>
    <xdr:ext cx="469744" cy="259045"/>
    <xdr:sp macro="" textlink="">
      <xdr:nvSpPr>
        <xdr:cNvPr id="358" name="【福祉施設】&#10;一人当たり面積該当値テキスト">
          <a:extLst>
            <a:ext uri="{FF2B5EF4-FFF2-40B4-BE49-F238E27FC236}">
              <a16:creationId xmlns:a16="http://schemas.microsoft.com/office/drawing/2014/main" id="{3F2FEFDB-210A-4CFF-AC81-19F8D682A8D5}"/>
            </a:ext>
          </a:extLst>
        </xdr:cNvPr>
        <xdr:cNvSpPr txBox="1"/>
      </xdr:nvSpPr>
      <xdr:spPr>
        <a:xfrm>
          <a:off x="10515600"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81026</xdr:rowOff>
    </xdr:from>
    <xdr:to>
      <xdr:col>50</xdr:col>
      <xdr:colOff>165100</xdr:colOff>
      <xdr:row>84</xdr:row>
      <xdr:rowOff>11176</xdr:rowOff>
    </xdr:to>
    <xdr:sp macro="" textlink="">
      <xdr:nvSpPr>
        <xdr:cNvPr id="359" name="楕円 358">
          <a:extLst>
            <a:ext uri="{FF2B5EF4-FFF2-40B4-BE49-F238E27FC236}">
              <a16:creationId xmlns:a16="http://schemas.microsoft.com/office/drawing/2014/main" id="{0174ECB8-0129-4F39-932F-222D671EFB4A}"/>
            </a:ext>
          </a:extLst>
        </xdr:cNvPr>
        <xdr:cNvSpPr/>
      </xdr:nvSpPr>
      <xdr:spPr>
        <a:xfrm>
          <a:off x="9588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131826</xdr:rowOff>
    </xdr:to>
    <xdr:cxnSp macro="">
      <xdr:nvCxnSpPr>
        <xdr:cNvPr id="360" name="直線コネクタ 359">
          <a:extLst>
            <a:ext uri="{FF2B5EF4-FFF2-40B4-BE49-F238E27FC236}">
              <a16:creationId xmlns:a16="http://schemas.microsoft.com/office/drawing/2014/main" id="{164A69A0-B47C-4815-BDBD-D9BAFF71A45A}"/>
            </a:ext>
          </a:extLst>
        </xdr:cNvPr>
        <xdr:cNvCxnSpPr/>
      </xdr:nvCxnSpPr>
      <xdr:spPr>
        <a:xfrm flipV="1">
          <a:off x="9639300" y="1435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361" name="楕円 360">
          <a:extLst>
            <a:ext uri="{FF2B5EF4-FFF2-40B4-BE49-F238E27FC236}">
              <a16:creationId xmlns:a16="http://schemas.microsoft.com/office/drawing/2014/main" id="{4B2EC029-1024-4C0E-BA96-06D4B6BC03C6}"/>
            </a:ext>
          </a:extLst>
        </xdr:cNvPr>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131826</xdr:rowOff>
    </xdr:from>
    <xdr:to>
      <xdr:col>50</xdr:col>
      <xdr:colOff>114300</xdr:colOff>
      <xdr:row>84</xdr:row>
      <xdr:rowOff>124968</xdr:rowOff>
    </xdr:to>
    <xdr:cxnSp macro="">
      <xdr:nvCxnSpPr>
        <xdr:cNvPr id="362" name="直線コネクタ 361">
          <a:extLst>
            <a:ext uri="{FF2B5EF4-FFF2-40B4-BE49-F238E27FC236}">
              <a16:creationId xmlns:a16="http://schemas.microsoft.com/office/drawing/2014/main" id="{B6E267DE-4865-4895-98B6-4497CE8E7A7F}"/>
            </a:ext>
          </a:extLst>
        </xdr:cNvPr>
        <xdr:cNvCxnSpPr/>
      </xdr:nvCxnSpPr>
      <xdr:spPr>
        <a:xfrm flipV="1">
          <a:off x="8750300" y="143621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3" name="楕円 362">
          <a:extLst>
            <a:ext uri="{FF2B5EF4-FFF2-40B4-BE49-F238E27FC236}">
              <a16:creationId xmlns:a16="http://schemas.microsoft.com/office/drawing/2014/main" id="{C8845B68-98A2-423D-941C-C40C6A483149}"/>
            </a:ext>
          </a:extLst>
        </xdr:cNvPr>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124968</xdr:rowOff>
    </xdr:from>
    <xdr:to>
      <xdr:col>45</xdr:col>
      <xdr:colOff>177800</xdr:colOff>
      <xdr:row>84</xdr:row>
      <xdr:rowOff>124968</xdr:rowOff>
    </xdr:to>
    <xdr:cxnSp macro="">
      <xdr:nvCxnSpPr>
        <xdr:cNvPr id="364" name="直線コネクタ 363">
          <a:extLst>
            <a:ext uri="{FF2B5EF4-FFF2-40B4-BE49-F238E27FC236}">
              <a16:creationId xmlns:a16="http://schemas.microsoft.com/office/drawing/2014/main" id="{5E6D3206-C082-4D8A-BDDB-B7825FC017F0}"/>
            </a:ext>
          </a:extLst>
        </xdr:cNvPr>
        <xdr:cNvCxnSpPr/>
      </xdr:nvCxnSpPr>
      <xdr:spPr>
        <a:xfrm>
          <a:off x="7861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5" name="楕円 364">
          <a:extLst>
            <a:ext uri="{FF2B5EF4-FFF2-40B4-BE49-F238E27FC236}">
              <a16:creationId xmlns:a16="http://schemas.microsoft.com/office/drawing/2014/main" id="{FDA4ED5C-3425-46DB-8707-580C9B191FF4}"/>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66" name="直線コネクタ 365">
          <a:extLst>
            <a:ext uri="{FF2B5EF4-FFF2-40B4-BE49-F238E27FC236}">
              <a16:creationId xmlns:a16="http://schemas.microsoft.com/office/drawing/2014/main" id="{6B692471-0135-407D-979B-F7768E7C542C}"/>
            </a:ext>
          </a:extLst>
        </xdr:cNvPr>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a:extLst>
            <a:ext uri="{FF2B5EF4-FFF2-40B4-BE49-F238E27FC236}">
              <a16:creationId xmlns:a16="http://schemas.microsoft.com/office/drawing/2014/main" id="{CC620F77-66F2-4D40-8326-ABD3CB02499E}"/>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a:extLst>
            <a:ext uri="{FF2B5EF4-FFF2-40B4-BE49-F238E27FC236}">
              <a16:creationId xmlns:a16="http://schemas.microsoft.com/office/drawing/2014/main" id="{A85AF8FB-F088-467A-8A22-2BC1913746AE}"/>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a:extLst>
            <a:ext uri="{FF2B5EF4-FFF2-40B4-BE49-F238E27FC236}">
              <a16:creationId xmlns:a16="http://schemas.microsoft.com/office/drawing/2014/main" id="{65DF119A-7D51-4D65-B743-08552C67714D}"/>
            </a:ext>
          </a:extLst>
        </xdr:cNvPr>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a:extLst>
            <a:ext uri="{FF2B5EF4-FFF2-40B4-BE49-F238E27FC236}">
              <a16:creationId xmlns:a16="http://schemas.microsoft.com/office/drawing/2014/main" id="{E454C633-3CC4-44E7-8121-2CA2B8A47DB0}"/>
            </a:ext>
          </a:extLst>
        </xdr:cNvPr>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2303</xdr:rowOff>
    </xdr:from>
    <xdr:ext cx="469744" cy="259045"/>
    <xdr:sp macro="" textlink="">
      <xdr:nvSpPr>
        <xdr:cNvPr id="371" name="n_1mainValue【福祉施設】&#10;一人当たり面積">
          <a:extLst>
            <a:ext uri="{FF2B5EF4-FFF2-40B4-BE49-F238E27FC236}">
              <a16:creationId xmlns:a16="http://schemas.microsoft.com/office/drawing/2014/main" id="{9792B0C0-8C1D-4858-A987-96C45A2B8070}"/>
            </a:ext>
          </a:extLst>
        </xdr:cNvPr>
        <xdr:cNvSpPr txBox="1"/>
      </xdr:nvSpPr>
      <xdr:spPr>
        <a:xfrm>
          <a:off x="9391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372" name="n_2mainValue【福祉施設】&#10;一人当たり面積">
          <a:extLst>
            <a:ext uri="{FF2B5EF4-FFF2-40B4-BE49-F238E27FC236}">
              <a16:creationId xmlns:a16="http://schemas.microsoft.com/office/drawing/2014/main" id="{A726EC02-C246-433C-A3B1-C03D8D6C903C}"/>
            </a:ext>
          </a:extLst>
        </xdr:cNvPr>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3" name="n_3mainValue【福祉施設】&#10;一人当たり面積">
          <a:extLst>
            <a:ext uri="{FF2B5EF4-FFF2-40B4-BE49-F238E27FC236}">
              <a16:creationId xmlns:a16="http://schemas.microsoft.com/office/drawing/2014/main" id="{761E2C78-93E5-49BC-82B8-D6AA1261261B}"/>
            </a:ext>
          </a:extLst>
        </xdr:cNvPr>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4" name="n_4mainValue【福祉施設】&#10;一人当たり面積">
          <a:extLst>
            <a:ext uri="{FF2B5EF4-FFF2-40B4-BE49-F238E27FC236}">
              <a16:creationId xmlns:a16="http://schemas.microsoft.com/office/drawing/2014/main" id="{26CAD645-EA47-4A3F-BA9A-9579D276211F}"/>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F6B255C-874F-4928-8F24-AA1ED22E41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E382A08-0720-4DC9-8CBF-80350F5760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0961AD0-4665-4E61-9942-9ADE222E7C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3F641B5-C4D7-459E-BF7A-2EF627B2F1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E7476DE-4D32-4C86-8539-5630EEF3B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F8952D1-CC3E-4BF8-96D8-A251C8630A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A3680BA-3AB2-42D1-B3C0-25A845E20A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AD97FCC-6212-4F84-A0CC-A769E8EAAF9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4A353BDB-A34F-4D6F-8E44-AA4B1AEDC8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69BAB084-380F-44B0-A54B-2C0AC63740B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C60BD648-3BF2-48C2-ADDF-46E4FB4711A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C7AAB987-0E6A-4FD7-8945-C5AD4E7E3B2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3987CDE2-8E49-4AFA-AAFE-D01E7865CEB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3D9CEC4B-BCE0-48AB-8EA2-C0025E60252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6D34CD49-F2B4-4257-95B5-8ECAC961024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3D442165-8C13-4187-B188-9FA6A47C038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B0A9A008-3292-4698-A7C4-9AB870A330F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E14761FE-95CC-431D-9B22-169ACF4AB84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EBE6FAD1-0F45-41D2-8A66-F365F4889EC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99977705-2F8F-4BEE-815A-CEC07FB6E05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E139D51B-3FB1-4876-BAF1-2CBF213868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4999E667-3A12-4930-888E-228CB1C8983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FC91ECAC-A66D-4CE2-869C-128E11CA2A8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65BAC9A4-48A2-45C6-AD7F-AEEE6A196F4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856529EF-ED61-4FC6-919C-C07258D7C6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a:extLst>
            <a:ext uri="{FF2B5EF4-FFF2-40B4-BE49-F238E27FC236}">
              <a16:creationId xmlns:a16="http://schemas.microsoft.com/office/drawing/2014/main" id="{14C46962-EACF-4FD0-BC88-30D16D49AAEB}"/>
            </a:ext>
          </a:extLst>
        </xdr:cNvPr>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75DBA248-6705-4B65-BA57-447D1253FE26}"/>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a:extLst>
            <a:ext uri="{FF2B5EF4-FFF2-40B4-BE49-F238E27FC236}">
              <a16:creationId xmlns:a16="http://schemas.microsoft.com/office/drawing/2014/main" id="{EFF19E49-EA43-43B9-A322-4519E4166D3C}"/>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67F59F38-A845-496F-9935-676E48763039}"/>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a:extLst>
            <a:ext uri="{FF2B5EF4-FFF2-40B4-BE49-F238E27FC236}">
              <a16:creationId xmlns:a16="http://schemas.microsoft.com/office/drawing/2014/main" id="{437F297A-09D8-41B1-A580-1DE6929021DC}"/>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3DC9C041-0C8F-4AB7-A68A-5278129705EE}"/>
            </a:ext>
          </a:extLst>
        </xdr:cNvPr>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a:extLst>
            <a:ext uri="{FF2B5EF4-FFF2-40B4-BE49-F238E27FC236}">
              <a16:creationId xmlns:a16="http://schemas.microsoft.com/office/drawing/2014/main" id="{7CA89D5B-5B9C-4638-BDAC-09B1D717CCBF}"/>
            </a:ext>
          </a:extLst>
        </xdr:cNvPr>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a:extLst>
            <a:ext uri="{FF2B5EF4-FFF2-40B4-BE49-F238E27FC236}">
              <a16:creationId xmlns:a16="http://schemas.microsoft.com/office/drawing/2014/main" id="{E3E4380F-0CFB-4A91-B8EA-03CE0FFF91FA}"/>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a:extLst>
            <a:ext uri="{FF2B5EF4-FFF2-40B4-BE49-F238E27FC236}">
              <a16:creationId xmlns:a16="http://schemas.microsoft.com/office/drawing/2014/main" id="{1F233773-DB71-4810-91B1-AF3A0D1F77AE}"/>
            </a:ext>
          </a:extLst>
        </xdr:cNvPr>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a:extLst>
            <a:ext uri="{FF2B5EF4-FFF2-40B4-BE49-F238E27FC236}">
              <a16:creationId xmlns:a16="http://schemas.microsoft.com/office/drawing/2014/main" id="{0D868546-1969-42A1-B19C-4EF0B7C851CC}"/>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a:extLst>
            <a:ext uri="{FF2B5EF4-FFF2-40B4-BE49-F238E27FC236}">
              <a16:creationId xmlns:a16="http://schemas.microsoft.com/office/drawing/2014/main" id="{51A455B8-F235-485E-AD8F-DFB1C05E6F95}"/>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998AFE0-8E31-4EE7-AF83-0F87E01B371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ADDBDC5-5C5A-451D-A27F-753A95C6E8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6B35B6B-AA63-4A2E-95E2-1E5AC394A2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5957EF9-CC7B-433B-A1D0-4AFD7563FD3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777D3D6-0FE1-4CB2-97CE-6501EC042F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416" name="楕円 415">
          <a:extLst>
            <a:ext uri="{FF2B5EF4-FFF2-40B4-BE49-F238E27FC236}">
              <a16:creationId xmlns:a16="http://schemas.microsoft.com/office/drawing/2014/main" id="{8CBB92B9-609C-44C9-A4A1-B80D1CC815FE}"/>
            </a:ext>
          </a:extLst>
        </xdr:cNvPr>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7082451-0EF0-4343-AC00-A8D8D8835BBB}"/>
            </a:ext>
          </a:extLst>
        </xdr:cNvPr>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129902</xdr:rowOff>
    </xdr:from>
    <xdr:to>
      <xdr:col>20</xdr:col>
      <xdr:colOff>38100</xdr:colOff>
      <xdr:row>104</xdr:row>
      <xdr:rowOff>60052</xdr:rowOff>
    </xdr:to>
    <xdr:sp macro="" textlink="">
      <xdr:nvSpPr>
        <xdr:cNvPr id="418" name="楕円 417">
          <a:extLst>
            <a:ext uri="{FF2B5EF4-FFF2-40B4-BE49-F238E27FC236}">
              <a16:creationId xmlns:a16="http://schemas.microsoft.com/office/drawing/2014/main" id="{AC7F6793-ACE7-476D-9F43-2BBA644965D9}"/>
            </a:ext>
          </a:extLst>
        </xdr:cNvPr>
        <xdr:cNvSpPr/>
      </xdr:nvSpPr>
      <xdr:spPr>
        <a:xfrm>
          <a:off x="3746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38644</xdr:rowOff>
    </xdr:to>
    <xdr:cxnSp macro="">
      <xdr:nvCxnSpPr>
        <xdr:cNvPr id="419" name="直線コネクタ 418">
          <a:extLst>
            <a:ext uri="{FF2B5EF4-FFF2-40B4-BE49-F238E27FC236}">
              <a16:creationId xmlns:a16="http://schemas.microsoft.com/office/drawing/2014/main" id="{AA32B1E1-CBEC-4DB9-85AA-7CC80AA382D8}"/>
            </a:ext>
          </a:extLst>
        </xdr:cNvPr>
        <xdr:cNvCxnSpPr/>
      </xdr:nvCxnSpPr>
      <xdr:spPr>
        <a:xfrm>
          <a:off x="3797300" y="1784005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20" name="楕円 419">
          <a:extLst>
            <a:ext uri="{FF2B5EF4-FFF2-40B4-BE49-F238E27FC236}">
              <a16:creationId xmlns:a16="http://schemas.microsoft.com/office/drawing/2014/main" id="{EB135327-358C-49F2-840A-140B64D238D9}"/>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63137</xdr:rowOff>
    </xdr:to>
    <xdr:cxnSp macro="">
      <xdr:nvCxnSpPr>
        <xdr:cNvPr id="421" name="直線コネクタ 420">
          <a:extLst>
            <a:ext uri="{FF2B5EF4-FFF2-40B4-BE49-F238E27FC236}">
              <a16:creationId xmlns:a16="http://schemas.microsoft.com/office/drawing/2014/main" id="{E102BBB1-481D-440F-8B9A-90348F4D6B94}"/>
            </a:ext>
          </a:extLst>
        </xdr:cNvPr>
        <xdr:cNvCxnSpPr/>
      </xdr:nvCxnSpPr>
      <xdr:spPr>
        <a:xfrm flipV="1">
          <a:off x="2908300" y="1784005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22" name="楕円 421">
          <a:extLst>
            <a:ext uri="{FF2B5EF4-FFF2-40B4-BE49-F238E27FC236}">
              <a16:creationId xmlns:a16="http://schemas.microsoft.com/office/drawing/2014/main" id="{E1BDBE67-5C35-442A-95B1-074B75EAFF0F}"/>
            </a:ext>
          </a:extLst>
        </xdr:cNvPr>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63137</xdr:rowOff>
    </xdr:to>
    <xdr:cxnSp macro="">
      <xdr:nvCxnSpPr>
        <xdr:cNvPr id="423" name="直線コネクタ 422">
          <a:extLst>
            <a:ext uri="{FF2B5EF4-FFF2-40B4-BE49-F238E27FC236}">
              <a16:creationId xmlns:a16="http://schemas.microsoft.com/office/drawing/2014/main" id="{A709087A-FC55-4C3B-BB5C-70609486F33D}"/>
            </a:ext>
          </a:extLst>
        </xdr:cNvPr>
        <xdr:cNvCxnSpPr/>
      </xdr:nvCxnSpPr>
      <xdr:spPr>
        <a:xfrm>
          <a:off x="2019300" y="178743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134801</xdr:rowOff>
    </xdr:from>
    <xdr:to>
      <xdr:col>6</xdr:col>
      <xdr:colOff>38100</xdr:colOff>
      <xdr:row>104</xdr:row>
      <xdr:rowOff>64951</xdr:rowOff>
    </xdr:to>
    <xdr:sp macro="" textlink="">
      <xdr:nvSpPr>
        <xdr:cNvPr id="424" name="楕円 423">
          <a:extLst>
            <a:ext uri="{FF2B5EF4-FFF2-40B4-BE49-F238E27FC236}">
              <a16:creationId xmlns:a16="http://schemas.microsoft.com/office/drawing/2014/main" id="{6E8B82F1-7C49-4FA0-A958-A3573B1BEC34}"/>
            </a:ext>
          </a:extLst>
        </xdr:cNvPr>
        <xdr:cNvSpPr/>
      </xdr:nvSpPr>
      <xdr:spPr>
        <a:xfrm>
          <a:off x="1079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xdr:rowOff>
    </xdr:from>
    <xdr:to>
      <xdr:col>10</xdr:col>
      <xdr:colOff>114300</xdr:colOff>
      <xdr:row>104</xdr:row>
      <xdr:rowOff>43543</xdr:rowOff>
    </xdr:to>
    <xdr:cxnSp macro="">
      <xdr:nvCxnSpPr>
        <xdr:cNvPr id="425" name="直線コネクタ 424">
          <a:extLst>
            <a:ext uri="{FF2B5EF4-FFF2-40B4-BE49-F238E27FC236}">
              <a16:creationId xmlns:a16="http://schemas.microsoft.com/office/drawing/2014/main" id="{A6391F73-7D5B-4921-86A3-5EA4B3D2B1EA}"/>
            </a:ext>
          </a:extLst>
        </xdr:cNvPr>
        <xdr:cNvCxnSpPr/>
      </xdr:nvCxnSpPr>
      <xdr:spPr>
        <a:xfrm>
          <a:off x="1130300" y="178449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6" name="n_1aveValue【市民会館】&#10;有形固定資産減価償却率">
          <a:extLst>
            <a:ext uri="{FF2B5EF4-FFF2-40B4-BE49-F238E27FC236}">
              <a16:creationId xmlns:a16="http://schemas.microsoft.com/office/drawing/2014/main" id="{D8E15AB1-0E8F-45C1-866A-4FCC604F4802}"/>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a:extLst>
            <a:ext uri="{FF2B5EF4-FFF2-40B4-BE49-F238E27FC236}">
              <a16:creationId xmlns:a16="http://schemas.microsoft.com/office/drawing/2014/main" id="{3C446D59-B2D6-4CA4-B775-B7D3C3EB49D2}"/>
            </a:ext>
          </a:extLst>
        </xdr:cNvPr>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a:extLst>
            <a:ext uri="{FF2B5EF4-FFF2-40B4-BE49-F238E27FC236}">
              <a16:creationId xmlns:a16="http://schemas.microsoft.com/office/drawing/2014/main" id="{96AA3978-5095-4DB4-8D3E-B3FCF0B6F48B}"/>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a:extLst>
            <a:ext uri="{FF2B5EF4-FFF2-40B4-BE49-F238E27FC236}">
              <a16:creationId xmlns:a16="http://schemas.microsoft.com/office/drawing/2014/main" id="{0A94773E-64CA-4542-ADE6-7B375B3C5CC4}"/>
            </a:ext>
          </a:extLst>
        </xdr:cNvPr>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76579</xdr:rowOff>
    </xdr:from>
    <xdr:ext cx="405111" cy="259045"/>
    <xdr:sp macro="" textlink="">
      <xdr:nvSpPr>
        <xdr:cNvPr id="430" name="n_1mainValue【市民会館】&#10;有形固定資産減価償却率">
          <a:extLst>
            <a:ext uri="{FF2B5EF4-FFF2-40B4-BE49-F238E27FC236}">
              <a16:creationId xmlns:a16="http://schemas.microsoft.com/office/drawing/2014/main" id="{4F4A3A48-FBCB-47F1-8620-A1529F2CC9A1}"/>
            </a:ext>
          </a:extLst>
        </xdr:cNvPr>
        <xdr:cNvSpPr txBox="1"/>
      </xdr:nvSpPr>
      <xdr:spPr>
        <a:xfrm>
          <a:off x="3582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1" name="n_2mainValue【市民会館】&#10;有形固定資産減価償却率">
          <a:extLst>
            <a:ext uri="{FF2B5EF4-FFF2-40B4-BE49-F238E27FC236}">
              <a16:creationId xmlns:a16="http://schemas.microsoft.com/office/drawing/2014/main" id="{40EE535A-FD13-4F4C-B6E2-4027590E3A3D}"/>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85470</xdr:rowOff>
    </xdr:from>
    <xdr:ext cx="405111" cy="259045"/>
    <xdr:sp macro="" textlink="">
      <xdr:nvSpPr>
        <xdr:cNvPr id="432" name="n_3mainValue【市民会館】&#10;有形固定資産減価償却率">
          <a:extLst>
            <a:ext uri="{FF2B5EF4-FFF2-40B4-BE49-F238E27FC236}">
              <a16:creationId xmlns:a16="http://schemas.microsoft.com/office/drawing/2014/main" id="{9DF5D475-6EEB-4CE4-A94D-42846CF03EB4}"/>
            </a:ext>
          </a:extLst>
        </xdr:cNvPr>
        <xdr:cNvSpPr txBox="1"/>
      </xdr:nvSpPr>
      <xdr:spPr>
        <a:xfrm>
          <a:off x="1816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81478</xdr:rowOff>
    </xdr:from>
    <xdr:ext cx="405111" cy="259045"/>
    <xdr:sp macro="" textlink="">
      <xdr:nvSpPr>
        <xdr:cNvPr id="433" name="n_4mainValue【市民会館】&#10;有形固定資産減価償却率">
          <a:extLst>
            <a:ext uri="{FF2B5EF4-FFF2-40B4-BE49-F238E27FC236}">
              <a16:creationId xmlns:a16="http://schemas.microsoft.com/office/drawing/2014/main" id="{09A2AE40-5E48-49D1-A9C8-1087ECF6DD72}"/>
            </a:ext>
          </a:extLst>
        </xdr:cNvPr>
        <xdr:cNvSpPr txBox="1"/>
      </xdr:nvSpPr>
      <xdr:spPr>
        <a:xfrm>
          <a:off x="927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9AD950B2-E883-4FA4-9987-3152ABA6F9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893B04C-6FB7-4B29-A492-B54B947C89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79FF3021-78B4-4F9B-B96B-4EB22675EB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21099836-F106-4A4E-8952-C9DDC3B5A3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8696F972-4608-455F-BFFF-B8BD8D9798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AB883263-CF3E-4648-A5E1-31B97FCCF8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5F3EDCF3-5723-4508-AAFC-A8980C13C4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67F531B7-ED7D-4E46-B00F-BD3386CE94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2F7CC72C-477A-4A18-9654-96DEF80751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6657D78B-C215-4208-8809-452A980660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a:extLst>
            <a:ext uri="{FF2B5EF4-FFF2-40B4-BE49-F238E27FC236}">
              <a16:creationId xmlns:a16="http://schemas.microsoft.com/office/drawing/2014/main" id="{071160B7-B49C-49C5-9ABD-CD89FDDE24E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7B3AF4A5-8749-4710-B576-C1634A7408D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a:extLst>
            <a:ext uri="{FF2B5EF4-FFF2-40B4-BE49-F238E27FC236}">
              <a16:creationId xmlns:a16="http://schemas.microsoft.com/office/drawing/2014/main" id="{DC67AAD1-95CB-4054-A4C4-F57FDBAEE10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81CEEBB5-964A-4377-B756-E9D4D3AB34C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a:extLst>
            <a:ext uri="{FF2B5EF4-FFF2-40B4-BE49-F238E27FC236}">
              <a16:creationId xmlns:a16="http://schemas.microsoft.com/office/drawing/2014/main" id="{6837147B-281D-4682-AA57-88C2B9FBC1A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1F647116-F42D-4901-9E13-F8D3CA4F1AC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a:extLst>
            <a:ext uri="{FF2B5EF4-FFF2-40B4-BE49-F238E27FC236}">
              <a16:creationId xmlns:a16="http://schemas.microsoft.com/office/drawing/2014/main" id="{92BA0216-4AE4-4E1F-8488-07BCAB4851C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5A3DA15-2C8A-46F6-AF53-540230289C8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id="{F4471FAF-AD6A-43E0-8A67-8B03BA5A3C9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71D6EB9F-8567-442C-A7E1-1D192665B6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87104874-B1CB-467A-AC3F-3723ADE1972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B2069EC4-4D96-48C5-A53E-790AE391E9C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a:extLst>
            <a:ext uri="{FF2B5EF4-FFF2-40B4-BE49-F238E27FC236}">
              <a16:creationId xmlns:a16="http://schemas.microsoft.com/office/drawing/2014/main" id="{7CAD7BD8-B563-4ABF-84FE-73422E443043}"/>
            </a:ext>
          </a:extLst>
        </xdr:cNvPr>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a:extLst>
            <a:ext uri="{FF2B5EF4-FFF2-40B4-BE49-F238E27FC236}">
              <a16:creationId xmlns:a16="http://schemas.microsoft.com/office/drawing/2014/main" id="{063C5598-FDD3-4C0C-95E2-53A323FCF1C6}"/>
            </a:ext>
          </a:extLst>
        </xdr:cNvPr>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a:extLst>
            <a:ext uri="{FF2B5EF4-FFF2-40B4-BE49-F238E27FC236}">
              <a16:creationId xmlns:a16="http://schemas.microsoft.com/office/drawing/2014/main" id="{7E2F22CB-260D-4A71-81F0-F6E2C234270A}"/>
            </a:ext>
          </a:extLst>
        </xdr:cNvPr>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a:extLst>
            <a:ext uri="{FF2B5EF4-FFF2-40B4-BE49-F238E27FC236}">
              <a16:creationId xmlns:a16="http://schemas.microsoft.com/office/drawing/2014/main" id="{5271D116-86FA-487D-B9ED-9DA591A7AA9B}"/>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a:extLst>
            <a:ext uri="{FF2B5EF4-FFF2-40B4-BE49-F238E27FC236}">
              <a16:creationId xmlns:a16="http://schemas.microsoft.com/office/drawing/2014/main" id="{87D0FCBB-8357-4C59-8239-9EDAEEF5C402}"/>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1" name="【市民会館】&#10;一人当たり面積平均値テキスト">
          <a:extLst>
            <a:ext uri="{FF2B5EF4-FFF2-40B4-BE49-F238E27FC236}">
              <a16:creationId xmlns:a16="http://schemas.microsoft.com/office/drawing/2014/main" id="{CC376722-A4E3-4ADA-843C-2066525EF920}"/>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a:extLst>
            <a:ext uri="{FF2B5EF4-FFF2-40B4-BE49-F238E27FC236}">
              <a16:creationId xmlns:a16="http://schemas.microsoft.com/office/drawing/2014/main" id="{949298E6-663F-4C22-8D2D-25F005C6576F}"/>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a:extLst>
            <a:ext uri="{FF2B5EF4-FFF2-40B4-BE49-F238E27FC236}">
              <a16:creationId xmlns:a16="http://schemas.microsoft.com/office/drawing/2014/main" id="{38F3BC1E-A016-4D8C-8D15-53374B741BFD}"/>
            </a:ext>
          </a:extLst>
        </xdr:cNvPr>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a:extLst>
            <a:ext uri="{FF2B5EF4-FFF2-40B4-BE49-F238E27FC236}">
              <a16:creationId xmlns:a16="http://schemas.microsoft.com/office/drawing/2014/main" id="{6DEDBCF2-EEEA-418B-B700-95C054151AEB}"/>
            </a:ext>
          </a:extLst>
        </xdr:cNvPr>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a:extLst>
            <a:ext uri="{FF2B5EF4-FFF2-40B4-BE49-F238E27FC236}">
              <a16:creationId xmlns:a16="http://schemas.microsoft.com/office/drawing/2014/main" id="{12DC4119-BEF9-4A52-B4A2-301083FE6ED7}"/>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a:extLst>
            <a:ext uri="{FF2B5EF4-FFF2-40B4-BE49-F238E27FC236}">
              <a16:creationId xmlns:a16="http://schemas.microsoft.com/office/drawing/2014/main" id="{1791C6EB-1CFF-49A4-8D16-143461A30584}"/>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82862E9-B09D-4208-8F7A-E793D84789B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1DC5059-E420-4FFF-8069-A5B40F9145F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010411A-C907-4AD3-AFF0-C6839CFD755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99521CB-38DA-4F7A-B00C-1B644E86F5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ABF8753-6C0D-48D7-A911-DD794545F98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27687</xdr:rowOff>
    </xdr:from>
    <xdr:to>
      <xdr:col>55</xdr:col>
      <xdr:colOff>50800</xdr:colOff>
      <xdr:row>105</xdr:row>
      <xdr:rowOff>129287</xdr:rowOff>
    </xdr:to>
    <xdr:sp macro="" textlink="">
      <xdr:nvSpPr>
        <xdr:cNvPr id="472" name="楕円 471">
          <a:extLst>
            <a:ext uri="{FF2B5EF4-FFF2-40B4-BE49-F238E27FC236}">
              <a16:creationId xmlns:a16="http://schemas.microsoft.com/office/drawing/2014/main" id="{847C3DB9-6CE3-4A4E-81E0-50C0A340B57D}"/>
            </a:ext>
          </a:extLst>
        </xdr:cNvPr>
        <xdr:cNvSpPr/>
      </xdr:nvSpPr>
      <xdr:spPr>
        <a:xfrm>
          <a:off x="10426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50564</xdr:rowOff>
    </xdr:from>
    <xdr:ext cx="469744" cy="259045"/>
    <xdr:sp macro="" textlink="">
      <xdr:nvSpPr>
        <xdr:cNvPr id="473" name="【市民会館】&#10;一人当たり面積該当値テキスト">
          <a:extLst>
            <a:ext uri="{FF2B5EF4-FFF2-40B4-BE49-F238E27FC236}">
              <a16:creationId xmlns:a16="http://schemas.microsoft.com/office/drawing/2014/main" id="{0BA54BF5-31F9-43D2-9560-C007B3B19A42}"/>
            </a:ext>
          </a:extLst>
        </xdr:cNvPr>
        <xdr:cNvSpPr txBox="1"/>
      </xdr:nvSpPr>
      <xdr:spPr>
        <a:xfrm>
          <a:off x="10515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74" name="楕円 473">
          <a:extLst>
            <a:ext uri="{FF2B5EF4-FFF2-40B4-BE49-F238E27FC236}">
              <a16:creationId xmlns:a16="http://schemas.microsoft.com/office/drawing/2014/main" id="{06EB82DB-D4C1-4BB6-AB16-FFE7C70E6704}"/>
            </a:ext>
          </a:extLst>
        </xdr:cNvPr>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78487</xdr:rowOff>
    </xdr:from>
    <xdr:to>
      <xdr:col>55</xdr:col>
      <xdr:colOff>0</xdr:colOff>
      <xdr:row>105</xdr:row>
      <xdr:rowOff>87630</xdr:rowOff>
    </xdr:to>
    <xdr:cxnSp macro="">
      <xdr:nvCxnSpPr>
        <xdr:cNvPr id="475" name="直線コネクタ 474">
          <a:extLst>
            <a:ext uri="{FF2B5EF4-FFF2-40B4-BE49-F238E27FC236}">
              <a16:creationId xmlns:a16="http://schemas.microsoft.com/office/drawing/2014/main" id="{A44B6EDF-681A-409D-82CA-7EF1AA9B62AD}"/>
            </a:ext>
          </a:extLst>
        </xdr:cNvPr>
        <xdr:cNvCxnSpPr/>
      </xdr:nvCxnSpPr>
      <xdr:spPr>
        <a:xfrm flipV="1">
          <a:off x="9639300" y="180807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76" name="楕円 475">
          <a:extLst>
            <a:ext uri="{FF2B5EF4-FFF2-40B4-BE49-F238E27FC236}">
              <a16:creationId xmlns:a16="http://schemas.microsoft.com/office/drawing/2014/main" id="{86823E2B-618E-40CB-AECD-577AB8FBF899}"/>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87630</xdr:rowOff>
    </xdr:to>
    <xdr:cxnSp macro="">
      <xdr:nvCxnSpPr>
        <xdr:cNvPr id="477" name="直線コネクタ 476">
          <a:extLst>
            <a:ext uri="{FF2B5EF4-FFF2-40B4-BE49-F238E27FC236}">
              <a16:creationId xmlns:a16="http://schemas.microsoft.com/office/drawing/2014/main" id="{5A45D219-7D74-4375-8E9C-D4B4A487D592}"/>
            </a:ext>
          </a:extLst>
        </xdr:cNvPr>
        <xdr:cNvCxnSpPr/>
      </xdr:nvCxnSpPr>
      <xdr:spPr>
        <a:xfrm>
          <a:off x="8750300" y="179984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78" name="楕円 477">
          <a:extLst>
            <a:ext uri="{FF2B5EF4-FFF2-40B4-BE49-F238E27FC236}">
              <a16:creationId xmlns:a16="http://schemas.microsoft.com/office/drawing/2014/main" id="{DB5E703F-ECE6-4D89-858F-CB440DB8926C}"/>
            </a:ext>
          </a:extLst>
        </xdr:cNvPr>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5335</xdr:rowOff>
    </xdr:to>
    <xdr:cxnSp macro="">
      <xdr:nvCxnSpPr>
        <xdr:cNvPr id="479" name="直線コネクタ 478">
          <a:extLst>
            <a:ext uri="{FF2B5EF4-FFF2-40B4-BE49-F238E27FC236}">
              <a16:creationId xmlns:a16="http://schemas.microsoft.com/office/drawing/2014/main" id="{AF93E75D-C210-4051-BE72-964A2237DB61}"/>
            </a:ext>
          </a:extLst>
        </xdr:cNvPr>
        <xdr:cNvCxnSpPr/>
      </xdr:nvCxnSpPr>
      <xdr:spPr>
        <a:xfrm flipV="1">
          <a:off x="7861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80" name="楕円 479">
          <a:extLst>
            <a:ext uri="{FF2B5EF4-FFF2-40B4-BE49-F238E27FC236}">
              <a16:creationId xmlns:a16="http://schemas.microsoft.com/office/drawing/2014/main" id="{6A93FA8B-7E7C-4823-87C9-8F9B1E49D0AF}"/>
            </a:ext>
          </a:extLst>
        </xdr:cNvPr>
        <xdr:cNvSpPr/>
      </xdr:nvSpPr>
      <xdr:spPr>
        <a:xfrm>
          <a:off x="6921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57913</xdr:rowOff>
    </xdr:from>
    <xdr:to>
      <xdr:col>41</xdr:col>
      <xdr:colOff>50800</xdr:colOff>
      <xdr:row>105</xdr:row>
      <xdr:rowOff>5335</xdr:rowOff>
    </xdr:to>
    <xdr:cxnSp macro="">
      <xdr:nvCxnSpPr>
        <xdr:cNvPr id="481" name="直線コネクタ 480">
          <a:extLst>
            <a:ext uri="{FF2B5EF4-FFF2-40B4-BE49-F238E27FC236}">
              <a16:creationId xmlns:a16="http://schemas.microsoft.com/office/drawing/2014/main" id="{1DD979EF-9014-498A-9337-D8F45919D93E}"/>
            </a:ext>
          </a:extLst>
        </xdr:cNvPr>
        <xdr:cNvCxnSpPr/>
      </xdr:nvCxnSpPr>
      <xdr:spPr>
        <a:xfrm>
          <a:off x="6972300" y="178887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a:extLst>
            <a:ext uri="{FF2B5EF4-FFF2-40B4-BE49-F238E27FC236}">
              <a16:creationId xmlns:a16="http://schemas.microsoft.com/office/drawing/2014/main" id="{978CCC32-37C5-4787-94B8-52E22858C08C}"/>
            </a:ext>
          </a:extLst>
        </xdr:cNvPr>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a:extLst>
            <a:ext uri="{FF2B5EF4-FFF2-40B4-BE49-F238E27FC236}">
              <a16:creationId xmlns:a16="http://schemas.microsoft.com/office/drawing/2014/main" id="{6B44FFC3-D2B5-453B-A461-C27E5327A6C6}"/>
            </a:ext>
          </a:extLst>
        </xdr:cNvPr>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84" name="n_3aveValue【市民会館】&#10;一人当たり面積">
          <a:extLst>
            <a:ext uri="{FF2B5EF4-FFF2-40B4-BE49-F238E27FC236}">
              <a16:creationId xmlns:a16="http://schemas.microsoft.com/office/drawing/2014/main" id="{18413F50-54C3-4B2B-85EC-FD0834BA1C3D}"/>
            </a:ext>
          </a:extLst>
        </xdr:cNvPr>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5" name="n_4aveValue【市民会館】&#10;一人当たり面積">
          <a:extLst>
            <a:ext uri="{FF2B5EF4-FFF2-40B4-BE49-F238E27FC236}">
              <a16:creationId xmlns:a16="http://schemas.microsoft.com/office/drawing/2014/main" id="{A5C932BB-434A-4412-BC38-F403D2E391FA}"/>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486" name="n_1mainValue【市民会館】&#10;一人当たり面積">
          <a:extLst>
            <a:ext uri="{FF2B5EF4-FFF2-40B4-BE49-F238E27FC236}">
              <a16:creationId xmlns:a16="http://schemas.microsoft.com/office/drawing/2014/main" id="{6FAEF7D0-C5B9-4165-A0F6-8A89FD5DAD46}"/>
            </a:ext>
          </a:extLst>
        </xdr:cNvPr>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487" name="n_2mainValue【市民会館】&#10;一人当たり面積">
          <a:extLst>
            <a:ext uri="{FF2B5EF4-FFF2-40B4-BE49-F238E27FC236}">
              <a16:creationId xmlns:a16="http://schemas.microsoft.com/office/drawing/2014/main" id="{D87716E1-2A64-4AE3-A684-6AAF7260C541}"/>
            </a:ext>
          </a:extLst>
        </xdr:cNvPr>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8" name="n_3mainValue【市民会館】&#10;一人当たり面積">
          <a:extLst>
            <a:ext uri="{FF2B5EF4-FFF2-40B4-BE49-F238E27FC236}">
              <a16:creationId xmlns:a16="http://schemas.microsoft.com/office/drawing/2014/main" id="{0FFDECC0-A9C2-463F-A223-C588E3785902}"/>
            </a:ext>
          </a:extLst>
        </xdr:cNvPr>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89" name="n_4mainValue【市民会館】&#10;一人当たり面積">
          <a:extLst>
            <a:ext uri="{FF2B5EF4-FFF2-40B4-BE49-F238E27FC236}">
              <a16:creationId xmlns:a16="http://schemas.microsoft.com/office/drawing/2014/main" id="{EABFED9C-33AB-460F-A510-65B8357303A9}"/>
            </a:ext>
          </a:extLst>
        </xdr:cNvPr>
        <xdr:cNvSpPr txBox="1"/>
      </xdr:nvSpPr>
      <xdr:spPr>
        <a:xfrm>
          <a:off x="6737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90EEBFE-A76D-457F-85DB-3BD81957C5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660442E0-1712-4071-926F-6D1AAE154C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C4E6919A-B037-45A6-9168-165812EB3D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57B79032-3690-4744-99DD-4972613D30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205C9259-FF92-40C4-A811-8DF4E9359F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BC47671E-22D6-4CB5-8375-6F7BF744C5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CCCE3A1F-85B5-458B-91FF-9258FBBC6A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A00A5A2A-7EA6-4928-84FC-B4055EE28C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3623A384-A336-4BF4-A4CB-B16AF98210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61B35254-7BCC-4DA4-99B6-AFDADCEBC4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B55EE8F0-9D3C-4086-BFD0-A303F8620B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F2114E91-01FD-4CA9-A4EE-2E306061A8B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B8145102-6ED8-456D-A130-DB476FD5195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905B1A9F-20D8-47F4-905E-7AC81F06D0DD}"/>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C3B6DDB8-3E5D-429F-B499-B975D03A4D2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693BAA22-D530-4E78-A294-D820589CD68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EE0E0E7A-6315-4BE4-89C3-CFBF92BA7EA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40340C87-2E2C-4A5C-B0D7-255D6320E55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A0C47C52-B835-4E14-9DCB-35B3068B585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95ACE713-3A01-46BF-BC0F-39A68468DC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196B1566-643A-4690-99A4-E14FC8F8F6D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A1AF5983-D8A9-4776-8C14-6056770C8B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a:extLst>
            <a:ext uri="{FF2B5EF4-FFF2-40B4-BE49-F238E27FC236}">
              <a16:creationId xmlns:a16="http://schemas.microsoft.com/office/drawing/2014/main" id="{FE7B693D-2919-47AA-BDF9-C6479A959418}"/>
            </a:ext>
          </a:extLst>
        </xdr:cNvPr>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D544534E-FF07-4A22-A242-A918316EB9A6}"/>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a:extLst>
            <a:ext uri="{FF2B5EF4-FFF2-40B4-BE49-F238E27FC236}">
              <a16:creationId xmlns:a16="http://schemas.microsoft.com/office/drawing/2014/main" id="{FAC8A1B6-42C7-4D8C-9506-F7E25168BC6A}"/>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2EDFB080-2E78-4DF7-BE38-3F3E6461EEFB}"/>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a:extLst>
            <a:ext uri="{FF2B5EF4-FFF2-40B4-BE49-F238E27FC236}">
              <a16:creationId xmlns:a16="http://schemas.microsoft.com/office/drawing/2014/main" id="{FB616EF8-1E36-4521-9BF9-88B703E590E3}"/>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124985</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E3ECB85D-37A9-4B6E-AE37-D08E1B6DC489}"/>
            </a:ext>
          </a:extLst>
        </xdr:cNvPr>
        <xdr:cNvSpPr txBox="1"/>
      </xdr:nvSpPr>
      <xdr:spPr>
        <a:xfrm>
          <a:off x="16357600" y="629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a:extLst>
            <a:ext uri="{FF2B5EF4-FFF2-40B4-BE49-F238E27FC236}">
              <a16:creationId xmlns:a16="http://schemas.microsoft.com/office/drawing/2014/main" id="{B970190D-03E5-41AE-AE68-D49E5A99995B}"/>
            </a:ext>
          </a:extLst>
        </xdr:cNvPr>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a:extLst>
            <a:ext uri="{FF2B5EF4-FFF2-40B4-BE49-F238E27FC236}">
              <a16:creationId xmlns:a16="http://schemas.microsoft.com/office/drawing/2014/main" id="{6C3843CE-95BD-4F14-9745-FA38520684C9}"/>
            </a:ext>
          </a:extLst>
        </xdr:cNvPr>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a:extLst>
            <a:ext uri="{FF2B5EF4-FFF2-40B4-BE49-F238E27FC236}">
              <a16:creationId xmlns:a16="http://schemas.microsoft.com/office/drawing/2014/main" id="{79C13BB4-38EE-4C23-A791-5B505BFC8688}"/>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a:extLst>
            <a:ext uri="{FF2B5EF4-FFF2-40B4-BE49-F238E27FC236}">
              <a16:creationId xmlns:a16="http://schemas.microsoft.com/office/drawing/2014/main" id="{281AAA43-7C9E-4C0A-8BC7-A78F68597978}"/>
            </a:ext>
          </a:extLst>
        </xdr:cNvPr>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a:extLst>
            <a:ext uri="{FF2B5EF4-FFF2-40B4-BE49-F238E27FC236}">
              <a16:creationId xmlns:a16="http://schemas.microsoft.com/office/drawing/2014/main" id="{951E44ED-B80A-482F-BCF6-B72B45A51FD1}"/>
            </a:ext>
          </a:extLst>
        </xdr:cNvPr>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7C7F43-B7A6-4C39-A52A-C7EECC1F46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7EC7AFD-3AA9-484F-8445-35D7AE9851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F4FDFF8-31BC-4A77-87FF-81DB8B967B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D39E0FB-E53B-4E38-96C6-5854A8D8C0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62F013B-92FD-42E2-BD39-C801C3A1D3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132842</xdr:rowOff>
    </xdr:from>
    <xdr:to>
      <xdr:col>85</xdr:col>
      <xdr:colOff>177800</xdr:colOff>
      <xdr:row>33</xdr:row>
      <xdr:rowOff>62992</xdr:rowOff>
    </xdr:to>
    <xdr:sp macro="" textlink="">
      <xdr:nvSpPr>
        <xdr:cNvPr id="528" name="楕円 527">
          <a:extLst>
            <a:ext uri="{FF2B5EF4-FFF2-40B4-BE49-F238E27FC236}">
              <a16:creationId xmlns:a16="http://schemas.microsoft.com/office/drawing/2014/main" id="{94526E30-6D79-49FE-9B2C-83ECC20C75EA}"/>
            </a:ext>
          </a:extLst>
        </xdr:cNvPr>
        <xdr:cNvSpPr/>
      </xdr:nvSpPr>
      <xdr:spPr>
        <a:xfrm>
          <a:off x="162687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81297</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BDA17F5E-C839-4BB4-86BD-E2C2D335AE6C}"/>
            </a:ext>
          </a:extLst>
        </xdr:cNvPr>
        <xdr:cNvSpPr txBox="1"/>
      </xdr:nvSpPr>
      <xdr:spPr>
        <a:xfrm>
          <a:off x="163576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130556</xdr:rowOff>
    </xdr:from>
    <xdr:to>
      <xdr:col>81</xdr:col>
      <xdr:colOff>101600</xdr:colOff>
      <xdr:row>33</xdr:row>
      <xdr:rowOff>60706</xdr:rowOff>
    </xdr:to>
    <xdr:sp macro="" textlink="">
      <xdr:nvSpPr>
        <xdr:cNvPr id="530" name="楕円 529">
          <a:extLst>
            <a:ext uri="{FF2B5EF4-FFF2-40B4-BE49-F238E27FC236}">
              <a16:creationId xmlns:a16="http://schemas.microsoft.com/office/drawing/2014/main" id="{A11D4253-8EC3-4BDB-8F76-8B435BBF2B27}"/>
            </a:ext>
          </a:extLst>
        </xdr:cNvPr>
        <xdr:cNvSpPr/>
      </xdr:nvSpPr>
      <xdr:spPr>
        <a:xfrm>
          <a:off x="15430500" y="56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xdr:rowOff>
    </xdr:from>
    <xdr:to>
      <xdr:col>85</xdr:col>
      <xdr:colOff>127000</xdr:colOff>
      <xdr:row>33</xdr:row>
      <xdr:rowOff>12192</xdr:rowOff>
    </xdr:to>
    <xdr:cxnSp macro="">
      <xdr:nvCxnSpPr>
        <xdr:cNvPr id="531" name="直線コネクタ 530">
          <a:extLst>
            <a:ext uri="{FF2B5EF4-FFF2-40B4-BE49-F238E27FC236}">
              <a16:creationId xmlns:a16="http://schemas.microsoft.com/office/drawing/2014/main" id="{CDDE2F14-3E60-4BC5-8F65-22DF9CF3D41E}"/>
            </a:ext>
          </a:extLst>
        </xdr:cNvPr>
        <xdr:cNvCxnSpPr/>
      </xdr:nvCxnSpPr>
      <xdr:spPr>
        <a:xfrm>
          <a:off x="15481300" y="56677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128270</xdr:rowOff>
    </xdr:from>
    <xdr:to>
      <xdr:col>76</xdr:col>
      <xdr:colOff>165100</xdr:colOff>
      <xdr:row>33</xdr:row>
      <xdr:rowOff>58420</xdr:rowOff>
    </xdr:to>
    <xdr:sp macro="" textlink="">
      <xdr:nvSpPr>
        <xdr:cNvPr id="532" name="楕円 531">
          <a:extLst>
            <a:ext uri="{FF2B5EF4-FFF2-40B4-BE49-F238E27FC236}">
              <a16:creationId xmlns:a16="http://schemas.microsoft.com/office/drawing/2014/main" id="{C71C0269-3A05-4517-ADF6-2D264621B140}"/>
            </a:ext>
          </a:extLst>
        </xdr:cNvPr>
        <xdr:cNvSpPr/>
      </xdr:nvSpPr>
      <xdr:spPr>
        <a:xfrm>
          <a:off x="14541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xdr:rowOff>
    </xdr:from>
    <xdr:to>
      <xdr:col>81</xdr:col>
      <xdr:colOff>50800</xdr:colOff>
      <xdr:row>33</xdr:row>
      <xdr:rowOff>9906</xdr:rowOff>
    </xdr:to>
    <xdr:cxnSp macro="">
      <xdr:nvCxnSpPr>
        <xdr:cNvPr id="533" name="直線コネクタ 532">
          <a:extLst>
            <a:ext uri="{FF2B5EF4-FFF2-40B4-BE49-F238E27FC236}">
              <a16:creationId xmlns:a16="http://schemas.microsoft.com/office/drawing/2014/main" id="{D4272C3A-EFAF-479E-A409-E2FC72E7C41C}"/>
            </a:ext>
          </a:extLst>
        </xdr:cNvPr>
        <xdr:cNvCxnSpPr/>
      </xdr:nvCxnSpPr>
      <xdr:spPr>
        <a:xfrm>
          <a:off x="14592300" y="5665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32045D77-22C9-4A24-942B-61C9ECCF6D0E}"/>
            </a:ext>
          </a:extLst>
        </xdr:cNvPr>
        <xdr:cNvSpPr txBox="1"/>
      </xdr:nvSpPr>
      <xdr:spPr>
        <a:xfrm>
          <a:off x="15266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315654AF-DABB-4354-8693-A19CDDF49DB3}"/>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6985E918-0E21-4EE3-AF64-DFC014C832C0}"/>
            </a:ext>
          </a:extLst>
        </xdr:cNvPr>
        <xdr:cNvSpPr txBox="1"/>
      </xdr:nvSpPr>
      <xdr:spPr>
        <a:xfrm>
          <a:off x="13500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150385</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212FF598-489F-40D5-AA3B-789B822EE959}"/>
            </a:ext>
          </a:extLst>
        </xdr:cNvPr>
        <xdr:cNvSpPr txBox="1"/>
      </xdr:nvSpPr>
      <xdr:spPr>
        <a:xfrm>
          <a:off x="12611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77233</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B0E581B8-9433-4AD7-A443-C58CB7CD1267}"/>
            </a:ext>
          </a:extLst>
        </xdr:cNvPr>
        <xdr:cNvSpPr txBox="1"/>
      </xdr:nvSpPr>
      <xdr:spPr>
        <a:xfrm>
          <a:off x="15266044" y="539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74947</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F2139935-AA49-4CFB-B89D-0D8394B19C71}"/>
            </a:ext>
          </a:extLst>
        </xdr:cNvPr>
        <xdr:cNvSpPr txBox="1"/>
      </xdr:nvSpPr>
      <xdr:spPr>
        <a:xfrm>
          <a:off x="14389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2DDD5846-7F1E-4143-AB75-B86B107BA1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5EA00843-23F3-4E6B-8118-39F75716D7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A52D0A2A-4378-40D7-BC3A-571F6203FB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289A5C33-BB3C-40E5-90C2-994018E794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61C8EFF1-0572-41E1-A5FF-F936842620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A9AC39DD-1AD7-4735-A54F-231AA33A2A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9080445C-C296-48AC-A6B3-8ED14672F5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AA04C6A2-B0A8-4DC5-B36D-76FFA73EAD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C2B75555-AAF5-4656-AE39-4BB9301C0C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11343857-684C-4B74-B1B7-19BDA0681E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a:extLst>
            <a:ext uri="{FF2B5EF4-FFF2-40B4-BE49-F238E27FC236}">
              <a16:creationId xmlns:a16="http://schemas.microsoft.com/office/drawing/2014/main" id="{DC0AF2F1-1BC8-4B96-93D3-79535D864DD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a:extLst>
            <a:ext uri="{FF2B5EF4-FFF2-40B4-BE49-F238E27FC236}">
              <a16:creationId xmlns:a16="http://schemas.microsoft.com/office/drawing/2014/main" id="{7E52F6BC-4EF2-4678-942D-8DB508F9537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a:extLst>
            <a:ext uri="{FF2B5EF4-FFF2-40B4-BE49-F238E27FC236}">
              <a16:creationId xmlns:a16="http://schemas.microsoft.com/office/drawing/2014/main" id="{AFAA92F6-425F-42E5-8C70-C24F3F0A92F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3" name="テキスト ボックス 552">
          <a:extLst>
            <a:ext uri="{FF2B5EF4-FFF2-40B4-BE49-F238E27FC236}">
              <a16:creationId xmlns:a16="http://schemas.microsoft.com/office/drawing/2014/main" id="{64F84B05-97C3-494F-8A1B-171B364C209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a:extLst>
            <a:ext uri="{FF2B5EF4-FFF2-40B4-BE49-F238E27FC236}">
              <a16:creationId xmlns:a16="http://schemas.microsoft.com/office/drawing/2014/main" id="{48F55501-AAAB-4AEC-8032-6F9FC55ADBC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a:extLst>
            <a:ext uri="{FF2B5EF4-FFF2-40B4-BE49-F238E27FC236}">
              <a16:creationId xmlns:a16="http://schemas.microsoft.com/office/drawing/2014/main" id="{A7C5FFB8-FDF0-450E-AE60-C2C4D5C00B3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a:extLst>
            <a:ext uri="{FF2B5EF4-FFF2-40B4-BE49-F238E27FC236}">
              <a16:creationId xmlns:a16="http://schemas.microsoft.com/office/drawing/2014/main" id="{BA01771A-2EDB-446B-94CE-98EB7A5FB28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a:extLst>
            <a:ext uri="{FF2B5EF4-FFF2-40B4-BE49-F238E27FC236}">
              <a16:creationId xmlns:a16="http://schemas.microsoft.com/office/drawing/2014/main" id="{B6A9DA5B-DDC6-41D9-BF68-0EADAE6C540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a:extLst>
            <a:ext uri="{FF2B5EF4-FFF2-40B4-BE49-F238E27FC236}">
              <a16:creationId xmlns:a16="http://schemas.microsoft.com/office/drawing/2014/main" id="{1058E66A-BFBE-423C-82FE-A9140788535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a:extLst>
            <a:ext uri="{FF2B5EF4-FFF2-40B4-BE49-F238E27FC236}">
              <a16:creationId xmlns:a16="http://schemas.microsoft.com/office/drawing/2014/main" id="{4F9071DB-7C56-446C-9143-F33553A0092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F6EFDC02-873D-440B-852F-0F77D522CB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F30F855B-9DFD-4F93-BEB5-D7CF6BF85C6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1224B59A-83BE-4993-AAD3-D46B2E319C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3" name="直線コネクタ 562">
          <a:extLst>
            <a:ext uri="{FF2B5EF4-FFF2-40B4-BE49-F238E27FC236}">
              <a16:creationId xmlns:a16="http://schemas.microsoft.com/office/drawing/2014/main" id="{02D75226-36F1-4EB4-B900-D86A8E648B49}"/>
            </a:ext>
          </a:extLst>
        </xdr:cNvPr>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64" name="【一般廃棄物処理施設】&#10;一人当たり有形固定資産（償却資産）額最小値テキスト">
          <a:extLst>
            <a:ext uri="{FF2B5EF4-FFF2-40B4-BE49-F238E27FC236}">
              <a16:creationId xmlns:a16="http://schemas.microsoft.com/office/drawing/2014/main" id="{3D857200-8CE1-495F-8CA8-77FA55248C54}"/>
            </a:ext>
          </a:extLst>
        </xdr:cNvPr>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65" name="直線コネクタ 564">
          <a:extLst>
            <a:ext uri="{FF2B5EF4-FFF2-40B4-BE49-F238E27FC236}">
              <a16:creationId xmlns:a16="http://schemas.microsoft.com/office/drawing/2014/main" id="{A6EC2B64-3C53-454C-9236-514938996F81}"/>
            </a:ext>
          </a:extLst>
        </xdr:cNvPr>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5F14FA31-B0C6-4F82-B5BE-1F4E5E1B0E84}"/>
            </a:ext>
          </a:extLst>
        </xdr:cNvPr>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67" name="直線コネクタ 566">
          <a:extLst>
            <a:ext uri="{FF2B5EF4-FFF2-40B4-BE49-F238E27FC236}">
              <a16:creationId xmlns:a16="http://schemas.microsoft.com/office/drawing/2014/main" id="{011AA72B-DAFA-44D6-953C-618F1E82A019}"/>
            </a:ext>
          </a:extLst>
        </xdr:cNvPr>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68" name="【一般廃棄物処理施設】&#10;一人当たり有形固定資産（償却資産）額平均値テキスト">
          <a:extLst>
            <a:ext uri="{FF2B5EF4-FFF2-40B4-BE49-F238E27FC236}">
              <a16:creationId xmlns:a16="http://schemas.microsoft.com/office/drawing/2014/main" id="{7049FA92-8D49-44CE-BE73-C1879084C493}"/>
            </a:ext>
          </a:extLst>
        </xdr:cNvPr>
        <xdr:cNvSpPr txBox="1"/>
      </xdr:nvSpPr>
      <xdr:spPr>
        <a:xfrm>
          <a:off x="22199600" y="658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69" name="フローチャート: 判断 568">
          <a:extLst>
            <a:ext uri="{FF2B5EF4-FFF2-40B4-BE49-F238E27FC236}">
              <a16:creationId xmlns:a16="http://schemas.microsoft.com/office/drawing/2014/main" id="{426D5FA4-6926-4062-A66F-E6B156A44799}"/>
            </a:ext>
          </a:extLst>
        </xdr:cNvPr>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0" name="フローチャート: 判断 569">
          <a:extLst>
            <a:ext uri="{FF2B5EF4-FFF2-40B4-BE49-F238E27FC236}">
              <a16:creationId xmlns:a16="http://schemas.microsoft.com/office/drawing/2014/main" id="{51037D0A-6DCB-4043-8E48-C0612F9B3801}"/>
            </a:ext>
          </a:extLst>
        </xdr:cNvPr>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1" name="フローチャート: 判断 570">
          <a:extLst>
            <a:ext uri="{FF2B5EF4-FFF2-40B4-BE49-F238E27FC236}">
              <a16:creationId xmlns:a16="http://schemas.microsoft.com/office/drawing/2014/main" id="{EC2A8A64-3D07-4E4B-974C-6610A45B436F}"/>
            </a:ext>
          </a:extLst>
        </xdr:cNvPr>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2" name="フローチャート: 判断 571">
          <a:extLst>
            <a:ext uri="{FF2B5EF4-FFF2-40B4-BE49-F238E27FC236}">
              <a16:creationId xmlns:a16="http://schemas.microsoft.com/office/drawing/2014/main" id="{629F1265-E417-421A-AD9B-A22ED7F48B8E}"/>
            </a:ext>
          </a:extLst>
        </xdr:cNvPr>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3" name="フローチャート: 判断 572">
          <a:extLst>
            <a:ext uri="{FF2B5EF4-FFF2-40B4-BE49-F238E27FC236}">
              <a16:creationId xmlns:a16="http://schemas.microsoft.com/office/drawing/2014/main" id="{EB3EB2D9-A157-4129-A2F0-DB14BAABFA9A}"/>
            </a:ext>
          </a:extLst>
        </xdr:cNvPr>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2CA97BD1-50D1-4735-B40B-1B8C73944A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4761B169-1237-4A8A-B173-227DF6B63F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2345DED3-FE29-4686-A179-4E303C25C6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6BB21ABE-F638-4434-AB3B-5243820584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8AFFFC0-0DD1-498D-9C37-FD00A32506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139829</xdr:rowOff>
    </xdr:from>
    <xdr:to>
      <xdr:col>116</xdr:col>
      <xdr:colOff>114300</xdr:colOff>
      <xdr:row>36</xdr:row>
      <xdr:rowOff>69979</xdr:rowOff>
    </xdr:to>
    <xdr:sp macro="" textlink="">
      <xdr:nvSpPr>
        <xdr:cNvPr id="579" name="楕円 578">
          <a:extLst>
            <a:ext uri="{FF2B5EF4-FFF2-40B4-BE49-F238E27FC236}">
              <a16:creationId xmlns:a16="http://schemas.microsoft.com/office/drawing/2014/main" id="{2EA16FD1-A2EA-4C79-AE01-95E98B66FFBA}"/>
            </a:ext>
          </a:extLst>
        </xdr:cNvPr>
        <xdr:cNvSpPr/>
      </xdr:nvSpPr>
      <xdr:spPr>
        <a:xfrm>
          <a:off x="22110700" y="61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162706</xdr:rowOff>
    </xdr:from>
    <xdr:ext cx="599010" cy="259045"/>
    <xdr:sp macro="" textlink="">
      <xdr:nvSpPr>
        <xdr:cNvPr id="580" name="【一般廃棄物処理施設】&#10;一人当たり有形固定資産（償却資産）額該当値テキスト">
          <a:extLst>
            <a:ext uri="{FF2B5EF4-FFF2-40B4-BE49-F238E27FC236}">
              <a16:creationId xmlns:a16="http://schemas.microsoft.com/office/drawing/2014/main" id="{579C7CA7-6A84-40AB-AFCC-B95FDB497138}"/>
            </a:ext>
          </a:extLst>
        </xdr:cNvPr>
        <xdr:cNvSpPr txBox="1"/>
      </xdr:nvSpPr>
      <xdr:spPr>
        <a:xfrm>
          <a:off x="22199600" y="59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134770</xdr:rowOff>
    </xdr:from>
    <xdr:to>
      <xdr:col>112</xdr:col>
      <xdr:colOff>38100</xdr:colOff>
      <xdr:row>37</xdr:row>
      <xdr:rowOff>64920</xdr:rowOff>
    </xdr:to>
    <xdr:sp macro="" textlink="">
      <xdr:nvSpPr>
        <xdr:cNvPr id="581" name="楕円 580">
          <a:extLst>
            <a:ext uri="{FF2B5EF4-FFF2-40B4-BE49-F238E27FC236}">
              <a16:creationId xmlns:a16="http://schemas.microsoft.com/office/drawing/2014/main" id="{BD006EA8-91EF-427C-A8D2-A93912D9D190}"/>
            </a:ext>
          </a:extLst>
        </xdr:cNvPr>
        <xdr:cNvSpPr/>
      </xdr:nvSpPr>
      <xdr:spPr>
        <a:xfrm>
          <a:off x="21272500" y="63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19179</xdr:rowOff>
    </xdr:from>
    <xdr:to>
      <xdr:col>116</xdr:col>
      <xdr:colOff>63500</xdr:colOff>
      <xdr:row>37</xdr:row>
      <xdr:rowOff>14120</xdr:rowOff>
    </xdr:to>
    <xdr:cxnSp macro="">
      <xdr:nvCxnSpPr>
        <xdr:cNvPr id="582" name="直線コネクタ 581">
          <a:extLst>
            <a:ext uri="{FF2B5EF4-FFF2-40B4-BE49-F238E27FC236}">
              <a16:creationId xmlns:a16="http://schemas.microsoft.com/office/drawing/2014/main" id="{CBCA3CEB-3029-4D3A-AC80-61C51CACBC59}"/>
            </a:ext>
          </a:extLst>
        </xdr:cNvPr>
        <xdr:cNvCxnSpPr/>
      </xdr:nvCxnSpPr>
      <xdr:spPr>
        <a:xfrm flipV="1">
          <a:off x="21323300" y="6191379"/>
          <a:ext cx="838200" cy="1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168061</xdr:rowOff>
    </xdr:from>
    <xdr:to>
      <xdr:col>107</xdr:col>
      <xdr:colOff>101600</xdr:colOff>
      <xdr:row>37</xdr:row>
      <xdr:rowOff>98211</xdr:rowOff>
    </xdr:to>
    <xdr:sp macro="" textlink="">
      <xdr:nvSpPr>
        <xdr:cNvPr id="583" name="楕円 582">
          <a:extLst>
            <a:ext uri="{FF2B5EF4-FFF2-40B4-BE49-F238E27FC236}">
              <a16:creationId xmlns:a16="http://schemas.microsoft.com/office/drawing/2014/main" id="{2D6B5E22-30DA-4EA8-8171-AAEEEFBC1571}"/>
            </a:ext>
          </a:extLst>
        </xdr:cNvPr>
        <xdr:cNvSpPr/>
      </xdr:nvSpPr>
      <xdr:spPr>
        <a:xfrm>
          <a:off x="20383500" y="63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14120</xdr:rowOff>
    </xdr:from>
    <xdr:to>
      <xdr:col>111</xdr:col>
      <xdr:colOff>177800</xdr:colOff>
      <xdr:row>37</xdr:row>
      <xdr:rowOff>47411</xdr:rowOff>
    </xdr:to>
    <xdr:cxnSp macro="">
      <xdr:nvCxnSpPr>
        <xdr:cNvPr id="584" name="直線コネクタ 583">
          <a:extLst>
            <a:ext uri="{FF2B5EF4-FFF2-40B4-BE49-F238E27FC236}">
              <a16:creationId xmlns:a16="http://schemas.microsoft.com/office/drawing/2014/main" id="{AB471806-45D8-4498-9E41-E362EB1D5BA2}"/>
            </a:ext>
          </a:extLst>
        </xdr:cNvPr>
        <xdr:cNvCxnSpPr/>
      </xdr:nvCxnSpPr>
      <xdr:spPr>
        <a:xfrm flipV="1">
          <a:off x="20434300" y="6357770"/>
          <a:ext cx="889000" cy="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85" name="n_1aveValue【一般廃棄物処理施設】&#10;一人当たり有形固定資産（償却資産）額">
          <a:extLst>
            <a:ext uri="{FF2B5EF4-FFF2-40B4-BE49-F238E27FC236}">
              <a16:creationId xmlns:a16="http://schemas.microsoft.com/office/drawing/2014/main" id="{F78E2B85-E4B2-49CA-966C-39C3DF2761E5}"/>
            </a:ext>
          </a:extLst>
        </xdr:cNvPr>
        <xdr:cNvSpPr txBox="1"/>
      </xdr:nvSpPr>
      <xdr:spPr>
        <a:xfrm>
          <a:off x="21043411" y="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86" name="n_2aveValue【一般廃棄物処理施設】&#10;一人当たり有形固定資産（償却資産）額">
          <a:extLst>
            <a:ext uri="{FF2B5EF4-FFF2-40B4-BE49-F238E27FC236}">
              <a16:creationId xmlns:a16="http://schemas.microsoft.com/office/drawing/2014/main" id="{EA9FBDF1-5737-4B1E-9F9C-6771B6C17336}"/>
            </a:ext>
          </a:extLst>
        </xdr:cNvPr>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120202</xdr:rowOff>
    </xdr:from>
    <xdr:ext cx="534377" cy="259045"/>
    <xdr:sp macro="" textlink="">
      <xdr:nvSpPr>
        <xdr:cNvPr id="587" name="n_3aveValue【一般廃棄物処理施設】&#10;一人当たり有形固定資産（償却資産）額">
          <a:extLst>
            <a:ext uri="{FF2B5EF4-FFF2-40B4-BE49-F238E27FC236}">
              <a16:creationId xmlns:a16="http://schemas.microsoft.com/office/drawing/2014/main" id="{D2C0065C-C573-41D9-A393-67C6E028E6DD}"/>
            </a:ext>
          </a:extLst>
        </xdr:cNvPr>
        <xdr:cNvSpPr txBox="1"/>
      </xdr:nvSpPr>
      <xdr:spPr>
        <a:xfrm>
          <a:off x="19278111" y="64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158828</xdr:rowOff>
    </xdr:from>
    <xdr:ext cx="534377" cy="259045"/>
    <xdr:sp macro="" textlink="">
      <xdr:nvSpPr>
        <xdr:cNvPr id="588" name="n_4aveValue【一般廃棄物処理施設】&#10;一人当たり有形固定資産（償却資産）額">
          <a:extLst>
            <a:ext uri="{FF2B5EF4-FFF2-40B4-BE49-F238E27FC236}">
              <a16:creationId xmlns:a16="http://schemas.microsoft.com/office/drawing/2014/main" id="{06D181A3-B8F1-4DBB-868E-C2AB67876049}"/>
            </a:ext>
          </a:extLst>
        </xdr:cNvPr>
        <xdr:cNvSpPr txBox="1"/>
      </xdr:nvSpPr>
      <xdr:spPr>
        <a:xfrm>
          <a:off x="18389111" y="65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81447</xdr:rowOff>
    </xdr:from>
    <xdr:ext cx="599010" cy="259045"/>
    <xdr:sp macro="" textlink="">
      <xdr:nvSpPr>
        <xdr:cNvPr id="589" name="n_1mainValue【一般廃棄物処理施設】&#10;一人当たり有形固定資産（償却資産）額">
          <a:extLst>
            <a:ext uri="{FF2B5EF4-FFF2-40B4-BE49-F238E27FC236}">
              <a16:creationId xmlns:a16="http://schemas.microsoft.com/office/drawing/2014/main" id="{6EAB65BC-B7C4-498F-9A25-177D3286E3BC}"/>
            </a:ext>
          </a:extLst>
        </xdr:cNvPr>
        <xdr:cNvSpPr txBox="1"/>
      </xdr:nvSpPr>
      <xdr:spPr>
        <a:xfrm>
          <a:off x="21011095" y="608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114738</xdr:rowOff>
    </xdr:from>
    <xdr:ext cx="599010" cy="259045"/>
    <xdr:sp macro="" textlink="">
      <xdr:nvSpPr>
        <xdr:cNvPr id="590" name="n_2mainValue【一般廃棄物処理施設】&#10;一人当たり有形固定資産（償却資産）額">
          <a:extLst>
            <a:ext uri="{FF2B5EF4-FFF2-40B4-BE49-F238E27FC236}">
              <a16:creationId xmlns:a16="http://schemas.microsoft.com/office/drawing/2014/main" id="{C399CB14-EA63-490A-A9DA-43B7C4BF40FB}"/>
            </a:ext>
          </a:extLst>
        </xdr:cNvPr>
        <xdr:cNvSpPr txBox="1"/>
      </xdr:nvSpPr>
      <xdr:spPr>
        <a:xfrm>
          <a:off x="20134795" y="611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a:extLst>
            <a:ext uri="{FF2B5EF4-FFF2-40B4-BE49-F238E27FC236}">
              <a16:creationId xmlns:a16="http://schemas.microsoft.com/office/drawing/2014/main" id="{78B4892B-66B6-4B56-8522-B07E6672E4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a:extLst>
            <a:ext uri="{FF2B5EF4-FFF2-40B4-BE49-F238E27FC236}">
              <a16:creationId xmlns:a16="http://schemas.microsoft.com/office/drawing/2014/main" id="{72CACE52-51F3-4782-B09F-B5C107E5DE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a:extLst>
            <a:ext uri="{FF2B5EF4-FFF2-40B4-BE49-F238E27FC236}">
              <a16:creationId xmlns:a16="http://schemas.microsoft.com/office/drawing/2014/main" id="{995D639B-7543-4B77-AAC7-BC3B119383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a:extLst>
            <a:ext uri="{FF2B5EF4-FFF2-40B4-BE49-F238E27FC236}">
              <a16:creationId xmlns:a16="http://schemas.microsoft.com/office/drawing/2014/main" id="{33A4E338-0B47-4B9F-B927-D73FEF315E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a:extLst>
            <a:ext uri="{FF2B5EF4-FFF2-40B4-BE49-F238E27FC236}">
              <a16:creationId xmlns:a16="http://schemas.microsoft.com/office/drawing/2014/main" id="{56DBC110-091F-49E6-8089-694722BA9F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a:extLst>
            <a:ext uri="{FF2B5EF4-FFF2-40B4-BE49-F238E27FC236}">
              <a16:creationId xmlns:a16="http://schemas.microsoft.com/office/drawing/2014/main" id="{C6298A9F-C690-414A-A9B0-227C0FA53F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a:extLst>
            <a:ext uri="{FF2B5EF4-FFF2-40B4-BE49-F238E27FC236}">
              <a16:creationId xmlns:a16="http://schemas.microsoft.com/office/drawing/2014/main" id="{9F654E86-1B76-4576-ACB1-8E13658E25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a:extLst>
            <a:ext uri="{FF2B5EF4-FFF2-40B4-BE49-F238E27FC236}">
              <a16:creationId xmlns:a16="http://schemas.microsoft.com/office/drawing/2014/main" id="{58319C80-F820-4966-857B-02FB2798A2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9" name="テキスト ボックス 598">
          <a:extLst>
            <a:ext uri="{FF2B5EF4-FFF2-40B4-BE49-F238E27FC236}">
              <a16:creationId xmlns:a16="http://schemas.microsoft.com/office/drawing/2014/main" id="{8D6967FE-33D2-404A-AE7D-B9A4DCFF264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a:extLst>
            <a:ext uri="{FF2B5EF4-FFF2-40B4-BE49-F238E27FC236}">
              <a16:creationId xmlns:a16="http://schemas.microsoft.com/office/drawing/2014/main" id="{DA1BFFDE-B350-48CE-8B48-EF5968E373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1" name="テキスト ボックス 600">
          <a:extLst>
            <a:ext uri="{FF2B5EF4-FFF2-40B4-BE49-F238E27FC236}">
              <a16:creationId xmlns:a16="http://schemas.microsoft.com/office/drawing/2014/main" id="{2233FF3A-B941-42F8-BEA4-62489D6014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2" name="直線コネクタ 601">
          <a:extLst>
            <a:ext uri="{FF2B5EF4-FFF2-40B4-BE49-F238E27FC236}">
              <a16:creationId xmlns:a16="http://schemas.microsoft.com/office/drawing/2014/main" id="{29973CC3-9FE8-4909-97CF-C276AAE394A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3" name="テキスト ボックス 602">
          <a:extLst>
            <a:ext uri="{FF2B5EF4-FFF2-40B4-BE49-F238E27FC236}">
              <a16:creationId xmlns:a16="http://schemas.microsoft.com/office/drawing/2014/main" id="{A7D3BD98-0286-403A-A736-E0603D74E36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4" name="直線コネクタ 603">
          <a:extLst>
            <a:ext uri="{FF2B5EF4-FFF2-40B4-BE49-F238E27FC236}">
              <a16:creationId xmlns:a16="http://schemas.microsoft.com/office/drawing/2014/main" id="{89A2508B-4A93-465B-8B6A-313B6A60B9F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5" name="テキスト ボックス 604">
          <a:extLst>
            <a:ext uri="{FF2B5EF4-FFF2-40B4-BE49-F238E27FC236}">
              <a16:creationId xmlns:a16="http://schemas.microsoft.com/office/drawing/2014/main" id="{09961A3A-ECBF-49E0-925C-40839360D8B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6" name="直線コネクタ 605">
          <a:extLst>
            <a:ext uri="{FF2B5EF4-FFF2-40B4-BE49-F238E27FC236}">
              <a16:creationId xmlns:a16="http://schemas.microsoft.com/office/drawing/2014/main" id="{05E78D2C-FFC0-4D48-849E-8ED4E0F8E03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7" name="テキスト ボックス 606">
          <a:extLst>
            <a:ext uri="{FF2B5EF4-FFF2-40B4-BE49-F238E27FC236}">
              <a16:creationId xmlns:a16="http://schemas.microsoft.com/office/drawing/2014/main" id="{3C83BBBC-2969-4520-9DDB-B11E9659782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8" name="直線コネクタ 607">
          <a:extLst>
            <a:ext uri="{FF2B5EF4-FFF2-40B4-BE49-F238E27FC236}">
              <a16:creationId xmlns:a16="http://schemas.microsoft.com/office/drawing/2014/main" id="{018EC590-C63E-4905-80D2-0806F66AF3C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9" name="テキスト ボックス 608">
          <a:extLst>
            <a:ext uri="{FF2B5EF4-FFF2-40B4-BE49-F238E27FC236}">
              <a16:creationId xmlns:a16="http://schemas.microsoft.com/office/drawing/2014/main" id="{9FD61202-2FC7-4499-977C-124D86CB79C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9E3FDF44-D016-412C-9986-3546A7D3B7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1" name="テキスト ボックス 610">
          <a:extLst>
            <a:ext uri="{FF2B5EF4-FFF2-40B4-BE49-F238E27FC236}">
              <a16:creationId xmlns:a16="http://schemas.microsoft.com/office/drawing/2014/main" id="{0BE5B0F2-A225-4111-B220-073693D3309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0785092E-C07C-4C1E-86D0-5BC6FA8482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13" name="直線コネクタ 612">
          <a:extLst>
            <a:ext uri="{FF2B5EF4-FFF2-40B4-BE49-F238E27FC236}">
              <a16:creationId xmlns:a16="http://schemas.microsoft.com/office/drawing/2014/main" id="{153EDC0B-F39F-4F6C-925C-72F563B477B2}"/>
            </a:ext>
          </a:extLst>
        </xdr:cNvPr>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9D45FA3E-6485-4E09-B6ED-AE70D2994CE6}"/>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15" name="直線コネクタ 614">
          <a:extLst>
            <a:ext uri="{FF2B5EF4-FFF2-40B4-BE49-F238E27FC236}">
              <a16:creationId xmlns:a16="http://schemas.microsoft.com/office/drawing/2014/main" id="{2D3DFF7E-9F41-460E-A953-40C961D700ED}"/>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16" name="【保健センター・保健所】&#10;有形固定資産減価償却率最大値テキスト">
          <a:extLst>
            <a:ext uri="{FF2B5EF4-FFF2-40B4-BE49-F238E27FC236}">
              <a16:creationId xmlns:a16="http://schemas.microsoft.com/office/drawing/2014/main" id="{EFC507FA-6C3C-42AC-B6C8-F9E65EC9D12F}"/>
            </a:ext>
          </a:extLst>
        </xdr:cNvPr>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17" name="直線コネクタ 616">
          <a:extLst>
            <a:ext uri="{FF2B5EF4-FFF2-40B4-BE49-F238E27FC236}">
              <a16:creationId xmlns:a16="http://schemas.microsoft.com/office/drawing/2014/main" id="{95102C83-387C-46B6-AB77-FAB85E8429F5}"/>
            </a:ext>
          </a:extLst>
        </xdr:cNvPr>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FC4EFBD4-B087-4107-AAF9-A2A294ADEBA3}"/>
            </a:ext>
          </a:extLst>
        </xdr:cNvPr>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19" name="フローチャート: 判断 618">
          <a:extLst>
            <a:ext uri="{FF2B5EF4-FFF2-40B4-BE49-F238E27FC236}">
              <a16:creationId xmlns:a16="http://schemas.microsoft.com/office/drawing/2014/main" id="{B5124530-DA8B-43F8-AF0D-5898F95854F2}"/>
            </a:ext>
          </a:extLst>
        </xdr:cNvPr>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20" name="フローチャート: 判断 619">
          <a:extLst>
            <a:ext uri="{FF2B5EF4-FFF2-40B4-BE49-F238E27FC236}">
              <a16:creationId xmlns:a16="http://schemas.microsoft.com/office/drawing/2014/main" id="{82769967-46CE-4551-8061-2D442278E8D5}"/>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21" name="フローチャート: 判断 620">
          <a:extLst>
            <a:ext uri="{FF2B5EF4-FFF2-40B4-BE49-F238E27FC236}">
              <a16:creationId xmlns:a16="http://schemas.microsoft.com/office/drawing/2014/main" id="{FDA9C086-E441-4FD5-AB0B-F9DBF0E4FC64}"/>
            </a:ext>
          </a:extLst>
        </xdr:cNvPr>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22" name="フローチャート: 判断 621">
          <a:extLst>
            <a:ext uri="{FF2B5EF4-FFF2-40B4-BE49-F238E27FC236}">
              <a16:creationId xmlns:a16="http://schemas.microsoft.com/office/drawing/2014/main" id="{831AF12D-0E2C-4D07-9B78-07A7C8ABE328}"/>
            </a:ext>
          </a:extLst>
        </xdr:cNvPr>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23" name="フローチャート: 判断 622">
          <a:extLst>
            <a:ext uri="{FF2B5EF4-FFF2-40B4-BE49-F238E27FC236}">
              <a16:creationId xmlns:a16="http://schemas.microsoft.com/office/drawing/2014/main" id="{495BEAAE-B8C9-4E92-8F51-E46D8540479D}"/>
            </a:ext>
          </a:extLst>
        </xdr:cNvPr>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43224C61-9699-4AFD-9C6F-1411C25F02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CB4FDE60-55BF-42D2-9773-1ECD9232DF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D4D239FB-9606-40AE-B3C1-AEBEFDDA67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9E6786F0-442D-4A80-A78C-2174B94D1A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A5AD99B4-BBC9-459E-B242-C93D40C395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629" name="楕円 628">
          <a:extLst>
            <a:ext uri="{FF2B5EF4-FFF2-40B4-BE49-F238E27FC236}">
              <a16:creationId xmlns:a16="http://schemas.microsoft.com/office/drawing/2014/main" id="{4B3044EE-DC62-4864-9EB6-CF38D9C6D4CA}"/>
            </a:ext>
          </a:extLst>
        </xdr:cNvPr>
        <xdr:cNvSpPr/>
      </xdr:nvSpPr>
      <xdr:spPr>
        <a:xfrm>
          <a:off x="16268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79519</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A0721060-6F26-42CC-B1A8-63E5DCBB3863}"/>
            </a:ext>
          </a:extLst>
        </xdr:cNvPr>
        <xdr:cNvSpPr txBox="1"/>
      </xdr:nvSpPr>
      <xdr:spPr>
        <a:xfrm>
          <a:off x="16357600" y="1002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xdr:rowOff>
    </xdr:from>
    <xdr:to>
      <xdr:col>81</xdr:col>
      <xdr:colOff>101600</xdr:colOff>
      <xdr:row>59</xdr:row>
      <xdr:rowOff>112522</xdr:rowOff>
    </xdr:to>
    <xdr:sp macro="" textlink="">
      <xdr:nvSpPr>
        <xdr:cNvPr id="631" name="楕円 630">
          <a:extLst>
            <a:ext uri="{FF2B5EF4-FFF2-40B4-BE49-F238E27FC236}">
              <a16:creationId xmlns:a16="http://schemas.microsoft.com/office/drawing/2014/main" id="{517FCB99-8F5D-42F7-9684-AD5C92F79A2A}"/>
            </a:ext>
          </a:extLst>
        </xdr:cNvPr>
        <xdr:cNvSpPr/>
      </xdr:nvSpPr>
      <xdr:spPr>
        <a:xfrm>
          <a:off x="15430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107442</xdr:rowOff>
    </xdr:to>
    <xdr:cxnSp macro="">
      <xdr:nvCxnSpPr>
        <xdr:cNvPr id="632" name="直線コネクタ 631">
          <a:extLst>
            <a:ext uri="{FF2B5EF4-FFF2-40B4-BE49-F238E27FC236}">
              <a16:creationId xmlns:a16="http://schemas.microsoft.com/office/drawing/2014/main" id="{54C0E78A-8C50-4346-AD8B-56B97AFE4541}"/>
            </a:ext>
          </a:extLst>
        </xdr:cNvPr>
        <xdr:cNvCxnSpPr/>
      </xdr:nvCxnSpPr>
      <xdr:spPr>
        <a:xfrm>
          <a:off x="15481300" y="101772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3" name="楕円 632">
          <a:extLst>
            <a:ext uri="{FF2B5EF4-FFF2-40B4-BE49-F238E27FC236}">
              <a16:creationId xmlns:a16="http://schemas.microsoft.com/office/drawing/2014/main" id="{5AD6BB3C-312D-494C-84E0-3C7E0C36B152}"/>
            </a:ext>
          </a:extLst>
        </xdr:cNvPr>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61722</xdr:rowOff>
    </xdr:from>
    <xdr:to>
      <xdr:col>81</xdr:col>
      <xdr:colOff>50800</xdr:colOff>
      <xdr:row>59</xdr:row>
      <xdr:rowOff>160020</xdr:rowOff>
    </xdr:to>
    <xdr:cxnSp macro="">
      <xdr:nvCxnSpPr>
        <xdr:cNvPr id="634" name="直線コネクタ 633">
          <a:extLst>
            <a:ext uri="{FF2B5EF4-FFF2-40B4-BE49-F238E27FC236}">
              <a16:creationId xmlns:a16="http://schemas.microsoft.com/office/drawing/2014/main" id="{8BBCBE56-DDDA-4389-8D10-0A7FA09AF18B}"/>
            </a:ext>
          </a:extLst>
        </xdr:cNvPr>
        <xdr:cNvCxnSpPr/>
      </xdr:nvCxnSpPr>
      <xdr:spPr>
        <a:xfrm flipV="1">
          <a:off x="14592300" y="1017727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5" name="楕円 634">
          <a:extLst>
            <a:ext uri="{FF2B5EF4-FFF2-40B4-BE49-F238E27FC236}">
              <a16:creationId xmlns:a16="http://schemas.microsoft.com/office/drawing/2014/main" id="{290444D8-E4A6-4C26-B49C-9E697C73B6C3}"/>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160020</xdr:rowOff>
    </xdr:to>
    <xdr:cxnSp macro="">
      <xdr:nvCxnSpPr>
        <xdr:cNvPr id="636" name="直線コネクタ 635">
          <a:extLst>
            <a:ext uri="{FF2B5EF4-FFF2-40B4-BE49-F238E27FC236}">
              <a16:creationId xmlns:a16="http://schemas.microsoft.com/office/drawing/2014/main" id="{080FBB08-B1DA-4324-87BB-1593F277972A}"/>
            </a:ext>
          </a:extLst>
        </xdr:cNvPr>
        <xdr:cNvCxnSpPr/>
      </xdr:nvCxnSpPr>
      <xdr:spPr>
        <a:xfrm>
          <a:off x="13703300" y="101498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37" name="楕円 636">
          <a:extLst>
            <a:ext uri="{FF2B5EF4-FFF2-40B4-BE49-F238E27FC236}">
              <a16:creationId xmlns:a16="http://schemas.microsoft.com/office/drawing/2014/main" id="{5167E342-6A95-408B-8078-72362F063947}"/>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34290</xdr:rowOff>
    </xdr:to>
    <xdr:cxnSp macro="">
      <xdr:nvCxnSpPr>
        <xdr:cNvPr id="638" name="直線コネクタ 637">
          <a:extLst>
            <a:ext uri="{FF2B5EF4-FFF2-40B4-BE49-F238E27FC236}">
              <a16:creationId xmlns:a16="http://schemas.microsoft.com/office/drawing/2014/main" id="{80E908D8-8C36-4DDA-A3E9-951180F64DD6}"/>
            </a:ext>
          </a:extLst>
        </xdr:cNvPr>
        <xdr:cNvCxnSpPr/>
      </xdr:nvCxnSpPr>
      <xdr:spPr>
        <a:xfrm>
          <a:off x="12814300" y="1014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32A65A71-FAAE-48FA-8125-CE44F9E74C97}"/>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BDF3A3DB-263C-4285-AE5F-D91D297FDB23}"/>
            </a:ext>
          </a:extLst>
        </xdr:cNvPr>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186E0C97-8C9D-440F-BB86-4DBC7F21835A}"/>
            </a:ext>
          </a:extLst>
        </xdr:cNvPr>
        <xdr:cNvSpPr txBox="1"/>
      </xdr:nvSpPr>
      <xdr:spPr>
        <a:xfrm>
          <a:off x="13500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DFE24E22-F2FB-42CB-8227-9DEB8CA03231}"/>
            </a:ext>
          </a:extLst>
        </xdr:cNvPr>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129049</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FFCD5913-871D-4571-845F-F8AC988D9C8D}"/>
            </a:ext>
          </a:extLst>
        </xdr:cNvPr>
        <xdr:cNvSpPr txBox="1"/>
      </xdr:nvSpPr>
      <xdr:spPr>
        <a:xfrm>
          <a:off x="15266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EAD2EC7F-AB60-4210-BC7A-1AFDA0376E3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45" name="n_3mainValue【保健センター・保健所】&#10;有形固定資産減価償却率">
          <a:extLst>
            <a:ext uri="{FF2B5EF4-FFF2-40B4-BE49-F238E27FC236}">
              <a16:creationId xmlns:a16="http://schemas.microsoft.com/office/drawing/2014/main" id="{92BA1BCD-721B-4EEB-B231-D0FD52181F54}"/>
            </a:ext>
          </a:extLst>
        </xdr:cNvPr>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46" name="n_4mainValue【保健センター・保健所】&#10;有形固定資産減価償却率">
          <a:extLst>
            <a:ext uri="{FF2B5EF4-FFF2-40B4-BE49-F238E27FC236}">
              <a16:creationId xmlns:a16="http://schemas.microsoft.com/office/drawing/2014/main" id="{30ADC71A-F939-46DF-9050-805164033EC6}"/>
            </a:ext>
          </a:extLst>
        </xdr:cNvPr>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B93BF83C-442D-4FD8-918B-0A8C33292F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D6A537F9-2933-41A7-96A9-C53A9B1C83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F588EE0F-A440-4391-82FB-F7A6576FB2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970F7BFF-D12C-47D6-BBA7-B501FBA419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D3BA11F9-A350-4FBD-BDC7-674C274659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7FE6703D-8ACA-4C42-B0D2-B3A99FEDD9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0428B2E6-7F9B-462D-97C7-397398356C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1CFE57DA-DAD2-403E-BAAB-0CDDA8CD68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B9A78365-9A5A-4CBD-B021-DDDBDFEF34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A99DC55F-AA6E-4CB0-AD30-A5C06956F0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7" name="直線コネクタ 656">
          <a:extLst>
            <a:ext uri="{FF2B5EF4-FFF2-40B4-BE49-F238E27FC236}">
              <a16:creationId xmlns:a16="http://schemas.microsoft.com/office/drawing/2014/main" id="{DBFE732F-DBCD-40F9-AE2B-776E73DCE2C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8" name="テキスト ボックス 657">
          <a:extLst>
            <a:ext uri="{FF2B5EF4-FFF2-40B4-BE49-F238E27FC236}">
              <a16:creationId xmlns:a16="http://schemas.microsoft.com/office/drawing/2014/main" id="{DA84B520-0CF5-4C1A-B35D-2E0942E435F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9" name="直線コネクタ 658">
          <a:extLst>
            <a:ext uri="{FF2B5EF4-FFF2-40B4-BE49-F238E27FC236}">
              <a16:creationId xmlns:a16="http://schemas.microsoft.com/office/drawing/2014/main" id="{7590AED0-F289-4596-9149-7D7C0BC86E8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0" name="テキスト ボックス 659">
          <a:extLst>
            <a:ext uri="{FF2B5EF4-FFF2-40B4-BE49-F238E27FC236}">
              <a16:creationId xmlns:a16="http://schemas.microsoft.com/office/drawing/2014/main" id="{C565B64F-04C9-4B7D-B436-2FCEC51A0EE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1" name="直線コネクタ 660">
          <a:extLst>
            <a:ext uri="{FF2B5EF4-FFF2-40B4-BE49-F238E27FC236}">
              <a16:creationId xmlns:a16="http://schemas.microsoft.com/office/drawing/2014/main" id="{DB2AAF83-A1D9-449A-B790-8D2E87E4B63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2" name="テキスト ボックス 661">
          <a:extLst>
            <a:ext uri="{FF2B5EF4-FFF2-40B4-BE49-F238E27FC236}">
              <a16:creationId xmlns:a16="http://schemas.microsoft.com/office/drawing/2014/main" id="{C8228D2B-7C27-4697-8566-D967A8E4DE9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3" name="直線コネクタ 662">
          <a:extLst>
            <a:ext uri="{FF2B5EF4-FFF2-40B4-BE49-F238E27FC236}">
              <a16:creationId xmlns:a16="http://schemas.microsoft.com/office/drawing/2014/main" id="{F89E107B-556B-4F3D-B8AB-2720AA883AC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4" name="テキスト ボックス 663">
          <a:extLst>
            <a:ext uri="{FF2B5EF4-FFF2-40B4-BE49-F238E27FC236}">
              <a16:creationId xmlns:a16="http://schemas.microsoft.com/office/drawing/2014/main" id="{B55049F7-514A-46D1-846E-CAED6D79D9F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5" name="直線コネクタ 664">
          <a:extLst>
            <a:ext uri="{FF2B5EF4-FFF2-40B4-BE49-F238E27FC236}">
              <a16:creationId xmlns:a16="http://schemas.microsoft.com/office/drawing/2014/main" id="{3F3B1756-0EAA-4A09-87A7-90B942841FD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6" name="テキスト ボックス 665">
          <a:extLst>
            <a:ext uri="{FF2B5EF4-FFF2-40B4-BE49-F238E27FC236}">
              <a16:creationId xmlns:a16="http://schemas.microsoft.com/office/drawing/2014/main" id="{B170836F-B1DE-48F2-BDE3-5AA24E738CD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7" name="直線コネクタ 666">
          <a:extLst>
            <a:ext uri="{FF2B5EF4-FFF2-40B4-BE49-F238E27FC236}">
              <a16:creationId xmlns:a16="http://schemas.microsoft.com/office/drawing/2014/main" id="{DF1FE9F4-FC3D-48D6-91B2-AFD0A63D368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8" name="テキスト ボックス 667">
          <a:extLst>
            <a:ext uri="{FF2B5EF4-FFF2-40B4-BE49-F238E27FC236}">
              <a16:creationId xmlns:a16="http://schemas.microsoft.com/office/drawing/2014/main" id="{26D05CAA-91B9-4EE6-958C-E8D7F61B3D1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FE4EF7E8-9230-4135-98B9-0610B934FF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D8DE4EA2-3FF3-4F82-9813-730FE20094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ABB779C8-3907-464A-B13C-19C864E25B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72" name="直線コネクタ 671">
          <a:extLst>
            <a:ext uri="{FF2B5EF4-FFF2-40B4-BE49-F238E27FC236}">
              <a16:creationId xmlns:a16="http://schemas.microsoft.com/office/drawing/2014/main" id="{A2DE970C-DFFC-42B2-A08C-FD459BCCE2FC}"/>
            </a:ext>
          </a:extLst>
        </xdr:cNvPr>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85094C43-C704-485D-86DD-4A4F86FC4AC1}"/>
            </a:ext>
          </a:extLst>
        </xdr:cNvPr>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74" name="直線コネクタ 673">
          <a:extLst>
            <a:ext uri="{FF2B5EF4-FFF2-40B4-BE49-F238E27FC236}">
              <a16:creationId xmlns:a16="http://schemas.microsoft.com/office/drawing/2014/main" id="{1BE58B1E-16E0-41D9-BB44-E059C7255FCC}"/>
            </a:ext>
          </a:extLst>
        </xdr:cNvPr>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9A67DB19-A694-407D-B604-C4A5E1ABE9A7}"/>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76" name="直線コネクタ 675">
          <a:extLst>
            <a:ext uri="{FF2B5EF4-FFF2-40B4-BE49-F238E27FC236}">
              <a16:creationId xmlns:a16="http://schemas.microsoft.com/office/drawing/2014/main" id="{DD52B3BF-63C8-4151-A6F2-49DCCE96E741}"/>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E065A41C-4979-4591-9AEB-929BAC7E02D2}"/>
            </a:ext>
          </a:extLst>
        </xdr:cNvPr>
        <xdr:cNvSpPr txBox="1"/>
      </xdr:nvSpPr>
      <xdr:spPr>
        <a:xfrm>
          <a:off x="22199600" y="1029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78" name="フローチャート: 判断 677">
          <a:extLst>
            <a:ext uri="{FF2B5EF4-FFF2-40B4-BE49-F238E27FC236}">
              <a16:creationId xmlns:a16="http://schemas.microsoft.com/office/drawing/2014/main" id="{243CC926-C5B2-4C78-856D-CA2C43A50357}"/>
            </a:ext>
          </a:extLst>
        </xdr:cNvPr>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79" name="フローチャート: 判断 678">
          <a:extLst>
            <a:ext uri="{FF2B5EF4-FFF2-40B4-BE49-F238E27FC236}">
              <a16:creationId xmlns:a16="http://schemas.microsoft.com/office/drawing/2014/main" id="{3CED4DB0-8F18-4B94-8F5C-B4B4AC153CFB}"/>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80" name="フローチャート: 判断 679">
          <a:extLst>
            <a:ext uri="{FF2B5EF4-FFF2-40B4-BE49-F238E27FC236}">
              <a16:creationId xmlns:a16="http://schemas.microsoft.com/office/drawing/2014/main" id="{DC6AC03F-3A0B-40DB-A5F8-50F9D9FE7BF3}"/>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81" name="フローチャート: 判断 680">
          <a:extLst>
            <a:ext uri="{FF2B5EF4-FFF2-40B4-BE49-F238E27FC236}">
              <a16:creationId xmlns:a16="http://schemas.microsoft.com/office/drawing/2014/main" id="{40788F57-8E36-4209-A12C-4C405202AE78}"/>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82" name="フローチャート: 判断 681">
          <a:extLst>
            <a:ext uri="{FF2B5EF4-FFF2-40B4-BE49-F238E27FC236}">
              <a16:creationId xmlns:a16="http://schemas.microsoft.com/office/drawing/2014/main" id="{E1442BC3-4344-474B-90A3-093827AD7D89}"/>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15BCC2E9-D6B8-43AC-9966-2D57D9A643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261A6967-DAF8-4454-9C2D-191A22F2EF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48EB3D6E-BFD2-4E15-A218-A1E89456EE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568FE25B-D9E2-42ED-BD6D-B571C1C448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1DDDC2DA-02DF-421E-BD7C-D8F2C5B020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22678</xdr:rowOff>
    </xdr:from>
    <xdr:to>
      <xdr:col>116</xdr:col>
      <xdr:colOff>114300</xdr:colOff>
      <xdr:row>61</xdr:row>
      <xdr:rowOff>124278</xdr:rowOff>
    </xdr:to>
    <xdr:sp macro="" textlink="">
      <xdr:nvSpPr>
        <xdr:cNvPr id="688" name="楕円 687">
          <a:extLst>
            <a:ext uri="{FF2B5EF4-FFF2-40B4-BE49-F238E27FC236}">
              <a16:creationId xmlns:a16="http://schemas.microsoft.com/office/drawing/2014/main" id="{08B3E3E2-9892-4688-919E-F33142170261}"/>
            </a:ext>
          </a:extLst>
        </xdr:cNvPr>
        <xdr:cNvSpPr/>
      </xdr:nvSpPr>
      <xdr:spPr>
        <a:xfrm>
          <a:off x="22110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xdr:rowOff>
    </xdr:from>
    <xdr:ext cx="469744" cy="259045"/>
    <xdr:sp macro="" textlink="">
      <xdr:nvSpPr>
        <xdr:cNvPr id="689" name="【保健センター・保健所】&#10;一人当たり面積該当値テキスト">
          <a:extLst>
            <a:ext uri="{FF2B5EF4-FFF2-40B4-BE49-F238E27FC236}">
              <a16:creationId xmlns:a16="http://schemas.microsoft.com/office/drawing/2014/main" id="{A1194E8F-0FF4-4668-A509-ED77FDF1B9BC}"/>
            </a:ext>
          </a:extLst>
        </xdr:cNvPr>
        <xdr:cNvSpPr txBox="1"/>
      </xdr:nvSpPr>
      <xdr:spPr>
        <a:xfrm>
          <a:off x="22199600"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22678</xdr:rowOff>
    </xdr:from>
    <xdr:to>
      <xdr:col>112</xdr:col>
      <xdr:colOff>38100</xdr:colOff>
      <xdr:row>61</xdr:row>
      <xdr:rowOff>124278</xdr:rowOff>
    </xdr:to>
    <xdr:sp macro="" textlink="">
      <xdr:nvSpPr>
        <xdr:cNvPr id="690" name="楕円 689">
          <a:extLst>
            <a:ext uri="{FF2B5EF4-FFF2-40B4-BE49-F238E27FC236}">
              <a16:creationId xmlns:a16="http://schemas.microsoft.com/office/drawing/2014/main" id="{1A890BB7-762B-49A3-A119-0CCAAF20B5B6}"/>
            </a:ext>
          </a:extLst>
        </xdr:cNvPr>
        <xdr:cNvSpPr/>
      </xdr:nvSpPr>
      <xdr:spPr>
        <a:xfrm>
          <a:off x="2127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73478</xdr:rowOff>
    </xdr:from>
    <xdr:to>
      <xdr:col>116</xdr:col>
      <xdr:colOff>63500</xdr:colOff>
      <xdr:row>61</xdr:row>
      <xdr:rowOff>73478</xdr:rowOff>
    </xdr:to>
    <xdr:cxnSp macro="">
      <xdr:nvCxnSpPr>
        <xdr:cNvPr id="691" name="直線コネクタ 690">
          <a:extLst>
            <a:ext uri="{FF2B5EF4-FFF2-40B4-BE49-F238E27FC236}">
              <a16:creationId xmlns:a16="http://schemas.microsoft.com/office/drawing/2014/main" id="{75F91D9F-35C5-4665-B834-764AAC8ED54E}"/>
            </a:ext>
          </a:extLst>
        </xdr:cNvPr>
        <xdr:cNvCxnSpPr/>
      </xdr:nvCxnSpPr>
      <xdr:spPr>
        <a:xfrm>
          <a:off x="21323300" y="10531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22678</xdr:rowOff>
    </xdr:from>
    <xdr:to>
      <xdr:col>107</xdr:col>
      <xdr:colOff>101600</xdr:colOff>
      <xdr:row>61</xdr:row>
      <xdr:rowOff>124278</xdr:rowOff>
    </xdr:to>
    <xdr:sp macro="" textlink="">
      <xdr:nvSpPr>
        <xdr:cNvPr id="692" name="楕円 691">
          <a:extLst>
            <a:ext uri="{FF2B5EF4-FFF2-40B4-BE49-F238E27FC236}">
              <a16:creationId xmlns:a16="http://schemas.microsoft.com/office/drawing/2014/main" id="{E4C6D591-252E-46BF-9779-9DC7D44673C8}"/>
            </a:ext>
          </a:extLst>
        </xdr:cNvPr>
        <xdr:cNvSpPr/>
      </xdr:nvSpPr>
      <xdr:spPr>
        <a:xfrm>
          <a:off x="20383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73478</xdr:rowOff>
    </xdr:from>
    <xdr:to>
      <xdr:col>111</xdr:col>
      <xdr:colOff>177800</xdr:colOff>
      <xdr:row>61</xdr:row>
      <xdr:rowOff>73478</xdr:rowOff>
    </xdr:to>
    <xdr:cxnSp macro="">
      <xdr:nvCxnSpPr>
        <xdr:cNvPr id="693" name="直線コネクタ 692">
          <a:extLst>
            <a:ext uri="{FF2B5EF4-FFF2-40B4-BE49-F238E27FC236}">
              <a16:creationId xmlns:a16="http://schemas.microsoft.com/office/drawing/2014/main" id="{B3D5260F-8E01-466A-81D9-EE4203ABB0AB}"/>
            </a:ext>
          </a:extLst>
        </xdr:cNvPr>
        <xdr:cNvCxnSpPr/>
      </xdr:nvCxnSpPr>
      <xdr:spPr>
        <a:xfrm>
          <a:off x="20434300" y="1053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94" name="楕円 693">
          <a:extLst>
            <a:ext uri="{FF2B5EF4-FFF2-40B4-BE49-F238E27FC236}">
              <a16:creationId xmlns:a16="http://schemas.microsoft.com/office/drawing/2014/main" id="{58254633-0A37-4489-B5DF-B420FD33D618}"/>
            </a:ext>
          </a:extLst>
        </xdr:cNvPr>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61</xdr:row>
      <xdr:rowOff>73478</xdr:rowOff>
    </xdr:to>
    <xdr:cxnSp macro="">
      <xdr:nvCxnSpPr>
        <xdr:cNvPr id="695" name="直線コネクタ 694">
          <a:extLst>
            <a:ext uri="{FF2B5EF4-FFF2-40B4-BE49-F238E27FC236}">
              <a16:creationId xmlns:a16="http://schemas.microsoft.com/office/drawing/2014/main" id="{12135EE6-7DA0-4E7C-A96A-9D47F634C26E}"/>
            </a:ext>
          </a:extLst>
        </xdr:cNvPr>
        <xdr:cNvCxnSpPr/>
      </xdr:nvCxnSpPr>
      <xdr:spPr>
        <a:xfrm>
          <a:off x="19545300" y="102216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96" name="楕円 695">
          <a:extLst>
            <a:ext uri="{FF2B5EF4-FFF2-40B4-BE49-F238E27FC236}">
              <a16:creationId xmlns:a16="http://schemas.microsoft.com/office/drawing/2014/main" id="{2E738A73-4A72-4653-88F7-B9179EF387AB}"/>
            </a:ext>
          </a:extLst>
        </xdr:cNvPr>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106135</xdr:rowOff>
    </xdr:to>
    <xdr:cxnSp macro="">
      <xdr:nvCxnSpPr>
        <xdr:cNvPr id="697" name="直線コネクタ 696">
          <a:extLst>
            <a:ext uri="{FF2B5EF4-FFF2-40B4-BE49-F238E27FC236}">
              <a16:creationId xmlns:a16="http://schemas.microsoft.com/office/drawing/2014/main" id="{6C62BF4F-CFFF-49DB-A639-1873ED612D89}"/>
            </a:ext>
          </a:extLst>
        </xdr:cNvPr>
        <xdr:cNvCxnSpPr/>
      </xdr:nvCxnSpPr>
      <xdr:spPr>
        <a:xfrm>
          <a:off x="18656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98" name="n_1aveValue【保健センター・保健所】&#10;一人当たり面積">
          <a:extLst>
            <a:ext uri="{FF2B5EF4-FFF2-40B4-BE49-F238E27FC236}">
              <a16:creationId xmlns:a16="http://schemas.microsoft.com/office/drawing/2014/main" id="{B0FA6116-4191-47D2-8CD7-62EA33E7BF8C}"/>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99" name="n_2aveValue【保健センター・保健所】&#10;一人当たり面積">
          <a:extLst>
            <a:ext uri="{FF2B5EF4-FFF2-40B4-BE49-F238E27FC236}">
              <a16:creationId xmlns:a16="http://schemas.microsoft.com/office/drawing/2014/main" id="{CC0FED18-D584-475D-B3DD-349FD7E0F65C}"/>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00" name="n_3aveValue【保健センター・保健所】&#10;一人当たり面積">
          <a:extLst>
            <a:ext uri="{FF2B5EF4-FFF2-40B4-BE49-F238E27FC236}">
              <a16:creationId xmlns:a16="http://schemas.microsoft.com/office/drawing/2014/main" id="{EABD9561-52E6-4E32-B9F5-9CE83F91182C}"/>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01" name="n_4aveValue【保健センター・保健所】&#10;一人当たり面積">
          <a:extLst>
            <a:ext uri="{FF2B5EF4-FFF2-40B4-BE49-F238E27FC236}">
              <a16:creationId xmlns:a16="http://schemas.microsoft.com/office/drawing/2014/main" id="{BD20D363-1A5D-474E-8FE4-BA2A1511B443}"/>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115405</xdr:rowOff>
    </xdr:from>
    <xdr:ext cx="469744" cy="259045"/>
    <xdr:sp macro="" textlink="">
      <xdr:nvSpPr>
        <xdr:cNvPr id="702" name="n_1mainValue【保健センター・保健所】&#10;一人当たり面積">
          <a:extLst>
            <a:ext uri="{FF2B5EF4-FFF2-40B4-BE49-F238E27FC236}">
              <a16:creationId xmlns:a16="http://schemas.microsoft.com/office/drawing/2014/main" id="{F6DFA402-8624-419E-859A-5D11336523B1}"/>
            </a:ext>
          </a:extLst>
        </xdr:cNvPr>
        <xdr:cNvSpPr txBox="1"/>
      </xdr:nvSpPr>
      <xdr:spPr>
        <a:xfrm>
          <a:off x="210757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115405</xdr:rowOff>
    </xdr:from>
    <xdr:ext cx="469744" cy="259045"/>
    <xdr:sp macro="" textlink="">
      <xdr:nvSpPr>
        <xdr:cNvPr id="703" name="n_2mainValue【保健センター・保健所】&#10;一人当たり面積">
          <a:extLst>
            <a:ext uri="{FF2B5EF4-FFF2-40B4-BE49-F238E27FC236}">
              <a16:creationId xmlns:a16="http://schemas.microsoft.com/office/drawing/2014/main" id="{0B11065B-2D78-41F1-A495-7556483D6516}"/>
            </a:ext>
          </a:extLst>
        </xdr:cNvPr>
        <xdr:cNvSpPr txBox="1"/>
      </xdr:nvSpPr>
      <xdr:spPr>
        <a:xfrm>
          <a:off x="20199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04" name="n_3mainValue【保健センター・保健所】&#10;一人当たり面積">
          <a:extLst>
            <a:ext uri="{FF2B5EF4-FFF2-40B4-BE49-F238E27FC236}">
              <a16:creationId xmlns:a16="http://schemas.microsoft.com/office/drawing/2014/main" id="{33634C6A-B5A0-45B9-9315-DA3624A4740D}"/>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05" name="n_4mainValue【保健センター・保健所】&#10;一人当たり面積">
          <a:extLst>
            <a:ext uri="{FF2B5EF4-FFF2-40B4-BE49-F238E27FC236}">
              <a16:creationId xmlns:a16="http://schemas.microsoft.com/office/drawing/2014/main" id="{F91F2C8B-A2BD-4D0F-9817-E552D3B5C44D}"/>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274C63CF-0850-4951-95A7-4C40817782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41E8DCFE-9D84-45A8-B5EA-EDDD132C21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FF630087-1C0D-4BA4-B138-4F45BE09F0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3B61A977-EB21-4FF3-95F5-166A01F6AF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D003BC5D-2C29-40D1-8049-F79773D731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1D65EAF5-93E9-41CF-9F71-3B51E8AF54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F20F9655-2659-4B57-8420-9399568400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D745C95B-21F7-4AEC-B49C-69A43D8D67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2F66E3FF-DEE6-4AB0-BE0F-45F9663795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39563E82-F970-49A6-BF1C-ECC2C17924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924F838F-7D02-4196-99E1-4B907D266B1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7" name="直線コネクタ 716">
          <a:extLst>
            <a:ext uri="{FF2B5EF4-FFF2-40B4-BE49-F238E27FC236}">
              <a16:creationId xmlns:a16="http://schemas.microsoft.com/office/drawing/2014/main" id="{8F523A3F-B907-40CF-9144-AFB90DCC215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8" name="テキスト ボックス 717">
          <a:extLst>
            <a:ext uri="{FF2B5EF4-FFF2-40B4-BE49-F238E27FC236}">
              <a16:creationId xmlns:a16="http://schemas.microsoft.com/office/drawing/2014/main" id="{1DCE718F-3D53-4D5C-8775-EC88445C97B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9" name="直線コネクタ 718">
          <a:extLst>
            <a:ext uri="{FF2B5EF4-FFF2-40B4-BE49-F238E27FC236}">
              <a16:creationId xmlns:a16="http://schemas.microsoft.com/office/drawing/2014/main" id="{471FCF39-C50B-42D3-AC98-569EFD55931D}"/>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0" name="テキスト ボックス 719">
          <a:extLst>
            <a:ext uri="{FF2B5EF4-FFF2-40B4-BE49-F238E27FC236}">
              <a16:creationId xmlns:a16="http://schemas.microsoft.com/office/drawing/2014/main" id="{BEB9EC09-34C5-40A4-B8D3-32CB593D734E}"/>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1" name="直線コネクタ 720">
          <a:extLst>
            <a:ext uri="{FF2B5EF4-FFF2-40B4-BE49-F238E27FC236}">
              <a16:creationId xmlns:a16="http://schemas.microsoft.com/office/drawing/2014/main" id="{C7E3E5E5-3B47-4F46-A5FB-FF47B359A9D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2" name="テキスト ボックス 721">
          <a:extLst>
            <a:ext uri="{FF2B5EF4-FFF2-40B4-BE49-F238E27FC236}">
              <a16:creationId xmlns:a16="http://schemas.microsoft.com/office/drawing/2014/main" id="{745F04D7-2145-42C6-A717-370FB1CFE36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3" name="直線コネクタ 722">
          <a:extLst>
            <a:ext uri="{FF2B5EF4-FFF2-40B4-BE49-F238E27FC236}">
              <a16:creationId xmlns:a16="http://schemas.microsoft.com/office/drawing/2014/main" id="{D167CE7E-FEAC-44D5-A8C6-76815DF3C7E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4" name="テキスト ボックス 723">
          <a:extLst>
            <a:ext uri="{FF2B5EF4-FFF2-40B4-BE49-F238E27FC236}">
              <a16:creationId xmlns:a16="http://schemas.microsoft.com/office/drawing/2014/main" id="{8E4354B0-30FB-46DE-8CAA-6632FFF63BD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8EF69ECB-263D-45DC-ACA6-64A94FE063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a:extLst>
            <a:ext uri="{FF2B5EF4-FFF2-40B4-BE49-F238E27FC236}">
              <a16:creationId xmlns:a16="http://schemas.microsoft.com/office/drawing/2014/main" id="{995BA8B2-1D20-46D2-98B7-F5A5B12B6AC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a:extLst>
            <a:ext uri="{FF2B5EF4-FFF2-40B4-BE49-F238E27FC236}">
              <a16:creationId xmlns:a16="http://schemas.microsoft.com/office/drawing/2014/main" id="{8CA03FA5-1D50-489A-9465-8B41A8DF571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28" name="直線コネクタ 727">
          <a:extLst>
            <a:ext uri="{FF2B5EF4-FFF2-40B4-BE49-F238E27FC236}">
              <a16:creationId xmlns:a16="http://schemas.microsoft.com/office/drawing/2014/main" id="{F47B9FB4-FCD0-4CCB-A643-210D3C17021E}"/>
            </a:ext>
          </a:extLst>
        </xdr:cNvPr>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29" name="【消防施設】&#10;有形固定資産減価償却率最小値テキスト">
          <a:extLst>
            <a:ext uri="{FF2B5EF4-FFF2-40B4-BE49-F238E27FC236}">
              <a16:creationId xmlns:a16="http://schemas.microsoft.com/office/drawing/2014/main" id="{EF8B1525-E728-43FE-9B52-B75C03F6A5B1}"/>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30" name="直線コネクタ 729">
          <a:extLst>
            <a:ext uri="{FF2B5EF4-FFF2-40B4-BE49-F238E27FC236}">
              <a16:creationId xmlns:a16="http://schemas.microsoft.com/office/drawing/2014/main" id="{999D9D1A-332F-4702-8A61-D5A2AB65303B}"/>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31" name="【消防施設】&#10;有形固定資産減価償却率最大値テキスト">
          <a:extLst>
            <a:ext uri="{FF2B5EF4-FFF2-40B4-BE49-F238E27FC236}">
              <a16:creationId xmlns:a16="http://schemas.microsoft.com/office/drawing/2014/main" id="{DDAF3692-76E6-4BBE-B69F-A929D30B5F51}"/>
            </a:ext>
          </a:extLst>
        </xdr:cNvPr>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32" name="直線コネクタ 731">
          <a:extLst>
            <a:ext uri="{FF2B5EF4-FFF2-40B4-BE49-F238E27FC236}">
              <a16:creationId xmlns:a16="http://schemas.microsoft.com/office/drawing/2014/main" id="{F32F4547-7BC3-4810-BAE5-12A4E039E2AE}"/>
            </a:ext>
          </a:extLst>
        </xdr:cNvPr>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33" name="【消防施設】&#10;有形固定資産減価償却率平均値テキスト">
          <a:extLst>
            <a:ext uri="{FF2B5EF4-FFF2-40B4-BE49-F238E27FC236}">
              <a16:creationId xmlns:a16="http://schemas.microsoft.com/office/drawing/2014/main" id="{5E91B89B-D28C-4803-AE41-F89F7F542990}"/>
            </a:ext>
          </a:extLst>
        </xdr:cNvPr>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34" name="フローチャート: 判断 733">
          <a:extLst>
            <a:ext uri="{FF2B5EF4-FFF2-40B4-BE49-F238E27FC236}">
              <a16:creationId xmlns:a16="http://schemas.microsoft.com/office/drawing/2014/main" id="{86D410D9-D92C-4067-8740-428171F3A519}"/>
            </a:ext>
          </a:extLst>
        </xdr:cNvPr>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35" name="フローチャート: 判断 734">
          <a:extLst>
            <a:ext uri="{FF2B5EF4-FFF2-40B4-BE49-F238E27FC236}">
              <a16:creationId xmlns:a16="http://schemas.microsoft.com/office/drawing/2014/main" id="{C78A2F31-E27B-4474-BBC0-E932A08FB323}"/>
            </a:ext>
          </a:extLst>
        </xdr:cNvPr>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36" name="フローチャート: 判断 735">
          <a:extLst>
            <a:ext uri="{FF2B5EF4-FFF2-40B4-BE49-F238E27FC236}">
              <a16:creationId xmlns:a16="http://schemas.microsoft.com/office/drawing/2014/main" id="{FA8AA017-1DBC-4FC0-8D65-AC594A130B9A}"/>
            </a:ext>
          </a:extLst>
        </xdr:cNvPr>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37" name="フローチャート: 判断 736">
          <a:extLst>
            <a:ext uri="{FF2B5EF4-FFF2-40B4-BE49-F238E27FC236}">
              <a16:creationId xmlns:a16="http://schemas.microsoft.com/office/drawing/2014/main" id="{F01B6538-BC44-4FE0-A07F-48789071F2F4}"/>
            </a:ext>
          </a:extLst>
        </xdr:cNvPr>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38" name="フローチャート: 判断 737">
          <a:extLst>
            <a:ext uri="{FF2B5EF4-FFF2-40B4-BE49-F238E27FC236}">
              <a16:creationId xmlns:a16="http://schemas.microsoft.com/office/drawing/2014/main" id="{5BA32E97-8291-4BA8-B62C-27B6BB2F56DB}"/>
            </a:ext>
          </a:extLst>
        </xdr:cNvPr>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AFB0543-668C-42C0-B6D9-A3DA44AE8F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3E5A53D1-04C8-4D23-8326-D71CD03EA3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1E0C3456-AD52-4197-AA6D-167ACAD613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52126664-4D72-4BB6-B9BA-4916C4CE36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34ECD6CF-7DA2-4B34-8E8C-A210E6FF03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126746</xdr:rowOff>
    </xdr:from>
    <xdr:to>
      <xdr:col>85</xdr:col>
      <xdr:colOff>177800</xdr:colOff>
      <xdr:row>83</xdr:row>
      <xdr:rowOff>56896</xdr:rowOff>
    </xdr:to>
    <xdr:sp macro="" textlink="">
      <xdr:nvSpPr>
        <xdr:cNvPr id="744" name="楕円 743">
          <a:extLst>
            <a:ext uri="{FF2B5EF4-FFF2-40B4-BE49-F238E27FC236}">
              <a16:creationId xmlns:a16="http://schemas.microsoft.com/office/drawing/2014/main" id="{5E0ADFED-A7F9-4B10-9932-A518FDF06FF3}"/>
            </a:ext>
          </a:extLst>
        </xdr:cNvPr>
        <xdr:cNvSpPr/>
      </xdr:nvSpPr>
      <xdr:spPr>
        <a:xfrm>
          <a:off x="16268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149623</xdr:rowOff>
    </xdr:from>
    <xdr:ext cx="405111" cy="259045"/>
    <xdr:sp macro="" textlink="">
      <xdr:nvSpPr>
        <xdr:cNvPr id="745" name="【消防施設】&#10;有形固定資産減価償却率該当値テキスト">
          <a:extLst>
            <a:ext uri="{FF2B5EF4-FFF2-40B4-BE49-F238E27FC236}">
              <a16:creationId xmlns:a16="http://schemas.microsoft.com/office/drawing/2014/main" id="{49A915CB-282F-4C59-BC7B-A7DD977AE61D}"/>
            </a:ext>
          </a:extLst>
        </xdr:cNvPr>
        <xdr:cNvSpPr txBox="1"/>
      </xdr:nvSpPr>
      <xdr:spPr>
        <a:xfrm>
          <a:off x="16357600" y="1403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115315</xdr:rowOff>
    </xdr:from>
    <xdr:to>
      <xdr:col>81</xdr:col>
      <xdr:colOff>101600</xdr:colOff>
      <xdr:row>81</xdr:row>
      <xdr:rowOff>45465</xdr:rowOff>
    </xdr:to>
    <xdr:sp macro="" textlink="">
      <xdr:nvSpPr>
        <xdr:cNvPr id="746" name="楕円 745">
          <a:extLst>
            <a:ext uri="{FF2B5EF4-FFF2-40B4-BE49-F238E27FC236}">
              <a16:creationId xmlns:a16="http://schemas.microsoft.com/office/drawing/2014/main" id="{601B79F0-F29D-4ECE-840C-4AAEDB378988}"/>
            </a:ext>
          </a:extLst>
        </xdr:cNvPr>
        <xdr:cNvSpPr/>
      </xdr:nvSpPr>
      <xdr:spPr>
        <a:xfrm>
          <a:off x="15430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166115</xdr:rowOff>
    </xdr:from>
    <xdr:to>
      <xdr:col>85</xdr:col>
      <xdr:colOff>127000</xdr:colOff>
      <xdr:row>83</xdr:row>
      <xdr:rowOff>6096</xdr:rowOff>
    </xdr:to>
    <xdr:cxnSp macro="">
      <xdr:nvCxnSpPr>
        <xdr:cNvPr id="747" name="直線コネクタ 746">
          <a:extLst>
            <a:ext uri="{FF2B5EF4-FFF2-40B4-BE49-F238E27FC236}">
              <a16:creationId xmlns:a16="http://schemas.microsoft.com/office/drawing/2014/main" id="{1DB43841-9B15-4F0C-A7CC-45E123A893D0}"/>
            </a:ext>
          </a:extLst>
        </xdr:cNvPr>
        <xdr:cNvCxnSpPr/>
      </xdr:nvCxnSpPr>
      <xdr:spPr>
        <a:xfrm>
          <a:off x="15481300" y="13882115"/>
          <a:ext cx="8382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167894</xdr:rowOff>
    </xdr:from>
    <xdr:to>
      <xdr:col>76</xdr:col>
      <xdr:colOff>165100</xdr:colOff>
      <xdr:row>80</xdr:row>
      <xdr:rowOff>98044</xdr:rowOff>
    </xdr:to>
    <xdr:sp macro="" textlink="">
      <xdr:nvSpPr>
        <xdr:cNvPr id="748" name="楕円 747">
          <a:extLst>
            <a:ext uri="{FF2B5EF4-FFF2-40B4-BE49-F238E27FC236}">
              <a16:creationId xmlns:a16="http://schemas.microsoft.com/office/drawing/2014/main" id="{008DE52A-3731-4EDA-B95F-63CEF505C775}"/>
            </a:ext>
          </a:extLst>
        </xdr:cNvPr>
        <xdr:cNvSpPr/>
      </xdr:nvSpPr>
      <xdr:spPr>
        <a:xfrm>
          <a:off x="14541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47244</xdr:rowOff>
    </xdr:from>
    <xdr:to>
      <xdr:col>81</xdr:col>
      <xdr:colOff>50800</xdr:colOff>
      <xdr:row>80</xdr:row>
      <xdr:rowOff>166115</xdr:rowOff>
    </xdr:to>
    <xdr:cxnSp macro="">
      <xdr:nvCxnSpPr>
        <xdr:cNvPr id="749" name="直線コネクタ 748">
          <a:extLst>
            <a:ext uri="{FF2B5EF4-FFF2-40B4-BE49-F238E27FC236}">
              <a16:creationId xmlns:a16="http://schemas.microsoft.com/office/drawing/2014/main" id="{DA10E958-4D96-478D-A0C0-83FD7E35DA14}"/>
            </a:ext>
          </a:extLst>
        </xdr:cNvPr>
        <xdr:cNvCxnSpPr/>
      </xdr:nvCxnSpPr>
      <xdr:spPr>
        <a:xfrm>
          <a:off x="14592300" y="137632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28448</xdr:rowOff>
    </xdr:from>
    <xdr:to>
      <xdr:col>72</xdr:col>
      <xdr:colOff>38100</xdr:colOff>
      <xdr:row>79</xdr:row>
      <xdr:rowOff>130048</xdr:rowOff>
    </xdr:to>
    <xdr:sp macro="" textlink="">
      <xdr:nvSpPr>
        <xdr:cNvPr id="750" name="楕円 749">
          <a:extLst>
            <a:ext uri="{FF2B5EF4-FFF2-40B4-BE49-F238E27FC236}">
              <a16:creationId xmlns:a16="http://schemas.microsoft.com/office/drawing/2014/main" id="{DF030581-DE6E-4174-BADC-6AC875D489D4}"/>
            </a:ext>
          </a:extLst>
        </xdr:cNvPr>
        <xdr:cNvSpPr/>
      </xdr:nvSpPr>
      <xdr:spPr>
        <a:xfrm>
          <a:off x="13652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79248</xdr:rowOff>
    </xdr:from>
    <xdr:to>
      <xdr:col>76</xdr:col>
      <xdr:colOff>114300</xdr:colOff>
      <xdr:row>80</xdr:row>
      <xdr:rowOff>47244</xdr:rowOff>
    </xdr:to>
    <xdr:cxnSp macro="">
      <xdr:nvCxnSpPr>
        <xdr:cNvPr id="751" name="直線コネクタ 750">
          <a:extLst>
            <a:ext uri="{FF2B5EF4-FFF2-40B4-BE49-F238E27FC236}">
              <a16:creationId xmlns:a16="http://schemas.microsoft.com/office/drawing/2014/main" id="{4C33C5E5-387E-4B40-9D65-0CCE94F6E283}"/>
            </a:ext>
          </a:extLst>
        </xdr:cNvPr>
        <xdr:cNvCxnSpPr/>
      </xdr:nvCxnSpPr>
      <xdr:spPr>
        <a:xfrm>
          <a:off x="13703300" y="1362379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28448</xdr:rowOff>
    </xdr:from>
    <xdr:to>
      <xdr:col>67</xdr:col>
      <xdr:colOff>101600</xdr:colOff>
      <xdr:row>79</xdr:row>
      <xdr:rowOff>130048</xdr:rowOff>
    </xdr:to>
    <xdr:sp macro="" textlink="">
      <xdr:nvSpPr>
        <xdr:cNvPr id="752" name="楕円 751">
          <a:extLst>
            <a:ext uri="{FF2B5EF4-FFF2-40B4-BE49-F238E27FC236}">
              <a16:creationId xmlns:a16="http://schemas.microsoft.com/office/drawing/2014/main" id="{A8E5431D-12E5-4A35-8280-174384204CAC}"/>
            </a:ext>
          </a:extLst>
        </xdr:cNvPr>
        <xdr:cNvSpPr/>
      </xdr:nvSpPr>
      <xdr:spPr>
        <a:xfrm>
          <a:off x="12763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79248</xdr:rowOff>
    </xdr:from>
    <xdr:to>
      <xdr:col>71</xdr:col>
      <xdr:colOff>177800</xdr:colOff>
      <xdr:row>79</xdr:row>
      <xdr:rowOff>79248</xdr:rowOff>
    </xdr:to>
    <xdr:cxnSp macro="">
      <xdr:nvCxnSpPr>
        <xdr:cNvPr id="753" name="直線コネクタ 752">
          <a:extLst>
            <a:ext uri="{FF2B5EF4-FFF2-40B4-BE49-F238E27FC236}">
              <a16:creationId xmlns:a16="http://schemas.microsoft.com/office/drawing/2014/main" id="{2D476383-31A8-462F-81ED-23B35D334AAF}"/>
            </a:ext>
          </a:extLst>
        </xdr:cNvPr>
        <xdr:cNvCxnSpPr/>
      </xdr:nvCxnSpPr>
      <xdr:spPr>
        <a:xfrm>
          <a:off x="12814300" y="13623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54" name="n_1aveValue【消防施設】&#10;有形固定資産減価償却率">
          <a:extLst>
            <a:ext uri="{FF2B5EF4-FFF2-40B4-BE49-F238E27FC236}">
              <a16:creationId xmlns:a16="http://schemas.microsoft.com/office/drawing/2014/main" id="{89C01FB2-C658-489C-A321-9FF2DB24287A}"/>
            </a:ext>
          </a:extLst>
        </xdr:cNvPr>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55" name="n_2aveValue【消防施設】&#10;有形固定資産減価償却率">
          <a:extLst>
            <a:ext uri="{FF2B5EF4-FFF2-40B4-BE49-F238E27FC236}">
              <a16:creationId xmlns:a16="http://schemas.microsoft.com/office/drawing/2014/main" id="{FD1E126D-363F-4D14-A13F-18EA563BBC79}"/>
            </a:ext>
          </a:extLst>
        </xdr:cNvPr>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56" name="n_3aveValue【消防施設】&#10;有形固定資産減価償却率">
          <a:extLst>
            <a:ext uri="{FF2B5EF4-FFF2-40B4-BE49-F238E27FC236}">
              <a16:creationId xmlns:a16="http://schemas.microsoft.com/office/drawing/2014/main" id="{B30EBA27-2843-4E70-8A17-02515115CC1E}"/>
            </a:ext>
          </a:extLst>
        </xdr:cNvPr>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57" name="n_4aveValue【消防施設】&#10;有形固定資産減価償却率">
          <a:extLst>
            <a:ext uri="{FF2B5EF4-FFF2-40B4-BE49-F238E27FC236}">
              <a16:creationId xmlns:a16="http://schemas.microsoft.com/office/drawing/2014/main" id="{423B0626-9B96-47EC-997D-741731CF5D36}"/>
            </a:ext>
          </a:extLst>
        </xdr:cNvPr>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61992</xdr:rowOff>
    </xdr:from>
    <xdr:ext cx="405111" cy="259045"/>
    <xdr:sp macro="" textlink="">
      <xdr:nvSpPr>
        <xdr:cNvPr id="758" name="n_1mainValue【消防施設】&#10;有形固定資産減価償却率">
          <a:extLst>
            <a:ext uri="{FF2B5EF4-FFF2-40B4-BE49-F238E27FC236}">
              <a16:creationId xmlns:a16="http://schemas.microsoft.com/office/drawing/2014/main" id="{C0A5E46C-0590-4916-8842-72319411986F}"/>
            </a:ext>
          </a:extLst>
        </xdr:cNvPr>
        <xdr:cNvSpPr txBox="1"/>
      </xdr:nvSpPr>
      <xdr:spPr>
        <a:xfrm>
          <a:off x="15266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114571</xdr:rowOff>
    </xdr:from>
    <xdr:ext cx="405111" cy="259045"/>
    <xdr:sp macro="" textlink="">
      <xdr:nvSpPr>
        <xdr:cNvPr id="759" name="n_2mainValue【消防施設】&#10;有形固定資産減価償却率">
          <a:extLst>
            <a:ext uri="{FF2B5EF4-FFF2-40B4-BE49-F238E27FC236}">
              <a16:creationId xmlns:a16="http://schemas.microsoft.com/office/drawing/2014/main" id="{D79660EE-C26F-47F8-831E-E51D55E39802}"/>
            </a:ext>
          </a:extLst>
        </xdr:cNvPr>
        <xdr:cNvSpPr txBox="1"/>
      </xdr:nvSpPr>
      <xdr:spPr>
        <a:xfrm>
          <a:off x="14389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146575</xdr:rowOff>
    </xdr:from>
    <xdr:ext cx="405111" cy="259045"/>
    <xdr:sp macro="" textlink="">
      <xdr:nvSpPr>
        <xdr:cNvPr id="760" name="n_3mainValue【消防施設】&#10;有形固定資産減価償却率">
          <a:extLst>
            <a:ext uri="{FF2B5EF4-FFF2-40B4-BE49-F238E27FC236}">
              <a16:creationId xmlns:a16="http://schemas.microsoft.com/office/drawing/2014/main" id="{BE71C5F2-2761-4A62-A75D-A9680CDD2381}"/>
            </a:ext>
          </a:extLst>
        </xdr:cNvPr>
        <xdr:cNvSpPr txBox="1"/>
      </xdr:nvSpPr>
      <xdr:spPr>
        <a:xfrm>
          <a:off x="13500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146575</xdr:rowOff>
    </xdr:from>
    <xdr:ext cx="405111" cy="259045"/>
    <xdr:sp macro="" textlink="">
      <xdr:nvSpPr>
        <xdr:cNvPr id="761" name="n_4mainValue【消防施設】&#10;有形固定資産減価償却率">
          <a:extLst>
            <a:ext uri="{FF2B5EF4-FFF2-40B4-BE49-F238E27FC236}">
              <a16:creationId xmlns:a16="http://schemas.microsoft.com/office/drawing/2014/main" id="{E6CCDAD4-FC4A-40F7-AEE2-9F01798B99C6}"/>
            </a:ext>
          </a:extLst>
        </xdr:cNvPr>
        <xdr:cNvSpPr txBox="1"/>
      </xdr:nvSpPr>
      <xdr:spPr>
        <a:xfrm>
          <a:off x="12611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a16="http://schemas.microsoft.com/office/drawing/2014/main" id="{53D9E732-466C-41DD-AFD3-A593D84E12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a16="http://schemas.microsoft.com/office/drawing/2014/main" id="{68802DDD-5586-44F8-94D5-C4CAF09012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a16="http://schemas.microsoft.com/office/drawing/2014/main" id="{6591DB9D-7B28-4CBD-9837-BA59291C18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a16="http://schemas.microsoft.com/office/drawing/2014/main" id="{ACBF63B2-4F8F-4831-939B-B32184A3A2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a16="http://schemas.microsoft.com/office/drawing/2014/main" id="{32533110-6FA4-4C11-8F63-F173CD74F6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a16="http://schemas.microsoft.com/office/drawing/2014/main" id="{1D2AC81E-BEF1-4D5D-8582-E0CE79DD55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a16="http://schemas.microsoft.com/office/drawing/2014/main" id="{55BC5436-BACB-453B-9C37-3DBC52EC2C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a16="http://schemas.microsoft.com/office/drawing/2014/main" id="{FEA36714-5777-4B96-A659-F02DF89E24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a16="http://schemas.microsoft.com/office/drawing/2014/main" id="{29C4B8C4-C9E1-4D03-9157-A784A6E508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a16="http://schemas.microsoft.com/office/drawing/2014/main" id="{5E3B9F2F-7FDF-4A5C-8750-05017C7361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a:extLst>
            <a:ext uri="{FF2B5EF4-FFF2-40B4-BE49-F238E27FC236}">
              <a16:creationId xmlns:a16="http://schemas.microsoft.com/office/drawing/2014/main" id="{4F0D2524-3323-4F72-A5F5-99610135E36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a:extLst>
            <a:ext uri="{FF2B5EF4-FFF2-40B4-BE49-F238E27FC236}">
              <a16:creationId xmlns:a16="http://schemas.microsoft.com/office/drawing/2014/main" id="{26BC28C8-CB8A-460C-99BC-B9FC8C8A5B1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a:extLst>
            <a:ext uri="{FF2B5EF4-FFF2-40B4-BE49-F238E27FC236}">
              <a16:creationId xmlns:a16="http://schemas.microsoft.com/office/drawing/2014/main" id="{7D70B3C9-7C37-44B9-9326-B9DA13B95E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a:extLst>
            <a:ext uri="{FF2B5EF4-FFF2-40B4-BE49-F238E27FC236}">
              <a16:creationId xmlns:a16="http://schemas.microsoft.com/office/drawing/2014/main" id="{428FBC89-971C-463A-BB67-FBB08B6245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a:extLst>
            <a:ext uri="{FF2B5EF4-FFF2-40B4-BE49-F238E27FC236}">
              <a16:creationId xmlns:a16="http://schemas.microsoft.com/office/drawing/2014/main" id="{DD73E19E-D3F1-41E0-93D0-23C4C85FAC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a:extLst>
            <a:ext uri="{FF2B5EF4-FFF2-40B4-BE49-F238E27FC236}">
              <a16:creationId xmlns:a16="http://schemas.microsoft.com/office/drawing/2014/main" id="{76856826-7BFF-41F7-87DB-BA5B780F81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a:extLst>
            <a:ext uri="{FF2B5EF4-FFF2-40B4-BE49-F238E27FC236}">
              <a16:creationId xmlns:a16="http://schemas.microsoft.com/office/drawing/2014/main" id="{CEFA5B3E-D968-48B5-88C4-7934B799D1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a:extLst>
            <a:ext uri="{FF2B5EF4-FFF2-40B4-BE49-F238E27FC236}">
              <a16:creationId xmlns:a16="http://schemas.microsoft.com/office/drawing/2014/main" id="{2362223D-1EA6-46E8-AF41-2572752CDEA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a:extLst>
            <a:ext uri="{FF2B5EF4-FFF2-40B4-BE49-F238E27FC236}">
              <a16:creationId xmlns:a16="http://schemas.microsoft.com/office/drawing/2014/main" id="{46427731-0AE1-4C46-91CA-06579D4302F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a:extLst>
            <a:ext uri="{FF2B5EF4-FFF2-40B4-BE49-F238E27FC236}">
              <a16:creationId xmlns:a16="http://schemas.microsoft.com/office/drawing/2014/main" id="{77BDA20F-775E-49C4-86C0-64C0A651DE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a:extLst>
            <a:ext uri="{FF2B5EF4-FFF2-40B4-BE49-F238E27FC236}">
              <a16:creationId xmlns:a16="http://schemas.microsoft.com/office/drawing/2014/main" id="{BA81A0E1-7CBA-4232-BD83-3167A83324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a:extLst>
            <a:ext uri="{FF2B5EF4-FFF2-40B4-BE49-F238E27FC236}">
              <a16:creationId xmlns:a16="http://schemas.microsoft.com/office/drawing/2014/main" id="{EC32C63C-4BA1-4BF2-9420-D90F2E9D2C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a:extLst>
            <a:ext uri="{FF2B5EF4-FFF2-40B4-BE49-F238E27FC236}">
              <a16:creationId xmlns:a16="http://schemas.microsoft.com/office/drawing/2014/main" id="{7484B8B0-4CCF-4774-9413-62ADB14D57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85" name="直線コネクタ 784">
          <a:extLst>
            <a:ext uri="{FF2B5EF4-FFF2-40B4-BE49-F238E27FC236}">
              <a16:creationId xmlns:a16="http://schemas.microsoft.com/office/drawing/2014/main" id="{C0060EF3-BAA6-401B-990B-3EE27269D353}"/>
            </a:ext>
          </a:extLst>
        </xdr:cNvPr>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86" name="【消防施設】&#10;一人当たり面積最小値テキスト">
          <a:extLst>
            <a:ext uri="{FF2B5EF4-FFF2-40B4-BE49-F238E27FC236}">
              <a16:creationId xmlns:a16="http://schemas.microsoft.com/office/drawing/2014/main" id="{B07D5BC2-6187-4650-89D9-187DFA2F806F}"/>
            </a:ext>
          </a:extLst>
        </xdr:cNvPr>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87" name="直線コネクタ 786">
          <a:extLst>
            <a:ext uri="{FF2B5EF4-FFF2-40B4-BE49-F238E27FC236}">
              <a16:creationId xmlns:a16="http://schemas.microsoft.com/office/drawing/2014/main" id="{99B2FB6F-45D1-49A1-B4D4-7904B7CA4BFC}"/>
            </a:ext>
          </a:extLst>
        </xdr:cNvPr>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788" name="【消防施設】&#10;一人当たり面積最大値テキスト">
          <a:extLst>
            <a:ext uri="{FF2B5EF4-FFF2-40B4-BE49-F238E27FC236}">
              <a16:creationId xmlns:a16="http://schemas.microsoft.com/office/drawing/2014/main" id="{B870D87C-EFCC-4F42-BE4B-56D1516C1DFC}"/>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789" name="直線コネクタ 788">
          <a:extLst>
            <a:ext uri="{FF2B5EF4-FFF2-40B4-BE49-F238E27FC236}">
              <a16:creationId xmlns:a16="http://schemas.microsoft.com/office/drawing/2014/main" id="{FC4FA8C8-D8BF-4479-8ADB-C3AF5DB06D5A}"/>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790" name="【消防施設】&#10;一人当たり面積平均値テキスト">
          <a:extLst>
            <a:ext uri="{FF2B5EF4-FFF2-40B4-BE49-F238E27FC236}">
              <a16:creationId xmlns:a16="http://schemas.microsoft.com/office/drawing/2014/main" id="{2D338E57-5E2B-4484-B026-E74D62C32CEC}"/>
            </a:ext>
          </a:extLst>
        </xdr:cNvPr>
        <xdr:cNvSpPr txBox="1"/>
      </xdr:nvSpPr>
      <xdr:spPr>
        <a:xfrm>
          <a:off x="22199600" y="1421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91" name="フローチャート: 判断 790">
          <a:extLst>
            <a:ext uri="{FF2B5EF4-FFF2-40B4-BE49-F238E27FC236}">
              <a16:creationId xmlns:a16="http://schemas.microsoft.com/office/drawing/2014/main" id="{8C029753-727E-46DF-8641-1C37E34DA422}"/>
            </a:ext>
          </a:extLst>
        </xdr:cNvPr>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792" name="フローチャート: 判断 791">
          <a:extLst>
            <a:ext uri="{FF2B5EF4-FFF2-40B4-BE49-F238E27FC236}">
              <a16:creationId xmlns:a16="http://schemas.microsoft.com/office/drawing/2014/main" id="{8A25ADE0-303E-4A66-9F16-41E5FBE65374}"/>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93" name="フローチャート: 判断 792">
          <a:extLst>
            <a:ext uri="{FF2B5EF4-FFF2-40B4-BE49-F238E27FC236}">
              <a16:creationId xmlns:a16="http://schemas.microsoft.com/office/drawing/2014/main" id="{AADF737C-60C9-4907-9E7F-9D4AFD114955}"/>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794" name="フローチャート: 判断 793">
          <a:extLst>
            <a:ext uri="{FF2B5EF4-FFF2-40B4-BE49-F238E27FC236}">
              <a16:creationId xmlns:a16="http://schemas.microsoft.com/office/drawing/2014/main" id="{12674E33-5BE5-4B9F-BA26-C769291106DB}"/>
            </a:ext>
          </a:extLst>
        </xdr:cNvPr>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95" name="フローチャート: 判断 794">
          <a:extLst>
            <a:ext uri="{FF2B5EF4-FFF2-40B4-BE49-F238E27FC236}">
              <a16:creationId xmlns:a16="http://schemas.microsoft.com/office/drawing/2014/main" id="{7CD2EE16-D568-481E-9A10-1AC2A57760D5}"/>
            </a:ext>
          </a:extLst>
        </xdr:cNvPr>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ACE694B1-B1C4-4D5D-80EC-D3C45C54FD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D7BDC0E9-59B2-4171-B64F-43D8DF96CF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D7D878D1-99B4-4C65-A9B3-31EACAA3C7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8B8ED040-1F6D-4910-9325-E7FBE1D232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485DAB95-8AB5-4309-BCB5-FB9494B81D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801" name="楕円 800">
          <a:extLst>
            <a:ext uri="{FF2B5EF4-FFF2-40B4-BE49-F238E27FC236}">
              <a16:creationId xmlns:a16="http://schemas.microsoft.com/office/drawing/2014/main" id="{44F8741B-53C4-4564-984E-27EEBF03A872}"/>
            </a:ext>
          </a:extLst>
        </xdr:cNvPr>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802" name="【消防施設】&#10;一人当たり面積該当値テキスト">
          <a:extLst>
            <a:ext uri="{FF2B5EF4-FFF2-40B4-BE49-F238E27FC236}">
              <a16:creationId xmlns:a16="http://schemas.microsoft.com/office/drawing/2014/main" id="{5E5DC365-11A4-4CC5-B2F3-6823701E16C6}"/>
            </a:ext>
          </a:extLst>
        </xdr:cNvPr>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803" name="楕円 802">
          <a:extLst>
            <a:ext uri="{FF2B5EF4-FFF2-40B4-BE49-F238E27FC236}">
              <a16:creationId xmlns:a16="http://schemas.microsoft.com/office/drawing/2014/main" id="{3A95287B-C213-471B-9CB8-2D5C03C4D37A}"/>
            </a:ext>
          </a:extLst>
        </xdr:cNvPr>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167639</xdr:rowOff>
    </xdr:to>
    <xdr:cxnSp macro="">
      <xdr:nvCxnSpPr>
        <xdr:cNvPr id="804" name="直線コネクタ 803">
          <a:extLst>
            <a:ext uri="{FF2B5EF4-FFF2-40B4-BE49-F238E27FC236}">
              <a16:creationId xmlns:a16="http://schemas.microsoft.com/office/drawing/2014/main" id="{0046994E-0CDE-4DF9-9FEF-DAC2D0EA741A}"/>
            </a:ext>
          </a:extLst>
        </xdr:cNvPr>
        <xdr:cNvCxnSpPr/>
      </xdr:nvCxnSpPr>
      <xdr:spPr>
        <a:xfrm flipV="1">
          <a:off x="21323300" y="1456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05" name="楕円 804">
          <a:extLst>
            <a:ext uri="{FF2B5EF4-FFF2-40B4-BE49-F238E27FC236}">
              <a16:creationId xmlns:a16="http://schemas.microsoft.com/office/drawing/2014/main" id="{B2E88998-7E19-4B52-9D36-AB5940F1EB11}"/>
            </a:ext>
          </a:extLst>
        </xdr:cNvPr>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84</xdr:row>
      <xdr:rowOff>167639</xdr:rowOff>
    </xdr:to>
    <xdr:cxnSp macro="">
      <xdr:nvCxnSpPr>
        <xdr:cNvPr id="806" name="直線コネクタ 805">
          <a:extLst>
            <a:ext uri="{FF2B5EF4-FFF2-40B4-BE49-F238E27FC236}">
              <a16:creationId xmlns:a16="http://schemas.microsoft.com/office/drawing/2014/main" id="{685CF921-35B1-41FD-A2B8-44D7472B4893}"/>
            </a:ext>
          </a:extLst>
        </xdr:cNvPr>
        <xdr:cNvCxnSpPr/>
      </xdr:nvCxnSpPr>
      <xdr:spPr>
        <a:xfrm>
          <a:off x="20434300" y="1456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07" name="楕円 806">
          <a:extLst>
            <a:ext uri="{FF2B5EF4-FFF2-40B4-BE49-F238E27FC236}">
              <a16:creationId xmlns:a16="http://schemas.microsoft.com/office/drawing/2014/main" id="{12F23637-57C7-4297-A617-14921DEC46AA}"/>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86</xdr:row>
      <xdr:rowOff>76200</xdr:rowOff>
    </xdr:to>
    <xdr:cxnSp macro="">
      <xdr:nvCxnSpPr>
        <xdr:cNvPr id="808" name="直線コネクタ 807">
          <a:extLst>
            <a:ext uri="{FF2B5EF4-FFF2-40B4-BE49-F238E27FC236}">
              <a16:creationId xmlns:a16="http://schemas.microsoft.com/office/drawing/2014/main" id="{37000E32-F446-4D29-B363-11438BA6F472}"/>
            </a:ext>
          </a:extLst>
        </xdr:cNvPr>
        <xdr:cNvCxnSpPr/>
      </xdr:nvCxnSpPr>
      <xdr:spPr>
        <a:xfrm flipV="1">
          <a:off x="19545300" y="145694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09" name="楕円 808">
          <a:extLst>
            <a:ext uri="{FF2B5EF4-FFF2-40B4-BE49-F238E27FC236}">
              <a16:creationId xmlns:a16="http://schemas.microsoft.com/office/drawing/2014/main" id="{581117CE-C6A8-4822-A5AD-E1480060100C}"/>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10" name="直線コネクタ 809">
          <a:extLst>
            <a:ext uri="{FF2B5EF4-FFF2-40B4-BE49-F238E27FC236}">
              <a16:creationId xmlns:a16="http://schemas.microsoft.com/office/drawing/2014/main" id="{F3B8CB67-9988-4C04-81B7-256C99B7A15C}"/>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811" name="n_1aveValue【消防施設】&#10;一人当たり面積">
          <a:extLst>
            <a:ext uri="{FF2B5EF4-FFF2-40B4-BE49-F238E27FC236}">
              <a16:creationId xmlns:a16="http://schemas.microsoft.com/office/drawing/2014/main" id="{6A6DF5DC-0B60-4938-B6CF-A9D037C542E2}"/>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12" name="n_2aveValue【消防施設】&#10;一人当たり面積">
          <a:extLst>
            <a:ext uri="{FF2B5EF4-FFF2-40B4-BE49-F238E27FC236}">
              <a16:creationId xmlns:a16="http://schemas.microsoft.com/office/drawing/2014/main" id="{3099A4D8-4134-4FE1-9718-661006BA5001}"/>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813" name="n_3aveValue【消防施設】&#10;一人当たり面積">
          <a:extLst>
            <a:ext uri="{FF2B5EF4-FFF2-40B4-BE49-F238E27FC236}">
              <a16:creationId xmlns:a16="http://schemas.microsoft.com/office/drawing/2014/main" id="{52FBA0CE-B89B-4D1E-97AB-B5A557C9F47C}"/>
            </a:ext>
          </a:extLst>
        </xdr:cNvPr>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14" name="n_4aveValue【消防施設】&#10;一人当たり面積">
          <a:extLst>
            <a:ext uri="{FF2B5EF4-FFF2-40B4-BE49-F238E27FC236}">
              <a16:creationId xmlns:a16="http://schemas.microsoft.com/office/drawing/2014/main" id="{A2EA2267-7CC8-46C9-AF7E-31F0780C1E87}"/>
            </a:ext>
          </a:extLst>
        </xdr:cNvPr>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815" name="n_1mainValue【消防施設】&#10;一人当たり面積">
          <a:extLst>
            <a:ext uri="{FF2B5EF4-FFF2-40B4-BE49-F238E27FC236}">
              <a16:creationId xmlns:a16="http://schemas.microsoft.com/office/drawing/2014/main" id="{811ACC6F-4AC7-463A-9E3D-E4DDF1F34F6B}"/>
            </a:ext>
          </a:extLst>
        </xdr:cNvPr>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816" name="n_2mainValue【消防施設】&#10;一人当たり面積">
          <a:extLst>
            <a:ext uri="{FF2B5EF4-FFF2-40B4-BE49-F238E27FC236}">
              <a16:creationId xmlns:a16="http://schemas.microsoft.com/office/drawing/2014/main" id="{0624C5F8-1CC6-4255-939F-AB2753E06286}"/>
            </a:ext>
          </a:extLst>
        </xdr:cNvPr>
        <xdr:cNvSpPr txBox="1"/>
      </xdr:nvSpPr>
      <xdr:spPr>
        <a:xfrm>
          <a:off x="20199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17" name="n_3mainValue【消防施設】&#10;一人当たり面積">
          <a:extLst>
            <a:ext uri="{FF2B5EF4-FFF2-40B4-BE49-F238E27FC236}">
              <a16:creationId xmlns:a16="http://schemas.microsoft.com/office/drawing/2014/main" id="{7272C593-C087-4210-A4D1-0D1008AA4FDB}"/>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18" name="n_4mainValue【消防施設】&#10;一人当たり面積">
          <a:extLst>
            <a:ext uri="{FF2B5EF4-FFF2-40B4-BE49-F238E27FC236}">
              <a16:creationId xmlns:a16="http://schemas.microsoft.com/office/drawing/2014/main" id="{337C964F-5B7E-47AD-8490-3C67DC3977C7}"/>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a:extLst>
            <a:ext uri="{FF2B5EF4-FFF2-40B4-BE49-F238E27FC236}">
              <a16:creationId xmlns:a16="http://schemas.microsoft.com/office/drawing/2014/main" id="{9394EEC2-7A83-4756-9D51-8F57E8F1DC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a:extLst>
            <a:ext uri="{FF2B5EF4-FFF2-40B4-BE49-F238E27FC236}">
              <a16:creationId xmlns:a16="http://schemas.microsoft.com/office/drawing/2014/main" id="{A3F28FE8-99C2-4549-B540-B53BD8D492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a:extLst>
            <a:ext uri="{FF2B5EF4-FFF2-40B4-BE49-F238E27FC236}">
              <a16:creationId xmlns:a16="http://schemas.microsoft.com/office/drawing/2014/main" id="{BA1576DC-8BF4-4206-8127-6E147F7963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a:extLst>
            <a:ext uri="{FF2B5EF4-FFF2-40B4-BE49-F238E27FC236}">
              <a16:creationId xmlns:a16="http://schemas.microsoft.com/office/drawing/2014/main" id="{5621B11F-8ADE-404F-8B77-A740A6B8C8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a:extLst>
            <a:ext uri="{FF2B5EF4-FFF2-40B4-BE49-F238E27FC236}">
              <a16:creationId xmlns:a16="http://schemas.microsoft.com/office/drawing/2014/main" id="{BA061688-2A07-45F5-B52C-A05653EE7DD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a:extLst>
            <a:ext uri="{FF2B5EF4-FFF2-40B4-BE49-F238E27FC236}">
              <a16:creationId xmlns:a16="http://schemas.microsoft.com/office/drawing/2014/main" id="{10F9E355-07FA-4873-B90C-53C6E71517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a:extLst>
            <a:ext uri="{FF2B5EF4-FFF2-40B4-BE49-F238E27FC236}">
              <a16:creationId xmlns:a16="http://schemas.microsoft.com/office/drawing/2014/main" id="{89206C40-BB05-41AB-BD0F-8DE570226B1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a:extLst>
            <a:ext uri="{FF2B5EF4-FFF2-40B4-BE49-F238E27FC236}">
              <a16:creationId xmlns:a16="http://schemas.microsoft.com/office/drawing/2014/main" id="{F32E85C9-3D02-4F2C-B029-B16DB83E12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a:extLst>
            <a:ext uri="{FF2B5EF4-FFF2-40B4-BE49-F238E27FC236}">
              <a16:creationId xmlns:a16="http://schemas.microsoft.com/office/drawing/2014/main" id="{4550F0D4-FD32-4879-A662-E85FEC7F70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a:extLst>
            <a:ext uri="{FF2B5EF4-FFF2-40B4-BE49-F238E27FC236}">
              <a16:creationId xmlns:a16="http://schemas.microsoft.com/office/drawing/2014/main" id="{B6DD0B55-775C-4788-B91B-9D6CC75717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a:extLst>
            <a:ext uri="{FF2B5EF4-FFF2-40B4-BE49-F238E27FC236}">
              <a16:creationId xmlns:a16="http://schemas.microsoft.com/office/drawing/2014/main" id="{4C882D19-8900-48AF-A126-3B0728B3C6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0" name="直線コネクタ 829">
          <a:extLst>
            <a:ext uri="{FF2B5EF4-FFF2-40B4-BE49-F238E27FC236}">
              <a16:creationId xmlns:a16="http://schemas.microsoft.com/office/drawing/2014/main" id="{1677BB53-28DB-4ACE-B3FE-E7CC8EFB47F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1" name="テキスト ボックス 830">
          <a:extLst>
            <a:ext uri="{FF2B5EF4-FFF2-40B4-BE49-F238E27FC236}">
              <a16:creationId xmlns:a16="http://schemas.microsoft.com/office/drawing/2014/main" id="{B2E00B84-EA67-4CE7-9028-055AA59284C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2" name="直線コネクタ 831">
          <a:extLst>
            <a:ext uri="{FF2B5EF4-FFF2-40B4-BE49-F238E27FC236}">
              <a16:creationId xmlns:a16="http://schemas.microsoft.com/office/drawing/2014/main" id="{9B8A498D-8EFE-4C7A-BBCE-9CA18F811F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3" name="テキスト ボックス 832">
          <a:extLst>
            <a:ext uri="{FF2B5EF4-FFF2-40B4-BE49-F238E27FC236}">
              <a16:creationId xmlns:a16="http://schemas.microsoft.com/office/drawing/2014/main" id="{F6E5F75B-D91B-494A-8C6B-30D01953402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4" name="直線コネクタ 833">
          <a:extLst>
            <a:ext uri="{FF2B5EF4-FFF2-40B4-BE49-F238E27FC236}">
              <a16:creationId xmlns:a16="http://schemas.microsoft.com/office/drawing/2014/main" id="{F0CDE802-6B9D-4A48-A55E-8E85EFB495B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5" name="テキスト ボックス 834">
          <a:extLst>
            <a:ext uri="{FF2B5EF4-FFF2-40B4-BE49-F238E27FC236}">
              <a16:creationId xmlns:a16="http://schemas.microsoft.com/office/drawing/2014/main" id="{D727D620-30D0-497A-8447-946B99B69E1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6" name="直線コネクタ 835">
          <a:extLst>
            <a:ext uri="{FF2B5EF4-FFF2-40B4-BE49-F238E27FC236}">
              <a16:creationId xmlns:a16="http://schemas.microsoft.com/office/drawing/2014/main" id="{180AC907-B344-49C3-BEE8-EDA2825FC0A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7" name="テキスト ボックス 836">
          <a:extLst>
            <a:ext uri="{FF2B5EF4-FFF2-40B4-BE49-F238E27FC236}">
              <a16:creationId xmlns:a16="http://schemas.microsoft.com/office/drawing/2014/main" id="{5393420A-09EB-4074-8AB6-4DBAB4C667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8" name="直線コネクタ 837">
          <a:extLst>
            <a:ext uri="{FF2B5EF4-FFF2-40B4-BE49-F238E27FC236}">
              <a16:creationId xmlns:a16="http://schemas.microsoft.com/office/drawing/2014/main" id="{79E473FE-65BA-4196-95D5-C72AF87FD26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9" name="テキスト ボックス 838">
          <a:extLst>
            <a:ext uri="{FF2B5EF4-FFF2-40B4-BE49-F238E27FC236}">
              <a16:creationId xmlns:a16="http://schemas.microsoft.com/office/drawing/2014/main" id="{C8065CA0-6FD8-44D4-9E83-637BE2624DD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0" name="直線コネクタ 839">
          <a:extLst>
            <a:ext uri="{FF2B5EF4-FFF2-40B4-BE49-F238E27FC236}">
              <a16:creationId xmlns:a16="http://schemas.microsoft.com/office/drawing/2014/main" id="{C4BD4E8B-DA75-4B75-A281-7B5264BF6B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庁舎】&#10;有形固定資産減価償却率グラフ枠">
          <a:extLst>
            <a:ext uri="{FF2B5EF4-FFF2-40B4-BE49-F238E27FC236}">
              <a16:creationId xmlns:a16="http://schemas.microsoft.com/office/drawing/2014/main" id="{A62C74EE-E91E-49C1-9516-E9A792298B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42" name="直線コネクタ 841">
          <a:extLst>
            <a:ext uri="{FF2B5EF4-FFF2-40B4-BE49-F238E27FC236}">
              <a16:creationId xmlns:a16="http://schemas.microsoft.com/office/drawing/2014/main" id="{170608BA-6E93-4F87-8886-99AEA5DDB5C6}"/>
            </a:ext>
          </a:extLst>
        </xdr:cNvPr>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43" name="【庁舎】&#10;有形固定資産減価償却率最小値テキスト">
          <a:extLst>
            <a:ext uri="{FF2B5EF4-FFF2-40B4-BE49-F238E27FC236}">
              <a16:creationId xmlns:a16="http://schemas.microsoft.com/office/drawing/2014/main" id="{0C71A966-461C-4F18-BAFE-F0CE89BD82D5}"/>
            </a:ext>
          </a:extLst>
        </xdr:cNvPr>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44" name="直線コネクタ 843">
          <a:extLst>
            <a:ext uri="{FF2B5EF4-FFF2-40B4-BE49-F238E27FC236}">
              <a16:creationId xmlns:a16="http://schemas.microsoft.com/office/drawing/2014/main" id="{360131BB-0DD8-4720-A355-E53C0D1547EB}"/>
            </a:ext>
          </a:extLst>
        </xdr:cNvPr>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45" name="【庁舎】&#10;有形固定資産減価償却率最大値テキスト">
          <a:extLst>
            <a:ext uri="{FF2B5EF4-FFF2-40B4-BE49-F238E27FC236}">
              <a16:creationId xmlns:a16="http://schemas.microsoft.com/office/drawing/2014/main" id="{56455665-6C9F-46FB-9F7A-DC02F86E0C3A}"/>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46" name="直線コネクタ 845">
          <a:extLst>
            <a:ext uri="{FF2B5EF4-FFF2-40B4-BE49-F238E27FC236}">
              <a16:creationId xmlns:a16="http://schemas.microsoft.com/office/drawing/2014/main" id="{57F87986-7A06-42CB-9189-8A7049344D83}"/>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47" name="【庁舎】&#10;有形固定資産減価償却率平均値テキスト">
          <a:extLst>
            <a:ext uri="{FF2B5EF4-FFF2-40B4-BE49-F238E27FC236}">
              <a16:creationId xmlns:a16="http://schemas.microsoft.com/office/drawing/2014/main" id="{336D30F2-84D5-4107-8777-197B4C1C7FBC}"/>
            </a:ext>
          </a:extLst>
        </xdr:cNvPr>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48" name="フローチャート: 判断 847">
          <a:extLst>
            <a:ext uri="{FF2B5EF4-FFF2-40B4-BE49-F238E27FC236}">
              <a16:creationId xmlns:a16="http://schemas.microsoft.com/office/drawing/2014/main" id="{9AA68C81-F4A2-4500-B36D-7A1434F4D3AF}"/>
            </a:ext>
          </a:extLst>
        </xdr:cNvPr>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49" name="フローチャート: 判断 848">
          <a:extLst>
            <a:ext uri="{FF2B5EF4-FFF2-40B4-BE49-F238E27FC236}">
              <a16:creationId xmlns:a16="http://schemas.microsoft.com/office/drawing/2014/main" id="{8257C8BF-B4AA-4065-BE24-5D7BD353F289}"/>
            </a:ext>
          </a:extLst>
        </xdr:cNvPr>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50" name="フローチャート: 判断 849">
          <a:extLst>
            <a:ext uri="{FF2B5EF4-FFF2-40B4-BE49-F238E27FC236}">
              <a16:creationId xmlns:a16="http://schemas.microsoft.com/office/drawing/2014/main" id="{2E7A8F00-4C5A-429F-9363-FFABB54175CB}"/>
            </a:ext>
          </a:extLst>
        </xdr:cNvPr>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51" name="フローチャート: 判断 850">
          <a:extLst>
            <a:ext uri="{FF2B5EF4-FFF2-40B4-BE49-F238E27FC236}">
              <a16:creationId xmlns:a16="http://schemas.microsoft.com/office/drawing/2014/main" id="{F6C526E1-0199-4663-8174-A4554D789EED}"/>
            </a:ext>
          </a:extLst>
        </xdr:cNvPr>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52" name="フローチャート: 判断 851">
          <a:extLst>
            <a:ext uri="{FF2B5EF4-FFF2-40B4-BE49-F238E27FC236}">
              <a16:creationId xmlns:a16="http://schemas.microsoft.com/office/drawing/2014/main" id="{2CF434CA-698D-4C21-90C1-4E1BAC297B94}"/>
            </a:ext>
          </a:extLst>
        </xdr:cNvPr>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D686228D-2454-4795-B922-E9D759E4B3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C1A2C2ED-AB75-4A3E-9F42-218E2965CD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43016DF3-AF93-4361-9E73-7C7F20ABB2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4B9BDEB7-E939-4B9D-96A7-C8226A88C1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FFA377D7-3E6D-426D-A4CB-08D05CC506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33020</xdr:rowOff>
    </xdr:from>
    <xdr:to>
      <xdr:col>85</xdr:col>
      <xdr:colOff>177800</xdr:colOff>
      <xdr:row>108</xdr:row>
      <xdr:rowOff>134620</xdr:rowOff>
    </xdr:to>
    <xdr:sp macro="" textlink="">
      <xdr:nvSpPr>
        <xdr:cNvPr id="858" name="楕円 857">
          <a:extLst>
            <a:ext uri="{FF2B5EF4-FFF2-40B4-BE49-F238E27FC236}">
              <a16:creationId xmlns:a16="http://schemas.microsoft.com/office/drawing/2014/main" id="{90E2041D-3AD1-4117-85B3-5EB29E8624DE}"/>
            </a:ext>
          </a:extLst>
        </xdr:cNvPr>
        <xdr:cNvSpPr/>
      </xdr:nvSpPr>
      <xdr:spPr>
        <a:xfrm>
          <a:off x="16268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11447</xdr:rowOff>
    </xdr:from>
    <xdr:ext cx="405111" cy="259045"/>
    <xdr:sp macro="" textlink="">
      <xdr:nvSpPr>
        <xdr:cNvPr id="859" name="【庁舎】&#10;有形固定資産減価償却率該当値テキスト">
          <a:extLst>
            <a:ext uri="{FF2B5EF4-FFF2-40B4-BE49-F238E27FC236}">
              <a16:creationId xmlns:a16="http://schemas.microsoft.com/office/drawing/2014/main" id="{D3D1908C-0132-4178-BC6E-454C963F8234}"/>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636</xdr:rowOff>
    </xdr:from>
    <xdr:to>
      <xdr:col>81</xdr:col>
      <xdr:colOff>101600</xdr:colOff>
      <xdr:row>108</xdr:row>
      <xdr:rowOff>102236</xdr:rowOff>
    </xdr:to>
    <xdr:sp macro="" textlink="">
      <xdr:nvSpPr>
        <xdr:cNvPr id="860" name="楕円 859">
          <a:extLst>
            <a:ext uri="{FF2B5EF4-FFF2-40B4-BE49-F238E27FC236}">
              <a16:creationId xmlns:a16="http://schemas.microsoft.com/office/drawing/2014/main" id="{82307904-4CEB-4A0D-81B6-2A27E51DA895}"/>
            </a:ext>
          </a:extLst>
        </xdr:cNvPr>
        <xdr:cNvSpPr/>
      </xdr:nvSpPr>
      <xdr:spPr>
        <a:xfrm>
          <a:off x="15430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51436</xdr:rowOff>
    </xdr:from>
    <xdr:to>
      <xdr:col>85</xdr:col>
      <xdr:colOff>127000</xdr:colOff>
      <xdr:row>108</xdr:row>
      <xdr:rowOff>83820</xdr:rowOff>
    </xdr:to>
    <xdr:cxnSp macro="">
      <xdr:nvCxnSpPr>
        <xdr:cNvPr id="861" name="直線コネクタ 860">
          <a:extLst>
            <a:ext uri="{FF2B5EF4-FFF2-40B4-BE49-F238E27FC236}">
              <a16:creationId xmlns:a16="http://schemas.microsoft.com/office/drawing/2014/main" id="{B5FA6571-31FD-42AC-883E-15E0B7EADB21}"/>
            </a:ext>
          </a:extLst>
        </xdr:cNvPr>
        <xdr:cNvCxnSpPr/>
      </xdr:nvCxnSpPr>
      <xdr:spPr>
        <a:xfrm>
          <a:off x="15481300" y="185680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46355</xdr:rowOff>
    </xdr:from>
    <xdr:to>
      <xdr:col>76</xdr:col>
      <xdr:colOff>165100</xdr:colOff>
      <xdr:row>108</xdr:row>
      <xdr:rowOff>147955</xdr:rowOff>
    </xdr:to>
    <xdr:sp macro="" textlink="">
      <xdr:nvSpPr>
        <xdr:cNvPr id="862" name="楕円 861">
          <a:extLst>
            <a:ext uri="{FF2B5EF4-FFF2-40B4-BE49-F238E27FC236}">
              <a16:creationId xmlns:a16="http://schemas.microsoft.com/office/drawing/2014/main" id="{15763F19-B680-48E4-AF54-81DB52A682A7}"/>
            </a:ext>
          </a:extLst>
        </xdr:cNvPr>
        <xdr:cNvSpPr/>
      </xdr:nvSpPr>
      <xdr:spPr>
        <a:xfrm>
          <a:off x="14541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51436</xdr:rowOff>
    </xdr:from>
    <xdr:to>
      <xdr:col>81</xdr:col>
      <xdr:colOff>50800</xdr:colOff>
      <xdr:row>108</xdr:row>
      <xdr:rowOff>97155</xdr:rowOff>
    </xdr:to>
    <xdr:cxnSp macro="">
      <xdr:nvCxnSpPr>
        <xdr:cNvPr id="863" name="直線コネクタ 862">
          <a:extLst>
            <a:ext uri="{FF2B5EF4-FFF2-40B4-BE49-F238E27FC236}">
              <a16:creationId xmlns:a16="http://schemas.microsoft.com/office/drawing/2014/main" id="{B1E860B3-825F-446E-B909-19F5A140F4F0}"/>
            </a:ext>
          </a:extLst>
        </xdr:cNvPr>
        <xdr:cNvCxnSpPr/>
      </xdr:nvCxnSpPr>
      <xdr:spPr>
        <a:xfrm flipV="1">
          <a:off x="14592300" y="185680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29211</xdr:rowOff>
    </xdr:from>
    <xdr:to>
      <xdr:col>72</xdr:col>
      <xdr:colOff>38100</xdr:colOff>
      <xdr:row>108</xdr:row>
      <xdr:rowOff>130811</xdr:rowOff>
    </xdr:to>
    <xdr:sp macro="" textlink="">
      <xdr:nvSpPr>
        <xdr:cNvPr id="864" name="楕円 863">
          <a:extLst>
            <a:ext uri="{FF2B5EF4-FFF2-40B4-BE49-F238E27FC236}">
              <a16:creationId xmlns:a16="http://schemas.microsoft.com/office/drawing/2014/main" id="{7A8ADB55-7A84-4C57-9CE0-FE9546526321}"/>
            </a:ext>
          </a:extLst>
        </xdr:cNvPr>
        <xdr:cNvSpPr/>
      </xdr:nvSpPr>
      <xdr:spPr>
        <a:xfrm>
          <a:off x="1365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80011</xdr:rowOff>
    </xdr:from>
    <xdr:to>
      <xdr:col>76</xdr:col>
      <xdr:colOff>114300</xdr:colOff>
      <xdr:row>108</xdr:row>
      <xdr:rowOff>97155</xdr:rowOff>
    </xdr:to>
    <xdr:cxnSp macro="">
      <xdr:nvCxnSpPr>
        <xdr:cNvPr id="865" name="直線コネクタ 864">
          <a:extLst>
            <a:ext uri="{FF2B5EF4-FFF2-40B4-BE49-F238E27FC236}">
              <a16:creationId xmlns:a16="http://schemas.microsoft.com/office/drawing/2014/main" id="{43E19E41-C64B-4638-948E-F4369D8C926C}"/>
            </a:ext>
          </a:extLst>
        </xdr:cNvPr>
        <xdr:cNvCxnSpPr/>
      </xdr:nvCxnSpPr>
      <xdr:spPr>
        <a:xfrm>
          <a:off x="13703300" y="185966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151130</xdr:rowOff>
    </xdr:from>
    <xdr:to>
      <xdr:col>67</xdr:col>
      <xdr:colOff>101600</xdr:colOff>
      <xdr:row>108</xdr:row>
      <xdr:rowOff>81280</xdr:rowOff>
    </xdr:to>
    <xdr:sp macro="" textlink="">
      <xdr:nvSpPr>
        <xdr:cNvPr id="866" name="楕円 865">
          <a:extLst>
            <a:ext uri="{FF2B5EF4-FFF2-40B4-BE49-F238E27FC236}">
              <a16:creationId xmlns:a16="http://schemas.microsoft.com/office/drawing/2014/main" id="{0BA641F6-1B3F-4E45-8F03-D480AEF7ECDE}"/>
            </a:ext>
          </a:extLst>
        </xdr:cNvPr>
        <xdr:cNvSpPr/>
      </xdr:nvSpPr>
      <xdr:spPr>
        <a:xfrm>
          <a:off x="1276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80011</xdr:rowOff>
    </xdr:to>
    <xdr:cxnSp macro="">
      <xdr:nvCxnSpPr>
        <xdr:cNvPr id="867" name="直線コネクタ 866">
          <a:extLst>
            <a:ext uri="{FF2B5EF4-FFF2-40B4-BE49-F238E27FC236}">
              <a16:creationId xmlns:a16="http://schemas.microsoft.com/office/drawing/2014/main" id="{49658D02-685C-4429-9AD5-19001FDF501B}"/>
            </a:ext>
          </a:extLst>
        </xdr:cNvPr>
        <xdr:cNvCxnSpPr/>
      </xdr:nvCxnSpPr>
      <xdr:spPr>
        <a:xfrm>
          <a:off x="12814300" y="18547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868" name="n_1aveValue【庁舎】&#10;有形固定資産減価償却率">
          <a:extLst>
            <a:ext uri="{FF2B5EF4-FFF2-40B4-BE49-F238E27FC236}">
              <a16:creationId xmlns:a16="http://schemas.microsoft.com/office/drawing/2014/main" id="{C89CF5C8-4539-4305-8DD9-D14B59600DBC}"/>
            </a:ext>
          </a:extLst>
        </xdr:cNvPr>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869" name="n_2aveValue【庁舎】&#10;有形固定資産減価償却率">
          <a:extLst>
            <a:ext uri="{FF2B5EF4-FFF2-40B4-BE49-F238E27FC236}">
              <a16:creationId xmlns:a16="http://schemas.microsoft.com/office/drawing/2014/main" id="{E236C73B-9429-4651-B112-F89BA8BECF36}"/>
            </a:ext>
          </a:extLst>
        </xdr:cNvPr>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870" name="n_3aveValue【庁舎】&#10;有形固定資産減価償却率">
          <a:extLst>
            <a:ext uri="{FF2B5EF4-FFF2-40B4-BE49-F238E27FC236}">
              <a16:creationId xmlns:a16="http://schemas.microsoft.com/office/drawing/2014/main" id="{B80D3A8C-47E3-43C9-AF66-3280DD6E96C9}"/>
            </a:ext>
          </a:extLst>
        </xdr:cNvPr>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871" name="n_4aveValue【庁舎】&#10;有形固定資産減価償却率">
          <a:extLst>
            <a:ext uri="{FF2B5EF4-FFF2-40B4-BE49-F238E27FC236}">
              <a16:creationId xmlns:a16="http://schemas.microsoft.com/office/drawing/2014/main" id="{D194E799-D106-4466-BBD3-C04D6BB2D15B}"/>
            </a:ext>
          </a:extLst>
        </xdr:cNvPr>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93363</xdr:rowOff>
    </xdr:from>
    <xdr:ext cx="405111" cy="259045"/>
    <xdr:sp macro="" textlink="">
      <xdr:nvSpPr>
        <xdr:cNvPr id="872" name="n_1mainValue【庁舎】&#10;有形固定資産減価償却率">
          <a:extLst>
            <a:ext uri="{FF2B5EF4-FFF2-40B4-BE49-F238E27FC236}">
              <a16:creationId xmlns:a16="http://schemas.microsoft.com/office/drawing/2014/main" id="{4548B4FA-A7E7-4E23-8F9D-A4790C564917}"/>
            </a:ext>
          </a:extLst>
        </xdr:cNvPr>
        <xdr:cNvSpPr txBox="1"/>
      </xdr:nvSpPr>
      <xdr:spPr>
        <a:xfrm>
          <a:off x="152660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139082</xdr:rowOff>
    </xdr:from>
    <xdr:ext cx="405111" cy="259045"/>
    <xdr:sp macro="" textlink="">
      <xdr:nvSpPr>
        <xdr:cNvPr id="873" name="n_2mainValue【庁舎】&#10;有形固定資産減価償却率">
          <a:extLst>
            <a:ext uri="{FF2B5EF4-FFF2-40B4-BE49-F238E27FC236}">
              <a16:creationId xmlns:a16="http://schemas.microsoft.com/office/drawing/2014/main" id="{C4987330-6187-44ED-8E4E-0605E5B49F7D}"/>
            </a:ext>
          </a:extLst>
        </xdr:cNvPr>
        <xdr:cNvSpPr txBox="1"/>
      </xdr:nvSpPr>
      <xdr:spPr>
        <a:xfrm>
          <a:off x="14389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121938</xdr:rowOff>
    </xdr:from>
    <xdr:ext cx="405111" cy="259045"/>
    <xdr:sp macro="" textlink="">
      <xdr:nvSpPr>
        <xdr:cNvPr id="874" name="n_3mainValue【庁舎】&#10;有形固定資産減価償却率">
          <a:extLst>
            <a:ext uri="{FF2B5EF4-FFF2-40B4-BE49-F238E27FC236}">
              <a16:creationId xmlns:a16="http://schemas.microsoft.com/office/drawing/2014/main" id="{1FC05856-5895-43B3-BFE8-7BED8D115CD7}"/>
            </a:ext>
          </a:extLst>
        </xdr:cNvPr>
        <xdr:cNvSpPr txBox="1"/>
      </xdr:nvSpPr>
      <xdr:spPr>
        <a:xfrm>
          <a:off x="13500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72407</xdr:rowOff>
    </xdr:from>
    <xdr:ext cx="405111" cy="259045"/>
    <xdr:sp macro="" textlink="">
      <xdr:nvSpPr>
        <xdr:cNvPr id="875" name="n_4mainValue【庁舎】&#10;有形固定資産減価償却率">
          <a:extLst>
            <a:ext uri="{FF2B5EF4-FFF2-40B4-BE49-F238E27FC236}">
              <a16:creationId xmlns:a16="http://schemas.microsoft.com/office/drawing/2014/main" id="{C59CF97F-4D92-4A34-8EB8-C554DC926CD7}"/>
            </a:ext>
          </a:extLst>
        </xdr:cNvPr>
        <xdr:cNvSpPr txBox="1"/>
      </xdr:nvSpPr>
      <xdr:spPr>
        <a:xfrm>
          <a:off x="12611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a:extLst>
            <a:ext uri="{FF2B5EF4-FFF2-40B4-BE49-F238E27FC236}">
              <a16:creationId xmlns:a16="http://schemas.microsoft.com/office/drawing/2014/main" id="{57E02237-E558-47AD-B3C8-9162D0FE68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a:extLst>
            <a:ext uri="{FF2B5EF4-FFF2-40B4-BE49-F238E27FC236}">
              <a16:creationId xmlns:a16="http://schemas.microsoft.com/office/drawing/2014/main" id="{7DED85C6-DEAE-4C1D-B925-D7E26F8E38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a:extLst>
            <a:ext uri="{FF2B5EF4-FFF2-40B4-BE49-F238E27FC236}">
              <a16:creationId xmlns:a16="http://schemas.microsoft.com/office/drawing/2014/main" id="{989E6B99-6843-44C2-8716-FE1DF12707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a:extLst>
            <a:ext uri="{FF2B5EF4-FFF2-40B4-BE49-F238E27FC236}">
              <a16:creationId xmlns:a16="http://schemas.microsoft.com/office/drawing/2014/main" id="{598F7FBA-B4F5-4112-AB4A-E3FA2E3E64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a:extLst>
            <a:ext uri="{FF2B5EF4-FFF2-40B4-BE49-F238E27FC236}">
              <a16:creationId xmlns:a16="http://schemas.microsoft.com/office/drawing/2014/main" id="{5BF3BBCB-E69B-4393-82A8-9A7A964E82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a:extLst>
            <a:ext uri="{FF2B5EF4-FFF2-40B4-BE49-F238E27FC236}">
              <a16:creationId xmlns:a16="http://schemas.microsoft.com/office/drawing/2014/main" id="{38157C47-AC5E-44AE-AB4B-4237798999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a:extLst>
            <a:ext uri="{FF2B5EF4-FFF2-40B4-BE49-F238E27FC236}">
              <a16:creationId xmlns:a16="http://schemas.microsoft.com/office/drawing/2014/main" id="{C47F129F-2E0F-49EC-90FC-2AD3809254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a:extLst>
            <a:ext uri="{FF2B5EF4-FFF2-40B4-BE49-F238E27FC236}">
              <a16:creationId xmlns:a16="http://schemas.microsoft.com/office/drawing/2014/main" id="{05AE244A-C8F0-4AA5-8B5E-DEC3F6BDF8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a:extLst>
            <a:ext uri="{FF2B5EF4-FFF2-40B4-BE49-F238E27FC236}">
              <a16:creationId xmlns:a16="http://schemas.microsoft.com/office/drawing/2014/main" id="{7FE29CF9-664B-44BC-B188-9D15BCC737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a:extLst>
            <a:ext uri="{FF2B5EF4-FFF2-40B4-BE49-F238E27FC236}">
              <a16:creationId xmlns:a16="http://schemas.microsoft.com/office/drawing/2014/main" id="{980F9A37-82E3-4FB3-A68E-EFA526CE58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6" name="直線コネクタ 885">
          <a:extLst>
            <a:ext uri="{FF2B5EF4-FFF2-40B4-BE49-F238E27FC236}">
              <a16:creationId xmlns:a16="http://schemas.microsoft.com/office/drawing/2014/main" id="{50DD4578-FBDA-4B92-8E64-2F1252072BD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7" name="テキスト ボックス 886">
          <a:extLst>
            <a:ext uri="{FF2B5EF4-FFF2-40B4-BE49-F238E27FC236}">
              <a16:creationId xmlns:a16="http://schemas.microsoft.com/office/drawing/2014/main" id="{974AA59C-275A-46BF-89A6-236E18F4C42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8" name="直線コネクタ 887">
          <a:extLst>
            <a:ext uri="{FF2B5EF4-FFF2-40B4-BE49-F238E27FC236}">
              <a16:creationId xmlns:a16="http://schemas.microsoft.com/office/drawing/2014/main" id="{73ACD3F1-6CC1-41DB-9458-EF3C5C9F0AD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9" name="テキスト ボックス 888">
          <a:extLst>
            <a:ext uri="{FF2B5EF4-FFF2-40B4-BE49-F238E27FC236}">
              <a16:creationId xmlns:a16="http://schemas.microsoft.com/office/drawing/2014/main" id="{F3904673-F05E-43EC-9B57-887E6008441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0" name="直線コネクタ 889">
          <a:extLst>
            <a:ext uri="{FF2B5EF4-FFF2-40B4-BE49-F238E27FC236}">
              <a16:creationId xmlns:a16="http://schemas.microsoft.com/office/drawing/2014/main" id="{57828FDE-565A-4095-AAD7-4DB5008436D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1" name="テキスト ボックス 890">
          <a:extLst>
            <a:ext uri="{FF2B5EF4-FFF2-40B4-BE49-F238E27FC236}">
              <a16:creationId xmlns:a16="http://schemas.microsoft.com/office/drawing/2014/main" id="{156801F6-EF5D-4187-B263-9096A575EFF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2" name="直線コネクタ 891">
          <a:extLst>
            <a:ext uri="{FF2B5EF4-FFF2-40B4-BE49-F238E27FC236}">
              <a16:creationId xmlns:a16="http://schemas.microsoft.com/office/drawing/2014/main" id="{D79B8DFA-B608-45F1-BA14-479FB92C867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3" name="テキスト ボックス 892">
          <a:extLst>
            <a:ext uri="{FF2B5EF4-FFF2-40B4-BE49-F238E27FC236}">
              <a16:creationId xmlns:a16="http://schemas.microsoft.com/office/drawing/2014/main" id="{8B46796E-3677-4ABF-86C6-AE5A1035B1A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4" name="直線コネクタ 893">
          <a:extLst>
            <a:ext uri="{FF2B5EF4-FFF2-40B4-BE49-F238E27FC236}">
              <a16:creationId xmlns:a16="http://schemas.microsoft.com/office/drawing/2014/main" id="{5529CD3B-ABB7-47A2-8238-CB0B7A8339B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5" name="テキスト ボックス 894">
          <a:extLst>
            <a:ext uri="{FF2B5EF4-FFF2-40B4-BE49-F238E27FC236}">
              <a16:creationId xmlns:a16="http://schemas.microsoft.com/office/drawing/2014/main" id="{B4F65C94-E906-45C1-8CD2-F6276D13A7A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a:extLst>
            <a:ext uri="{FF2B5EF4-FFF2-40B4-BE49-F238E27FC236}">
              <a16:creationId xmlns:a16="http://schemas.microsoft.com/office/drawing/2014/main" id="{7CB6EE66-9318-4ADC-AD8A-54D6FF3B62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a:extLst>
            <a:ext uri="{FF2B5EF4-FFF2-40B4-BE49-F238E27FC236}">
              <a16:creationId xmlns:a16="http://schemas.microsoft.com/office/drawing/2014/main" id="{3865326B-BFB9-438F-9720-23CD0CCFF0B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a:extLst>
            <a:ext uri="{FF2B5EF4-FFF2-40B4-BE49-F238E27FC236}">
              <a16:creationId xmlns:a16="http://schemas.microsoft.com/office/drawing/2014/main" id="{842935DC-9E50-4988-BC80-BC2ED2160E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899" name="直線コネクタ 898">
          <a:extLst>
            <a:ext uri="{FF2B5EF4-FFF2-40B4-BE49-F238E27FC236}">
              <a16:creationId xmlns:a16="http://schemas.microsoft.com/office/drawing/2014/main" id="{02D2A570-7C54-4440-8B80-4145370F1F31}"/>
            </a:ext>
          </a:extLst>
        </xdr:cNvPr>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00" name="【庁舎】&#10;一人当たり面積最小値テキスト">
          <a:extLst>
            <a:ext uri="{FF2B5EF4-FFF2-40B4-BE49-F238E27FC236}">
              <a16:creationId xmlns:a16="http://schemas.microsoft.com/office/drawing/2014/main" id="{F7DFA4A7-B9D9-43E5-B32E-568D5FE22944}"/>
            </a:ext>
          </a:extLst>
        </xdr:cNvPr>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01" name="直線コネクタ 900">
          <a:extLst>
            <a:ext uri="{FF2B5EF4-FFF2-40B4-BE49-F238E27FC236}">
              <a16:creationId xmlns:a16="http://schemas.microsoft.com/office/drawing/2014/main" id="{8CBCA959-DEAA-4EAF-A672-EE41E8BFCF54}"/>
            </a:ext>
          </a:extLst>
        </xdr:cNvPr>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02" name="【庁舎】&#10;一人当たり面積最大値テキスト">
          <a:extLst>
            <a:ext uri="{FF2B5EF4-FFF2-40B4-BE49-F238E27FC236}">
              <a16:creationId xmlns:a16="http://schemas.microsoft.com/office/drawing/2014/main" id="{0D129B14-6D10-4E51-A4E9-982AFC6FCC62}"/>
            </a:ext>
          </a:extLst>
        </xdr:cNvPr>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03" name="直線コネクタ 902">
          <a:extLst>
            <a:ext uri="{FF2B5EF4-FFF2-40B4-BE49-F238E27FC236}">
              <a16:creationId xmlns:a16="http://schemas.microsoft.com/office/drawing/2014/main" id="{013C366E-F7F0-4BE7-B4F7-D8947EB0217B}"/>
            </a:ext>
          </a:extLst>
        </xdr:cNvPr>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33038</xdr:rowOff>
    </xdr:from>
    <xdr:ext cx="469744" cy="259045"/>
    <xdr:sp macro="" textlink="">
      <xdr:nvSpPr>
        <xdr:cNvPr id="904" name="【庁舎】&#10;一人当たり面積平均値テキスト">
          <a:extLst>
            <a:ext uri="{FF2B5EF4-FFF2-40B4-BE49-F238E27FC236}">
              <a16:creationId xmlns:a16="http://schemas.microsoft.com/office/drawing/2014/main" id="{46C8518D-9D2B-4FA2-BF76-9394374FDE8A}"/>
            </a:ext>
          </a:extLst>
        </xdr:cNvPr>
        <xdr:cNvSpPr txBox="1"/>
      </xdr:nvSpPr>
      <xdr:spPr>
        <a:xfrm>
          <a:off x="22199600" y="1769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05" name="フローチャート: 判断 904">
          <a:extLst>
            <a:ext uri="{FF2B5EF4-FFF2-40B4-BE49-F238E27FC236}">
              <a16:creationId xmlns:a16="http://schemas.microsoft.com/office/drawing/2014/main" id="{DF110143-B3DA-477A-83F6-F8A4A9FEDE1D}"/>
            </a:ext>
          </a:extLst>
        </xdr:cNvPr>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06" name="フローチャート: 判断 905">
          <a:extLst>
            <a:ext uri="{FF2B5EF4-FFF2-40B4-BE49-F238E27FC236}">
              <a16:creationId xmlns:a16="http://schemas.microsoft.com/office/drawing/2014/main" id="{127C9DED-5540-4500-B36A-6EB5C4CFED8F}"/>
            </a:ext>
          </a:extLst>
        </xdr:cNvPr>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07" name="フローチャート: 判断 906">
          <a:extLst>
            <a:ext uri="{FF2B5EF4-FFF2-40B4-BE49-F238E27FC236}">
              <a16:creationId xmlns:a16="http://schemas.microsoft.com/office/drawing/2014/main" id="{B37FC4F4-D386-46B6-BEC7-597ED05A7360}"/>
            </a:ext>
          </a:extLst>
        </xdr:cNvPr>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08" name="フローチャート: 判断 907">
          <a:extLst>
            <a:ext uri="{FF2B5EF4-FFF2-40B4-BE49-F238E27FC236}">
              <a16:creationId xmlns:a16="http://schemas.microsoft.com/office/drawing/2014/main" id="{0F3E97CF-A9EE-410D-942C-8FB5FB41C2F2}"/>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09" name="フローチャート: 判断 908">
          <a:extLst>
            <a:ext uri="{FF2B5EF4-FFF2-40B4-BE49-F238E27FC236}">
              <a16:creationId xmlns:a16="http://schemas.microsoft.com/office/drawing/2014/main" id="{B8735030-D82E-4F1C-8B01-C9C6A94E6BE9}"/>
            </a:ext>
          </a:extLst>
        </xdr:cNvPr>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5289FBEA-ADC9-4344-9249-9E209D8F37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ABE26B95-8F4F-424E-8FAA-4516189351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2285A004-92A5-4735-8A0F-61696FE11A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A34A47A2-EF9A-491A-A02E-12E18E780D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30C5B010-7C47-4CA6-8C2D-8AEF6A27ED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915" name="楕円 914">
          <a:extLst>
            <a:ext uri="{FF2B5EF4-FFF2-40B4-BE49-F238E27FC236}">
              <a16:creationId xmlns:a16="http://schemas.microsoft.com/office/drawing/2014/main" id="{AC68779C-9DF3-42DF-968F-D91B151281F9}"/>
            </a:ext>
          </a:extLst>
        </xdr:cNvPr>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916" name="【庁舎】&#10;一人当たり面積該当値テキスト">
          <a:extLst>
            <a:ext uri="{FF2B5EF4-FFF2-40B4-BE49-F238E27FC236}">
              <a16:creationId xmlns:a16="http://schemas.microsoft.com/office/drawing/2014/main" id="{E686E0BD-B812-45D5-9050-12C3F2A8CCFC}"/>
            </a:ext>
          </a:extLst>
        </xdr:cNvPr>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917" name="楕円 916">
          <a:extLst>
            <a:ext uri="{FF2B5EF4-FFF2-40B4-BE49-F238E27FC236}">
              <a16:creationId xmlns:a16="http://schemas.microsoft.com/office/drawing/2014/main" id="{03C112B6-8F1C-4C67-879C-A76CDBBB5F56}"/>
            </a:ext>
          </a:extLst>
        </xdr:cNvPr>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26670</xdr:rowOff>
    </xdr:to>
    <xdr:cxnSp macro="">
      <xdr:nvCxnSpPr>
        <xdr:cNvPr id="918" name="直線コネクタ 917">
          <a:extLst>
            <a:ext uri="{FF2B5EF4-FFF2-40B4-BE49-F238E27FC236}">
              <a16:creationId xmlns:a16="http://schemas.microsoft.com/office/drawing/2014/main" id="{B7046AA0-D15B-42DF-9453-426B445F1DA9}"/>
            </a:ext>
          </a:extLst>
        </xdr:cNvPr>
        <xdr:cNvCxnSpPr/>
      </xdr:nvCxnSpPr>
      <xdr:spPr>
        <a:xfrm flipV="1">
          <a:off x="21323300" y="18196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124461</xdr:rowOff>
    </xdr:from>
    <xdr:to>
      <xdr:col>107</xdr:col>
      <xdr:colOff>101600</xdr:colOff>
      <xdr:row>104</xdr:row>
      <xdr:rowOff>54611</xdr:rowOff>
    </xdr:to>
    <xdr:sp macro="" textlink="">
      <xdr:nvSpPr>
        <xdr:cNvPr id="919" name="楕円 918">
          <a:extLst>
            <a:ext uri="{FF2B5EF4-FFF2-40B4-BE49-F238E27FC236}">
              <a16:creationId xmlns:a16="http://schemas.microsoft.com/office/drawing/2014/main" id="{81AF1305-7FAF-41C4-9EF4-252D1FE54487}"/>
            </a:ext>
          </a:extLst>
        </xdr:cNvPr>
        <xdr:cNvSpPr/>
      </xdr:nvSpPr>
      <xdr:spPr>
        <a:xfrm>
          <a:off x="20383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3811</xdr:rowOff>
    </xdr:from>
    <xdr:to>
      <xdr:col>111</xdr:col>
      <xdr:colOff>177800</xdr:colOff>
      <xdr:row>106</xdr:row>
      <xdr:rowOff>26670</xdr:rowOff>
    </xdr:to>
    <xdr:cxnSp macro="">
      <xdr:nvCxnSpPr>
        <xdr:cNvPr id="920" name="直線コネクタ 919">
          <a:extLst>
            <a:ext uri="{FF2B5EF4-FFF2-40B4-BE49-F238E27FC236}">
              <a16:creationId xmlns:a16="http://schemas.microsoft.com/office/drawing/2014/main" id="{86C5D1D2-A6B9-4912-82ED-E87CE2E4BA3D}"/>
            </a:ext>
          </a:extLst>
        </xdr:cNvPr>
        <xdr:cNvCxnSpPr/>
      </xdr:nvCxnSpPr>
      <xdr:spPr>
        <a:xfrm>
          <a:off x="20434300" y="1783461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921" name="楕円 920">
          <a:extLst>
            <a:ext uri="{FF2B5EF4-FFF2-40B4-BE49-F238E27FC236}">
              <a16:creationId xmlns:a16="http://schemas.microsoft.com/office/drawing/2014/main" id="{0AA1B070-5409-4EBC-BB39-CE62D0093A94}"/>
            </a:ext>
          </a:extLst>
        </xdr:cNvPr>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121920</xdr:rowOff>
    </xdr:from>
    <xdr:to>
      <xdr:col>107</xdr:col>
      <xdr:colOff>50800</xdr:colOff>
      <xdr:row>104</xdr:row>
      <xdr:rowOff>3811</xdr:rowOff>
    </xdr:to>
    <xdr:cxnSp macro="">
      <xdr:nvCxnSpPr>
        <xdr:cNvPr id="922" name="直線コネクタ 921">
          <a:extLst>
            <a:ext uri="{FF2B5EF4-FFF2-40B4-BE49-F238E27FC236}">
              <a16:creationId xmlns:a16="http://schemas.microsoft.com/office/drawing/2014/main" id="{B1502800-F98E-49C1-AE3C-B53C53D8C927}"/>
            </a:ext>
          </a:extLst>
        </xdr:cNvPr>
        <xdr:cNvCxnSpPr/>
      </xdr:nvCxnSpPr>
      <xdr:spPr>
        <a:xfrm>
          <a:off x="19545300" y="17781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923" name="楕円 922">
          <a:extLst>
            <a:ext uri="{FF2B5EF4-FFF2-40B4-BE49-F238E27FC236}">
              <a16:creationId xmlns:a16="http://schemas.microsoft.com/office/drawing/2014/main" id="{04681A2E-D614-45A0-AC2F-CD1B43E6E6D8}"/>
            </a:ext>
          </a:extLst>
        </xdr:cNvPr>
        <xdr:cNvSpPr/>
      </xdr:nvSpPr>
      <xdr:spPr>
        <a:xfrm>
          <a:off x="18605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121920</xdr:rowOff>
    </xdr:from>
    <xdr:to>
      <xdr:col>102</xdr:col>
      <xdr:colOff>114300</xdr:colOff>
      <xdr:row>103</xdr:row>
      <xdr:rowOff>148589</xdr:rowOff>
    </xdr:to>
    <xdr:cxnSp macro="">
      <xdr:nvCxnSpPr>
        <xdr:cNvPr id="924" name="直線コネクタ 923">
          <a:extLst>
            <a:ext uri="{FF2B5EF4-FFF2-40B4-BE49-F238E27FC236}">
              <a16:creationId xmlns:a16="http://schemas.microsoft.com/office/drawing/2014/main" id="{DBF99DD9-93E7-481B-B612-C31A1450EBC4}"/>
            </a:ext>
          </a:extLst>
        </xdr:cNvPr>
        <xdr:cNvCxnSpPr/>
      </xdr:nvCxnSpPr>
      <xdr:spPr>
        <a:xfrm flipV="1">
          <a:off x="18656300" y="17781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925" name="n_1aveValue【庁舎】&#10;一人当たり面積">
          <a:extLst>
            <a:ext uri="{FF2B5EF4-FFF2-40B4-BE49-F238E27FC236}">
              <a16:creationId xmlns:a16="http://schemas.microsoft.com/office/drawing/2014/main" id="{6F8820FD-E564-485D-9E11-3A573786989B}"/>
            </a:ext>
          </a:extLst>
        </xdr:cNvPr>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926" name="n_2aveValue【庁舎】&#10;一人当たり面積">
          <a:extLst>
            <a:ext uri="{FF2B5EF4-FFF2-40B4-BE49-F238E27FC236}">
              <a16:creationId xmlns:a16="http://schemas.microsoft.com/office/drawing/2014/main" id="{01E059BD-F046-4E99-807F-A14C52CE0133}"/>
            </a:ext>
          </a:extLst>
        </xdr:cNvPr>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27" name="n_3aveValue【庁舎】&#10;一人当たり面積">
          <a:extLst>
            <a:ext uri="{FF2B5EF4-FFF2-40B4-BE49-F238E27FC236}">
              <a16:creationId xmlns:a16="http://schemas.microsoft.com/office/drawing/2014/main" id="{84D509D0-C09F-444F-8490-6803B888836A}"/>
            </a:ext>
          </a:extLst>
        </xdr:cNvPr>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928" name="n_4aveValue【庁舎】&#10;一人当たり面積">
          <a:extLst>
            <a:ext uri="{FF2B5EF4-FFF2-40B4-BE49-F238E27FC236}">
              <a16:creationId xmlns:a16="http://schemas.microsoft.com/office/drawing/2014/main" id="{0BA0A6EE-C150-4C6B-803E-F1EE288FDD2A}"/>
            </a:ext>
          </a:extLst>
        </xdr:cNvPr>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929" name="n_1mainValue【庁舎】&#10;一人当たり面積">
          <a:extLst>
            <a:ext uri="{FF2B5EF4-FFF2-40B4-BE49-F238E27FC236}">
              <a16:creationId xmlns:a16="http://schemas.microsoft.com/office/drawing/2014/main" id="{809913FF-C277-4771-A8EF-13760DB46DAD}"/>
            </a:ext>
          </a:extLst>
        </xdr:cNvPr>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45738</xdr:rowOff>
    </xdr:from>
    <xdr:ext cx="469744" cy="259045"/>
    <xdr:sp macro="" textlink="">
      <xdr:nvSpPr>
        <xdr:cNvPr id="930" name="n_2mainValue【庁舎】&#10;一人当たり面積">
          <a:extLst>
            <a:ext uri="{FF2B5EF4-FFF2-40B4-BE49-F238E27FC236}">
              <a16:creationId xmlns:a16="http://schemas.microsoft.com/office/drawing/2014/main" id="{6312C8E9-9A93-4723-9215-220E660937CD}"/>
            </a:ext>
          </a:extLst>
        </xdr:cNvPr>
        <xdr:cNvSpPr txBox="1"/>
      </xdr:nvSpPr>
      <xdr:spPr>
        <a:xfrm>
          <a:off x="201994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931" name="n_3mainValue【庁舎】&#10;一人当たり面積">
          <a:extLst>
            <a:ext uri="{FF2B5EF4-FFF2-40B4-BE49-F238E27FC236}">
              <a16:creationId xmlns:a16="http://schemas.microsoft.com/office/drawing/2014/main" id="{C55E9612-3E89-4DAC-88CC-5C4A880CEA5B}"/>
            </a:ext>
          </a:extLst>
        </xdr:cNvPr>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932" name="n_4mainValue【庁舎】&#10;一人当たり面積">
          <a:extLst>
            <a:ext uri="{FF2B5EF4-FFF2-40B4-BE49-F238E27FC236}">
              <a16:creationId xmlns:a16="http://schemas.microsoft.com/office/drawing/2014/main" id="{F2966337-4E5E-4821-8193-43CF00C825FC}"/>
            </a:ext>
          </a:extLst>
        </xdr:cNvPr>
        <xdr:cNvSpPr txBox="1"/>
      </xdr:nvSpPr>
      <xdr:spPr>
        <a:xfrm>
          <a:off x="18421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a16="http://schemas.microsoft.com/office/drawing/2014/main" id="{87BE27AE-55FC-43EE-8104-4C3F6677BF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a16="http://schemas.microsoft.com/office/drawing/2014/main" id="{DFD1B5E5-95B8-456A-BD8B-515C384D99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a16="http://schemas.microsoft.com/office/drawing/2014/main" id="{F68A0523-A321-47E6-8C9E-9B5AD928CF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「図書館」は、類似団体内平均と比較して減価償却率が高く、一人当たりの面積が低い水準にあります。図書館本館は、大規模改修や維持補修を行っていますが、築年数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年を経過していることから、今後も適正な施設管理を努めます。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年度にごみ処理施設を建設したことにより、全体的な減価償却率は類似団体内平均と比較し低い水準にありますが、その他の施設では老朽化が進んでいます。特にし尿処理施設は築年数</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年を経過しており、早急な対策が必要となっています。</a:t>
          </a:r>
        </a:p>
        <a:p>
          <a:r>
            <a:rPr kumimoji="1" lang="ja-JP" altLang="en-US" sz="1300">
              <a:latin typeface="ＭＳ Ｐゴシック" panose="020B0600070205080204" pitchFamily="50" charset="-128"/>
              <a:ea typeface="ＭＳ Ｐゴシック" panose="020B0600070205080204" pitchFamily="50" charset="-128"/>
            </a:rPr>
            <a:t>「体育館・プール」及び「福祉施設」の一人当たり面積については、類似団体内平均と比較して低い水準にありますが、市域全体での類似施設の集積状況を踏まえた在り方や民間活用を検討していきます。</a:t>
          </a:r>
        </a:p>
        <a:p>
          <a:r>
            <a:rPr kumimoji="1" lang="ja-JP" altLang="en-US" sz="1300">
              <a:latin typeface="ＭＳ Ｐゴシック" panose="020B0600070205080204" pitchFamily="50" charset="-128"/>
              <a:ea typeface="ＭＳ Ｐゴシック" panose="020B0600070205080204" pitchFamily="50" charset="-128"/>
            </a:rPr>
            <a:t>「庁舎」については、庁舎・支所・出張所の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類似団体内の減価償却率で見ても高い水準にあります。反対に一人当たり面積では熊本地震で被災した旧庁舎の解体をしたことにより、類似団体内平均と比べ低い水準になったことが考えられ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被災した坂本支所以外の建物についても、行政サービスを提供する基盤施設として、ファシリティマネジメントの概念を導入した管理手法を検討しながら、庁舎等の管理の適正化を図っ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新型コロナウイルス感染症の影響による景気の低迷で、市税等は減少しており、今後も大幅な増収は厳しい状況です。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は償却資産の実態調査や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147865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34670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地方消費税交付金及び特別交付税が増加し、財政調整基金を取り崩したことにより経常一般財源総額は増加しましたが、経常一般財源充当経費も増加となったため、前年度と比べ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ポイント増加し、類似団体平均値と比較しても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ポイント高く、その開きは大きくなっています。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普通交付税については合併算定替から一本算定となり減少しますが、大型事業の影響による公債費の増加に伴い、経常収支比率の改善は引き続き厳しい状況にあります。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今後は、引き続き事業の見直しを行い、経常経費の抑制に努めます。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52494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5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95250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122783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会計年度任用職員制度への移行に伴い、人件費が大きく増加しています。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おいては、賃金分は大きく減少しましたが、市政協力関係事業やごみ収集管理事業、排水機場維持管理事業が増額となったことや、新型コロナウイルス感染症対策など新規事業に係る経費が増加したことにより、微減にとどま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140722</xdr:rowOff>
    </xdr:from>
    <xdr:to>
      <xdr:col>23</xdr:col>
      <xdr:colOff>133350</xdr:colOff>
      <xdr:row>84</xdr:row>
      <xdr:rowOff>3076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28172"/>
          <a:ext cx="8382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46718</xdr:rowOff>
    </xdr:from>
    <xdr:to>
      <xdr:col>19</xdr:col>
      <xdr:colOff>133350</xdr:colOff>
      <xdr:row>81</xdr:row>
      <xdr:rowOff>140722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46718</xdr:rowOff>
    </xdr:from>
    <xdr:to>
      <xdr:col>15</xdr:col>
      <xdr:colOff>82550</xdr:colOff>
      <xdr:row>81</xdr:row>
      <xdr:rowOff>158527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34168"/>
          <a:ext cx="889000" cy="1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81759</xdr:rowOff>
    </xdr:from>
    <xdr:to>
      <xdr:col>11</xdr:col>
      <xdr:colOff>31750</xdr:colOff>
      <xdr:row>81</xdr:row>
      <xdr:rowOff>158527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69209"/>
          <a:ext cx="889000" cy="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123726</xdr:rowOff>
    </xdr:from>
    <xdr:to>
      <xdr:col>23</xdr:col>
      <xdr:colOff>184150</xdr:colOff>
      <xdr:row>84</xdr:row>
      <xdr:rowOff>53876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140253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89922</xdr:rowOff>
    </xdr:from>
    <xdr:to>
      <xdr:col>19</xdr:col>
      <xdr:colOff>184150</xdr:colOff>
      <xdr:row>82</xdr:row>
      <xdr:rowOff>20072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30249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4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167368</xdr:rowOff>
    </xdr:from>
    <xdr:to>
      <xdr:col>15</xdr:col>
      <xdr:colOff>133350</xdr:colOff>
      <xdr:row>81</xdr:row>
      <xdr:rowOff>97518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107727</xdr:rowOff>
    </xdr:from>
    <xdr:to>
      <xdr:col>11</xdr:col>
      <xdr:colOff>82550</xdr:colOff>
      <xdr:row>82</xdr:row>
      <xdr:rowOff>37877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48054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6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30959</xdr:rowOff>
    </xdr:from>
    <xdr:to>
      <xdr:col>7</xdr:col>
      <xdr:colOff>31750</xdr:colOff>
      <xdr:row>81</xdr:row>
      <xdr:rowOff>132559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142736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類似団体平均値を下回る給与水準となっています。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102659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6370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102659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122766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51859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前年度と比較して、職員数は変わらないものの、人口減少により人口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人増加しています。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月豪雨災害に係る復旧復興業務や総合計画の重点戦略に掲げる重点取組等に必要な人員を確保しつつ、定年引上げによる影響等に留意しながら、適正な定員管理に努めます。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76381</xdr:rowOff>
    </xdr:from>
    <xdr:to>
      <xdr:col>81</xdr:col>
      <xdr:colOff>44450</xdr:colOff>
      <xdr:row>63</xdr:row>
      <xdr:rowOff>103959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777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76381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673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63</xdr:row>
      <xdr:rowOff>66040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8121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151312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2950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53159</xdr:rowOff>
    </xdr:from>
    <xdr:to>
      <xdr:col>81</xdr:col>
      <xdr:colOff>95250</xdr:colOff>
      <xdr:row>63</xdr:row>
      <xdr:rowOff>154759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25236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25581</xdr:rowOff>
    </xdr:from>
    <xdr:to>
      <xdr:col>77</xdr:col>
      <xdr:colOff>95250</xdr:colOff>
      <xdr:row>63</xdr:row>
      <xdr:rowOff>127181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111958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100512</xdr:rowOff>
    </xdr:from>
    <xdr:to>
      <xdr:col>68</xdr:col>
      <xdr:colOff>203200</xdr:colOff>
      <xdr:row>63</xdr:row>
      <xdr:rowOff>30662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類似団体平均値及び熊本県平均値を上回っていますが、前年度と比較すると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要因としては、公営企業会計における料金改定など経営の健全化が進み、公営企業債の元利償還金に対する繰出金が減少していることが挙げられます。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しかしながら、今後は、環境センターや新庁舎、災害復旧事業など複数の大型事業の償還が重なることから、実質公債費比率は一時的に上昇する見込みです。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引き続き、公債費に充当される企業会計への繰出金を抑えるとともに、通常の建設事業を抑制することで、地方債発行額の抑制に努めていきます。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158242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35052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8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73660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121920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ポイント減少しましたが、類似団体平均値及び熊本県平均値を大きく上回っています。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要因としては、新庁舎などの大型事業や令和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月豪雨による災害復旧事業による地方債の増加が挙げられます。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新庁舎関連の建設事業は令和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予定であり、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107594</xdr:rowOff>
    </xdr:from>
    <xdr:to>
      <xdr:col>81</xdr:col>
      <xdr:colOff>44450</xdr:colOff>
      <xdr:row>19</xdr:row>
      <xdr:rowOff>119177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65144"/>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74778</xdr:rowOff>
    </xdr:from>
    <xdr:to>
      <xdr:col>77</xdr:col>
      <xdr:colOff>44450</xdr:colOff>
      <xdr:row>19</xdr:row>
      <xdr:rowOff>119177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33232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26518</xdr:rowOff>
    </xdr:from>
    <xdr:to>
      <xdr:col>72</xdr:col>
      <xdr:colOff>203200</xdr:colOff>
      <xdr:row>19</xdr:row>
      <xdr:rowOff>74778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2840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94691</xdr:rowOff>
    </xdr:from>
    <xdr:to>
      <xdr:col>68</xdr:col>
      <xdr:colOff>152400</xdr:colOff>
      <xdr:row>19</xdr:row>
      <xdr:rowOff>26518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80791"/>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56794</xdr:rowOff>
    </xdr:from>
    <xdr:to>
      <xdr:col>81</xdr:col>
      <xdr:colOff>95250</xdr:colOff>
      <xdr:row>19</xdr:row>
      <xdr:rowOff>158394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28871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68377</xdr:rowOff>
    </xdr:from>
    <xdr:to>
      <xdr:col>77</xdr:col>
      <xdr:colOff>95250</xdr:colOff>
      <xdr:row>19</xdr:row>
      <xdr:rowOff>169977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154754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23978</xdr:rowOff>
    </xdr:from>
    <xdr:to>
      <xdr:col>73</xdr:col>
      <xdr:colOff>44450</xdr:colOff>
      <xdr:row>19</xdr:row>
      <xdr:rowOff>125578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110355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147168</xdr:rowOff>
    </xdr:from>
    <xdr:to>
      <xdr:col>68</xdr:col>
      <xdr:colOff>203200</xdr:colOff>
      <xdr:row>19</xdr:row>
      <xdr:rowOff>77318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62095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43891</xdr:rowOff>
    </xdr:from>
    <xdr:to>
      <xdr:col>64</xdr:col>
      <xdr:colOff>152400</xdr:colOff>
      <xdr:row>18</xdr:row>
      <xdr:rowOff>145491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130268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ポイント上回り、類似団体平均値を</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ポイント上回る形となっています。主な要因は、会計年度任用職員制度への移行によるものです。また、令和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年度の給与改定により期末手当等の費用が減った一方で、令和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定年・早期退職者の大幅な増加により退職手当の費用が増えたことが挙げられます。なお、ラスパイレス指数は類似団体平均値をやや下回る傾向にあることから、今後も現在の給与水準を維持しながら、組織体制の見直し等を積極的に進め、適正な定員管理により職員の新陳代謝を図り、人件費の抑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38</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物件費は類似団体平均値及び熊本県平均値を下回っており、前年度より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主な要因としては会計年度任用職員制度への移行による賃金分の減少が挙げられます。その一方で、令和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月豪雨災害に伴う災害廃棄物処理事業や新型コロナウイルス感染症対策事業など新たに発生した経費もあります。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新型コロナウイルス感染症の影響により、今後、物件費は増額となる見込みであることから、経常的経費を中心に経費の抑制を図ります。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22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13</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18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107950</xdr:rowOff>
    </xdr:from>
    <xdr:to>
      <xdr:col>69</xdr:col>
      <xdr:colOff>92075</xdr:colOff>
      <xdr:row>12</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6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57150</xdr:rowOff>
    </xdr:from>
    <xdr:to>
      <xdr:col>65</xdr:col>
      <xdr:colOff>53975</xdr:colOff>
      <xdr:row>12</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88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ポイント上回っていますが、主な要因としては、私立保育所保育事業や施設型給付事業、ひとり親世帯への臨時特別給付金給付事業などの児童福祉費に係る経費が増加していることが挙げられます。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今後は、単独事業として実施している扶助費の見直しを行いながら、適正な福祉サービスに努めます。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xdr:rowOff>
    </xdr:from>
    <xdr:to>
      <xdr:col>15</xdr:col>
      <xdr:colOff>98425</xdr:colOff>
      <xdr:row>57</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8890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129540</xdr:rowOff>
    </xdr:from>
    <xdr:to>
      <xdr:col>11</xdr:col>
      <xdr:colOff>60325</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その他は、前年度よりポイントの増減はありません。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しかし、類似団体平均値及び熊本県平均値と比較しても高い水準であり、開きも大きくなっています。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60</xdr:row>
      <xdr:rowOff>110672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97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65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補助費等は、熊本県平均値を上回っていますが、類似団体平均値は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主な要因としては、地理的条件から下水道普及率が低いことで建設費の割合が大きいことなどにより、他団体と比較すると下水道事業会計への繰出金が大きくなっていることが挙げられます。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今後は、各種補助金について見直しを行い、段階的に縮小・廃止を行う予定です。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7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20320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55897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ポイント増加しており、類似団体平均値及び熊本県平均値を上回っています。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主な要因としては、環境センター整備や、小中学校への空調設備設置に係る元金償還が挙げられます。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今後は、新庁舎などの大型事業の償還が本格的に始まることから、令和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年度より公債費は上昇する予定です。通常の建設事業発行額を公債費償還元金の範囲内に抑えながら、公債費の抑制を図ります。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39914</xdr:rowOff>
    </xdr:from>
    <xdr:to>
      <xdr:col>24</xdr:col>
      <xdr:colOff>25400</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413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18143</xdr:rowOff>
    </xdr:from>
    <xdr:to>
      <xdr:col>19</xdr:col>
      <xdr:colOff>187325</xdr:colOff>
      <xdr:row>78</xdr:row>
      <xdr:rowOff>39914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78</xdr:row>
      <xdr:rowOff>18143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5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72571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160564</xdr:rowOff>
    </xdr:from>
    <xdr:to>
      <xdr:col>20</xdr:col>
      <xdr:colOff>38100</xdr:colOff>
      <xdr:row>78</xdr:row>
      <xdr:rowOff>90714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75491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21063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主な要因としては、会計年度任用職員制度の移行に伴う人件費の増加や令和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月豪雨による災害復旧及び新型コロナウイルス感染症対策に係る経費の増加が挙げられます。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77</xdr:row>
      <xdr:rowOff>43724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38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37193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73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143329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886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171087</xdr:rowOff>
    </xdr:from>
    <xdr:to>
      <xdr:col>69</xdr:col>
      <xdr:colOff>92075</xdr:colOff>
      <xdr:row>76</xdr:row>
      <xdr:rowOff>58420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29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164374</xdr:rowOff>
    </xdr:from>
    <xdr:to>
      <xdr:col>82</xdr:col>
      <xdr:colOff>158750</xdr:colOff>
      <xdr:row>77</xdr:row>
      <xdr:rowOff>94524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136451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72770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35214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119630</xdr:rowOff>
    </xdr:from>
    <xdr:to>
      <xdr:col>29</xdr:col>
      <xdr:colOff>127000</xdr:colOff>
      <xdr:row>14</xdr:row>
      <xdr:rowOff>3469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6105"/>
          <a:ext cx="6477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3469</xdr:rowOff>
    </xdr:from>
    <xdr:to>
      <xdr:col>26</xdr:col>
      <xdr:colOff>50800</xdr:colOff>
      <xdr:row>14</xdr:row>
      <xdr:rowOff>133281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51394"/>
          <a:ext cx="698500" cy="12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133281</xdr:rowOff>
    </xdr:from>
    <xdr:to>
      <xdr:col>22</xdr:col>
      <xdr:colOff>114300</xdr:colOff>
      <xdr:row>15</xdr:row>
      <xdr:rowOff>24141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81206"/>
          <a:ext cx="698500" cy="6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165644</xdr:rowOff>
    </xdr:from>
    <xdr:to>
      <xdr:col>18</xdr:col>
      <xdr:colOff>177800</xdr:colOff>
      <xdr:row>15</xdr:row>
      <xdr:rowOff>24141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1356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68830</xdr:rowOff>
    </xdr:from>
    <xdr:to>
      <xdr:col>29</xdr:col>
      <xdr:colOff>177800</xdr:colOff>
      <xdr:row>13</xdr:row>
      <xdr:rowOff>170430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85357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124119</xdr:rowOff>
    </xdr:from>
    <xdr:to>
      <xdr:col>26</xdr:col>
      <xdr:colOff>101600</xdr:colOff>
      <xdr:row>14</xdr:row>
      <xdr:rowOff>54269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0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64446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6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82481</xdr:rowOff>
    </xdr:from>
    <xdr:to>
      <xdr:col>22</xdr:col>
      <xdr:colOff>165100</xdr:colOff>
      <xdr:row>15</xdr:row>
      <xdr:rowOff>12631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3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22808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144791</xdr:rowOff>
    </xdr:from>
    <xdr:to>
      <xdr:col>19</xdr:col>
      <xdr:colOff>38100</xdr:colOff>
      <xdr:row>15</xdr:row>
      <xdr:rowOff>74941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85118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114844</xdr:rowOff>
    </xdr:from>
    <xdr:to>
      <xdr:col>15</xdr:col>
      <xdr:colOff>101600</xdr:colOff>
      <xdr:row>15</xdr:row>
      <xdr:rowOff>44994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6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55171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339239</xdr:rowOff>
    </xdr:from>
    <xdr:to>
      <xdr:col>29</xdr:col>
      <xdr:colOff>127000</xdr:colOff>
      <xdr:row>34</xdr:row>
      <xdr:rowOff>341819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06689"/>
          <a:ext cx="6477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321996</xdr:rowOff>
    </xdr:from>
    <xdr:to>
      <xdr:col>26</xdr:col>
      <xdr:colOff>50800</xdr:colOff>
      <xdr:row>34</xdr:row>
      <xdr:rowOff>339239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89446"/>
          <a:ext cx="698500" cy="1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311513</xdr:rowOff>
    </xdr:from>
    <xdr:to>
      <xdr:col>22</xdr:col>
      <xdr:colOff>114300</xdr:colOff>
      <xdr:row>34</xdr:row>
      <xdr:rowOff>321996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78963"/>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239047</xdr:rowOff>
    </xdr:from>
    <xdr:to>
      <xdr:col>18</xdr:col>
      <xdr:colOff>177800</xdr:colOff>
      <xdr:row>34</xdr:row>
      <xdr:rowOff>311513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06497"/>
          <a:ext cx="698500" cy="72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291019</xdr:rowOff>
    </xdr:from>
    <xdr:to>
      <xdr:col>29</xdr:col>
      <xdr:colOff>177800</xdr:colOff>
      <xdr:row>35</xdr:row>
      <xdr:rowOff>49719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136096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0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288439</xdr:rowOff>
    </xdr:from>
    <xdr:to>
      <xdr:col>26</xdr:col>
      <xdr:colOff>101600</xdr:colOff>
      <xdr:row>35</xdr:row>
      <xdr:rowOff>47139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57316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271196</xdr:rowOff>
    </xdr:from>
    <xdr:to>
      <xdr:col>22</xdr:col>
      <xdr:colOff>165100</xdr:colOff>
      <xdr:row>35</xdr:row>
      <xdr:rowOff>29896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40073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260713</xdr:rowOff>
    </xdr:from>
    <xdr:to>
      <xdr:col>19</xdr:col>
      <xdr:colOff>38100</xdr:colOff>
      <xdr:row>35</xdr:row>
      <xdr:rowOff>19413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2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9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188247</xdr:rowOff>
    </xdr:from>
    <xdr:to>
      <xdr:col>15</xdr:col>
      <xdr:colOff>101600</xdr:colOff>
      <xdr:row>34</xdr:row>
      <xdr:rowOff>289847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5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300024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48603</xdr:rowOff>
    </xdr:from>
    <xdr:to>
      <xdr:col>24</xdr:col>
      <xdr:colOff>63500</xdr:colOff>
      <xdr:row>35</xdr:row>
      <xdr:rowOff>53884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77903"/>
          <a:ext cx="838200" cy="17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53884</xdr:rowOff>
    </xdr:from>
    <xdr:to>
      <xdr:col>19</xdr:col>
      <xdr:colOff>177800</xdr:colOff>
      <xdr:row>35</xdr:row>
      <xdr:rowOff>88448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54634"/>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88448</xdr:rowOff>
    </xdr:from>
    <xdr:to>
      <xdr:col>15</xdr:col>
      <xdr:colOff>50800</xdr:colOff>
      <xdr:row>35</xdr:row>
      <xdr:rowOff>114691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9198"/>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114691</xdr:rowOff>
    </xdr:from>
    <xdr:to>
      <xdr:col>10</xdr:col>
      <xdr:colOff>114300</xdr:colOff>
      <xdr:row>35</xdr:row>
      <xdr:rowOff>121824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1544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169253</xdr:rowOff>
    </xdr:from>
    <xdr:to>
      <xdr:col>24</xdr:col>
      <xdr:colOff>114300</xdr:colOff>
      <xdr:row>34</xdr:row>
      <xdr:rowOff>99403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2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20680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3084</xdr:rowOff>
    </xdr:from>
    <xdr:to>
      <xdr:col>20</xdr:col>
      <xdr:colOff>38100</xdr:colOff>
      <xdr:row>35</xdr:row>
      <xdr:rowOff>104684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121211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37648</xdr:rowOff>
    </xdr:from>
    <xdr:to>
      <xdr:col>15</xdr:col>
      <xdr:colOff>101600</xdr:colOff>
      <xdr:row>35</xdr:row>
      <xdr:rowOff>139248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155775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63891</xdr:rowOff>
    </xdr:from>
    <xdr:to>
      <xdr:col>10</xdr:col>
      <xdr:colOff>165100</xdr:colOff>
      <xdr:row>35</xdr:row>
      <xdr:rowOff>165491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71024</xdr:rowOff>
    </xdr:from>
    <xdr:to>
      <xdr:col>6</xdr:col>
      <xdr:colOff>38100</xdr:colOff>
      <xdr:row>36</xdr:row>
      <xdr:rowOff>1174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17701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58982</xdr:rowOff>
    </xdr:from>
    <xdr:to>
      <xdr:col>24</xdr:col>
      <xdr:colOff>62865</xdr:colOff>
      <xdr:row>57</xdr:row>
      <xdr:rowOff>109045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02932"/>
          <a:ext cx="1270" cy="107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112872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109045</xdr:rowOff>
    </xdr:from>
    <xdr:to>
      <xdr:col>24</xdr:col>
      <xdr:colOff>152400</xdr:colOff>
      <xdr:row>57</xdr:row>
      <xdr:rowOff>109045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8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5659</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58982</xdr:rowOff>
    </xdr:from>
    <xdr:to>
      <xdr:col>24</xdr:col>
      <xdr:colOff>152400</xdr:colOff>
      <xdr:row>51</xdr:row>
      <xdr:rowOff>58982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0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93706</xdr:rowOff>
    </xdr:from>
    <xdr:to>
      <xdr:col>24</xdr:col>
      <xdr:colOff>63500</xdr:colOff>
      <xdr:row>57</xdr:row>
      <xdr:rowOff>122120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23456"/>
          <a:ext cx="838200" cy="3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162183</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139306</xdr:rowOff>
    </xdr:from>
    <xdr:to>
      <xdr:col>24</xdr:col>
      <xdr:colOff>114300</xdr:colOff>
      <xdr:row>55</xdr:row>
      <xdr:rowOff>69456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122120</xdr:rowOff>
    </xdr:from>
    <xdr:to>
      <xdr:col>19</xdr:col>
      <xdr:colOff>177800</xdr:colOff>
      <xdr:row>58</xdr:row>
      <xdr:rowOff>8484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94770"/>
          <a:ext cx="889000" cy="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85494</xdr:rowOff>
    </xdr:from>
    <xdr:to>
      <xdr:col>20</xdr:col>
      <xdr:colOff>38100</xdr:colOff>
      <xdr:row>56</xdr:row>
      <xdr:rowOff>15644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32171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25812</xdr:rowOff>
    </xdr:from>
    <xdr:to>
      <xdr:col>15</xdr:col>
      <xdr:colOff>50800</xdr:colOff>
      <xdr:row>58</xdr:row>
      <xdr:rowOff>8484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98462"/>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166853</xdr:rowOff>
    </xdr:from>
    <xdr:to>
      <xdr:col>15</xdr:col>
      <xdr:colOff>101600</xdr:colOff>
      <xdr:row>56</xdr:row>
      <xdr:rowOff>97003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113530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25812</xdr:rowOff>
    </xdr:from>
    <xdr:to>
      <xdr:col>10</xdr:col>
      <xdr:colOff>114300</xdr:colOff>
      <xdr:row>57</xdr:row>
      <xdr:rowOff>120475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8462"/>
          <a:ext cx="889000" cy="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6284</xdr:rowOff>
    </xdr:from>
    <xdr:to>
      <xdr:col>10</xdr:col>
      <xdr:colOff>165100</xdr:colOff>
      <xdr:row>56</xdr:row>
      <xdr:rowOff>107884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40437</xdr:rowOff>
    </xdr:from>
    <xdr:to>
      <xdr:col>6</xdr:col>
      <xdr:colOff>38100</xdr:colOff>
      <xdr:row>56</xdr:row>
      <xdr:rowOff>142037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158564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42906</xdr:rowOff>
    </xdr:from>
    <xdr:to>
      <xdr:col>24</xdr:col>
      <xdr:colOff>114300</xdr:colOff>
      <xdr:row>55</xdr:row>
      <xdr:rowOff>144506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21333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71320</xdr:rowOff>
    </xdr:from>
    <xdr:to>
      <xdr:col>20</xdr:col>
      <xdr:colOff>38100</xdr:colOff>
      <xdr:row>58</xdr:row>
      <xdr:rowOff>1470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164047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129134</xdr:rowOff>
    </xdr:from>
    <xdr:to>
      <xdr:col>15</xdr:col>
      <xdr:colOff>101600</xdr:colOff>
      <xdr:row>58</xdr:row>
      <xdr:rowOff>59284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50411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146462</xdr:rowOff>
    </xdr:from>
    <xdr:to>
      <xdr:col>10</xdr:col>
      <xdr:colOff>165100</xdr:colOff>
      <xdr:row>57</xdr:row>
      <xdr:rowOff>76612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67739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69675</xdr:rowOff>
    </xdr:from>
    <xdr:to>
      <xdr:col>6</xdr:col>
      <xdr:colOff>38100</xdr:colOff>
      <xdr:row>57</xdr:row>
      <xdr:rowOff>171275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162402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a:extLst>
            <a:ext uri="{FF2B5EF4-FFF2-40B4-BE49-F238E27FC236}">
              <a16:creationId xmlns:a16="http://schemas.microsoft.com/office/drawing/2014/main" id="{00000000-0008-0000-06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4" name="維持補修費最小値テキスト">
          <a:extLst>
            <a:ext uri="{FF2B5EF4-FFF2-40B4-BE49-F238E27FC236}">
              <a16:creationId xmlns:a16="http://schemas.microsoft.com/office/drawing/2014/main" id="{00000000-0008-0000-0600-0000A4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66" name="維持補修費最大値テキスト">
          <a:extLst>
            <a:ext uri="{FF2B5EF4-FFF2-40B4-BE49-F238E27FC236}">
              <a16:creationId xmlns:a16="http://schemas.microsoft.com/office/drawing/2014/main" id="{00000000-0008-0000-0600-0000A6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163018</xdr:rowOff>
    </xdr:from>
    <xdr:to>
      <xdr:col>24</xdr:col>
      <xdr:colOff>63500</xdr:colOff>
      <xdr:row>76</xdr:row>
      <xdr:rowOff>167360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3797300" y="13193218"/>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69" name="維持補修費平均値テキスト">
          <a:extLst>
            <a:ext uri="{FF2B5EF4-FFF2-40B4-BE49-F238E27FC236}">
              <a16:creationId xmlns:a16="http://schemas.microsoft.com/office/drawing/2014/main" id="{00000000-0008-0000-0600-0000A9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0" name="フローチャート: 判断 169">
          <a:extLst>
            <a:ext uri="{FF2B5EF4-FFF2-40B4-BE49-F238E27FC236}">
              <a16:creationId xmlns:a16="http://schemas.microsoft.com/office/drawing/2014/main" id="{00000000-0008-0000-0600-0000AA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163018</xdr:rowOff>
    </xdr:from>
    <xdr:to>
      <xdr:col>19</xdr:col>
      <xdr:colOff>177800</xdr:colOff>
      <xdr:row>76</xdr:row>
      <xdr:rowOff>167190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2908300" y="1319321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159474</xdr:rowOff>
    </xdr:from>
    <xdr:to>
      <xdr:col>15</xdr:col>
      <xdr:colOff>50800</xdr:colOff>
      <xdr:row>76</xdr:row>
      <xdr:rowOff>167190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019300" y="1318967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154787</xdr:rowOff>
    </xdr:from>
    <xdr:to>
      <xdr:col>10</xdr:col>
      <xdr:colOff>114300</xdr:colOff>
      <xdr:row>76</xdr:row>
      <xdr:rowOff>159474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1130300" y="1318498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116560</xdr:rowOff>
    </xdr:from>
    <xdr:to>
      <xdr:col>24</xdr:col>
      <xdr:colOff>114300</xdr:colOff>
      <xdr:row>77</xdr:row>
      <xdr:rowOff>46710</xdr:rowOff>
    </xdr:to>
    <xdr:sp macro="" textlink="">
      <xdr:nvSpPr>
        <xdr:cNvPr id="187" name="楕円 186">
          <a:extLst>
            <a:ext uri="{FF2B5EF4-FFF2-40B4-BE49-F238E27FC236}">
              <a16:creationId xmlns:a16="http://schemas.microsoft.com/office/drawing/2014/main" id="{00000000-0008-0000-0600-0000BB000000}"/>
            </a:ext>
          </a:extLst>
        </xdr:cNvPr>
        <xdr:cNvSpPr/>
      </xdr:nvSpPr>
      <xdr:spPr>
        <a:xfrm>
          <a:off x="45847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94987</xdr:rowOff>
    </xdr:from>
    <xdr:ext cx="469744" cy="259045"/>
    <xdr:sp macro="" textlink="">
      <xdr:nvSpPr>
        <xdr:cNvPr id="188" name="維持補修費該当値テキスト">
          <a:extLst>
            <a:ext uri="{FF2B5EF4-FFF2-40B4-BE49-F238E27FC236}">
              <a16:creationId xmlns:a16="http://schemas.microsoft.com/office/drawing/2014/main" id="{00000000-0008-0000-0600-0000BC000000}"/>
            </a:ext>
          </a:extLst>
        </xdr:cNvPr>
        <xdr:cNvSpPr txBox="1"/>
      </xdr:nvSpPr>
      <xdr:spPr>
        <a:xfrm>
          <a:off x="4686300" y="1312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112218</xdr:rowOff>
    </xdr:from>
    <xdr:to>
      <xdr:col>20</xdr:col>
      <xdr:colOff>38100</xdr:colOff>
      <xdr:row>77</xdr:row>
      <xdr:rowOff>42368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3746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33495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562428"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116390</xdr:rowOff>
    </xdr:from>
    <xdr:to>
      <xdr:col>15</xdr:col>
      <xdr:colOff>101600</xdr:colOff>
      <xdr:row>77</xdr:row>
      <xdr:rowOff>46540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2857500" y="131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37667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2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108674</xdr:rowOff>
    </xdr:from>
    <xdr:to>
      <xdr:col>10</xdr:col>
      <xdr:colOff>165100</xdr:colOff>
      <xdr:row>77</xdr:row>
      <xdr:rowOff>38824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19685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29951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3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103987</xdr:rowOff>
    </xdr:from>
    <xdr:to>
      <xdr:col>6</xdr:col>
      <xdr:colOff>38100</xdr:colOff>
      <xdr:row>77</xdr:row>
      <xdr:rowOff>34137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079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25264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32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79248</xdr:rowOff>
    </xdr:from>
    <xdr:to>
      <xdr:col>24</xdr:col>
      <xdr:colOff>63500</xdr:colOff>
      <xdr:row>96</xdr:row>
      <xdr:rowOff>114212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538448"/>
          <a:ext cx="8382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114212</xdr:rowOff>
    </xdr:from>
    <xdr:to>
      <xdr:col>19</xdr:col>
      <xdr:colOff>177800</xdr:colOff>
      <xdr:row>97</xdr:row>
      <xdr:rowOff>7480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573412"/>
          <a:ext cx="889000" cy="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148031</xdr:rowOff>
    </xdr:from>
    <xdr:to>
      <xdr:col>15</xdr:col>
      <xdr:colOff>50800</xdr:colOff>
      <xdr:row>97</xdr:row>
      <xdr:rowOff>7480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019300" y="1660723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148031</xdr:rowOff>
    </xdr:from>
    <xdr:to>
      <xdr:col>10</xdr:col>
      <xdr:colOff>114300</xdr:colOff>
      <xdr:row>97</xdr:row>
      <xdr:rowOff>4394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60723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28448</xdr:rowOff>
    </xdr:from>
    <xdr:to>
      <xdr:col>24</xdr:col>
      <xdr:colOff>114300</xdr:colOff>
      <xdr:row>96</xdr:row>
      <xdr:rowOff>130048</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4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51325</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33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63412</xdr:rowOff>
    </xdr:from>
    <xdr:to>
      <xdr:col>20</xdr:col>
      <xdr:colOff>38100</xdr:colOff>
      <xdr:row>96</xdr:row>
      <xdr:rowOff>165012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10089</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29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128130</xdr:rowOff>
    </xdr:from>
    <xdr:to>
      <xdr:col>15</xdr:col>
      <xdr:colOff>101600</xdr:colOff>
      <xdr:row>97</xdr:row>
      <xdr:rowOff>58280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74807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3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97231</xdr:rowOff>
    </xdr:from>
    <xdr:to>
      <xdr:col>10</xdr:col>
      <xdr:colOff>165100</xdr:colOff>
      <xdr:row>97</xdr:row>
      <xdr:rowOff>27381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5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43908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3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125044</xdr:rowOff>
    </xdr:from>
    <xdr:to>
      <xdr:col>6</xdr:col>
      <xdr:colOff>38100</xdr:colOff>
      <xdr:row>97</xdr:row>
      <xdr:rowOff>55194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71721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5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40015</xdr:rowOff>
    </xdr:from>
    <xdr:to>
      <xdr:col>55</xdr:col>
      <xdr:colOff>0</xdr:colOff>
      <xdr:row>39</xdr:row>
      <xdr:rowOff>5352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69315"/>
          <a:ext cx="838200" cy="8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9158</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67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5352</xdr:rowOff>
    </xdr:from>
    <xdr:to>
      <xdr:col>50</xdr:col>
      <xdr:colOff>114300</xdr:colOff>
      <xdr:row>39</xdr:row>
      <xdr:rowOff>29705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691902"/>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29309</xdr:rowOff>
    </xdr:from>
    <xdr:to>
      <xdr:col>45</xdr:col>
      <xdr:colOff>177800</xdr:colOff>
      <xdr:row>39</xdr:row>
      <xdr:rowOff>29705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715859"/>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29309</xdr:rowOff>
    </xdr:from>
    <xdr:to>
      <xdr:col>41</xdr:col>
      <xdr:colOff>50800</xdr:colOff>
      <xdr:row>39</xdr:row>
      <xdr:rowOff>36952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715859"/>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160665</xdr:rowOff>
    </xdr:from>
    <xdr:to>
      <xdr:col>55</xdr:col>
      <xdr:colOff>50800</xdr:colOff>
      <xdr:row>34</xdr:row>
      <xdr:rowOff>90815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139092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9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126002</xdr:rowOff>
    </xdr:from>
    <xdr:to>
      <xdr:col>50</xdr:col>
      <xdr:colOff>165100</xdr:colOff>
      <xdr:row>39</xdr:row>
      <xdr:rowOff>56152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72679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150355</xdr:rowOff>
    </xdr:from>
    <xdr:to>
      <xdr:col>46</xdr:col>
      <xdr:colOff>38100</xdr:colOff>
      <xdr:row>39</xdr:row>
      <xdr:rowOff>80505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97032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149959</xdr:rowOff>
    </xdr:from>
    <xdr:to>
      <xdr:col>41</xdr:col>
      <xdr:colOff>101600</xdr:colOff>
      <xdr:row>39</xdr:row>
      <xdr:rowOff>80109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6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96636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157602</xdr:rowOff>
    </xdr:from>
    <xdr:to>
      <xdr:col>36</xdr:col>
      <xdr:colOff>165100</xdr:colOff>
      <xdr:row>39</xdr:row>
      <xdr:rowOff>87752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104279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90869</xdr:rowOff>
    </xdr:from>
    <xdr:to>
      <xdr:col>55</xdr:col>
      <xdr:colOff>0</xdr:colOff>
      <xdr:row>57</xdr:row>
      <xdr:rowOff>24029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92069"/>
          <a:ext cx="8382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170637</xdr:rowOff>
    </xdr:from>
    <xdr:to>
      <xdr:col>50</xdr:col>
      <xdr:colOff>114300</xdr:colOff>
      <xdr:row>56</xdr:row>
      <xdr:rowOff>90869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086037"/>
          <a:ext cx="889000" cy="6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170637</xdr:rowOff>
    </xdr:from>
    <xdr:to>
      <xdr:col>45</xdr:col>
      <xdr:colOff>177800</xdr:colOff>
      <xdr:row>53</xdr:row>
      <xdr:rowOff>24194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086037"/>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24194</xdr:rowOff>
    </xdr:from>
    <xdr:to>
      <xdr:col>41</xdr:col>
      <xdr:colOff>50800</xdr:colOff>
      <xdr:row>55</xdr:row>
      <xdr:rowOff>156007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111044"/>
          <a:ext cx="889000" cy="4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144679</xdr:rowOff>
    </xdr:from>
    <xdr:to>
      <xdr:col>55</xdr:col>
      <xdr:colOff>50800</xdr:colOff>
      <xdr:row>57</xdr:row>
      <xdr:rowOff>74829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123106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40069</xdr:rowOff>
    </xdr:from>
    <xdr:to>
      <xdr:col>50</xdr:col>
      <xdr:colOff>165100</xdr:colOff>
      <xdr:row>56</xdr:row>
      <xdr:rowOff>141669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132796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119837</xdr:rowOff>
    </xdr:from>
    <xdr:to>
      <xdr:col>46</xdr:col>
      <xdr:colOff>38100</xdr:colOff>
      <xdr:row>53</xdr:row>
      <xdr:rowOff>49987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66514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8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144844</xdr:rowOff>
    </xdr:from>
    <xdr:to>
      <xdr:col>41</xdr:col>
      <xdr:colOff>101600</xdr:colOff>
      <xdr:row>53</xdr:row>
      <xdr:rowOff>74994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0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91521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883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105207</xdr:rowOff>
    </xdr:from>
    <xdr:to>
      <xdr:col>36</xdr:col>
      <xdr:colOff>165100</xdr:colOff>
      <xdr:row>56</xdr:row>
      <xdr:rowOff>35357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51884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170275</xdr:rowOff>
    </xdr:from>
    <xdr:to>
      <xdr:col>55</xdr:col>
      <xdr:colOff>0</xdr:colOff>
      <xdr:row>77</xdr:row>
      <xdr:rowOff>129966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00475"/>
          <a:ext cx="838200" cy="1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170275</xdr:rowOff>
    </xdr:from>
    <xdr:to>
      <xdr:col>50</xdr:col>
      <xdr:colOff>114300</xdr:colOff>
      <xdr:row>78</xdr:row>
      <xdr:rowOff>170104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00475"/>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137414</xdr:rowOff>
    </xdr:from>
    <xdr:to>
      <xdr:col>45</xdr:col>
      <xdr:colOff>177800</xdr:colOff>
      <xdr:row>78</xdr:row>
      <xdr:rowOff>170104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481814"/>
          <a:ext cx="889000" cy="10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137414</xdr:rowOff>
    </xdr:from>
    <xdr:to>
      <xdr:col>41</xdr:col>
      <xdr:colOff>50800</xdr:colOff>
      <xdr:row>75</xdr:row>
      <xdr:rowOff>100743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481814"/>
          <a:ext cx="889000" cy="4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79166</xdr:rowOff>
    </xdr:from>
    <xdr:to>
      <xdr:col>55</xdr:col>
      <xdr:colOff>50800</xdr:colOff>
      <xdr:row>78</xdr:row>
      <xdr:rowOff>9316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57593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119475</xdr:rowOff>
    </xdr:from>
    <xdr:to>
      <xdr:col>50</xdr:col>
      <xdr:colOff>165100</xdr:colOff>
      <xdr:row>77</xdr:row>
      <xdr:rowOff>49625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66152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119304</xdr:rowOff>
    </xdr:from>
    <xdr:to>
      <xdr:col>46</xdr:col>
      <xdr:colOff>38100</xdr:colOff>
      <xdr:row>79</xdr:row>
      <xdr:rowOff>49454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40581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86614</xdr:rowOff>
    </xdr:from>
    <xdr:to>
      <xdr:col>41</xdr:col>
      <xdr:colOff>101600</xdr:colOff>
      <xdr:row>73</xdr:row>
      <xdr:rowOff>16764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4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33291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2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49943</xdr:rowOff>
    </xdr:from>
    <xdr:to>
      <xdr:col>36</xdr:col>
      <xdr:colOff>165100</xdr:colOff>
      <xdr:row>75</xdr:row>
      <xdr:rowOff>151543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168070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6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xdr:rowOff>
    </xdr:from>
    <xdr:to>
      <xdr:col>55</xdr:col>
      <xdr:colOff>0</xdr:colOff>
      <xdr:row>97</xdr:row>
      <xdr:rowOff>39306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32135"/>
          <a:ext cx="8382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71589</xdr:rowOff>
    </xdr:from>
    <xdr:to>
      <xdr:col>50</xdr:col>
      <xdr:colOff>114300</xdr:colOff>
      <xdr:row>97</xdr:row>
      <xdr:rowOff>1485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016439"/>
          <a:ext cx="889000" cy="6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71589</xdr:rowOff>
    </xdr:from>
    <xdr:to>
      <xdr:col>45</xdr:col>
      <xdr:colOff>177800</xdr:colOff>
      <xdr:row>96</xdr:row>
      <xdr:rowOff>97016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016439"/>
          <a:ext cx="889000" cy="5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97016</xdr:rowOff>
    </xdr:from>
    <xdr:to>
      <xdr:col>41</xdr:col>
      <xdr:colOff>50800</xdr:colOff>
      <xdr:row>97</xdr:row>
      <xdr:rowOff>45682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56216"/>
          <a:ext cx="889000" cy="1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159956</xdr:rowOff>
    </xdr:from>
    <xdr:to>
      <xdr:col>55</xdr:col>
      <xdr:colOff>50800</xdr:colOff>
      <xdr:row>97</xdr:row>
      <xdr:rowOff>90106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138383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122135</xdr:rowOff>
    </xdr:from>
    <xdr:to>
      <xdr:col>50</xdr:col>
      <xdr:colOff>165100</xdr:colOff>
      <xdr:row>97</xdr:row>
      <xdr:rowOff>52285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43412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20789</xdr:rowOff>
    </xdr:from>
    <xdr:to>
      <xdr:col>46</xdr:col>
      <xdr:colOff>38100</xdr:colOff>
      <xdr:row>93</xdr:row>
      <xdr:rowOff>122389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138916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7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46216</xdr:rowOff>
    </xdr:from>
    <xdr:to>
      <xdr:col>41</xdr:col>
      <xdr:colOff>101600</xdr:colOff>
      <xdr:row>96</xdr:row>
      <xdr:rowOff>147816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164343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166332</xdr:rowOff>
    </xdr:from>
    <xdr:to>
      <xdr:col>36</xdr:col>
      <xdr:colOff>165100</xdr:colOff>
      <xdr:row>97</xdr:row>
      <xdr:rowOff>96482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145453</xdr:rowOff>
    </xdr:from>
    <xdr:to>
      <xdr:col>85</xdr:col>
      <xdr:colOff>127000</xdr:colOff>
      <xdr:row>33</xdr:row>
      <xdr:rowOff>161417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5117503"/>
          <a:ext cx="838200" cy="7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150233</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161417</xdr:rowOff>
    </xdr:from>
    <xdr:to>
      <xdr:col>81</xdr:col>
      <xdr:colOff>50800</xdr:colOff>
      <xdr:row>37</xdr:row>
      <xdr:rowOff>164998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5819267"/>
          <a:ext cx="889000" cy="6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164998</xdr:rowOff>
    </xdr:from>
    <xdr:to>
      <xdr:col>76</xdr:col>
      <xdr:colOff>114300</xdr:colOff>
      <xdr:row>38</xdr:row>
      <xdr:rowOff>86398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08648"/>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94132</xdr:rowOff>
    </xdr:from>
    <xdr:to>
      <xdr:col>71</xdr:col>
      <xdr:colOff>177800</xdr:colOff>
      <xdr:row>38</xdr:row>
      <xdr:rowOff>86398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437782"/>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16768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0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156786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94653</xdr:rowOff>
    </xdr:from>
    <xdr:to>
      <xdr:col>85</xdr:col>
      <xdr:colOff>177800</xdr:colOff>
      <xdr:row>30</xdr:row>
      <xdr:rowOff>24803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50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47680</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0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110617</xdr:rowOff>
    </xdr:from>
    <xdr:to>
      <xdr:col>81</xdr:col>
      <xdr:colOff>101600</xdr:colOff>
      <xdr:row>34</xdr:row>
      <xdr:rowOff>40767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57294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114198</xdr:rowOff>
    </xdr:from>
    <xdr:to>
      <xdr:col>76</xdr:col>
      <xdr:colOff>165100</xdr:colOff>
      <xdr:row>38</xdr:row>
      <xdr:rowOff>44348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60875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35598</xdr:rowOff>
    </xdr:from>
    <xdr:to>
      <xdr:col>72</xdr:col>
      <xdr:colOff>38100</xdr:colOff>
      <xdr:row>38</xdr:row>
      <xdr:rowOff>137198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153725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2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43332</xdr:rowOff>
    </xdr:from>
    <xdr:to>
      <xdr:col>67</xdr:col>
      <xdr:colOff>101600</xdr:colOff>
      <xdr:row>37</xdr:row>
      <xdr:rowOff>144932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3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161459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1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158998</xdr:rowOff>
    </xdr:from>
    <xdr:to>
      <xdr:col>85</xdr:col>
      <xdr:colOff>127000</xdr:colOff>
      <xdr:row>76</xdr:row>
      <xdr:rowOff>9874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1774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9874</xdr:rowOff>
    </xdr:from>
    <xdr:to>
      <xdr:col>81</xdr:col>
      <xdr:colOff>50800</xdr:colOff>
      <xdr:row>76</xdr:row>
      <xdr:rowOff>21056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40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21056</xdr:rowOff>
    </xdr:from>
    <xdr:to>
      <xdr:col>76</xdr:col>
      <xdr:colOff>114300</xdr:colOff>
      <xdr:row>76</xdr:row>
      <xdr:rowOff>31668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1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168827</xdr:rowOff>
    </xdr:from>
    <xdr:to>
      <xdr:col>71</xdr:col>
      <xdr:colOff>177800</xdr:colOff>
      <xdr:row>76</xdr:row>
      <xdr:rowOff>31668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27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108197</xdr:rowOff>
    </xdr:from>
    <xdr:to>
      <xdr:col>85</xdr:col>
      <xdr:colOff>177800</xdr:colOff>
      <xdr:row>76</xdr:row>
      <xdr:rowOff>38348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6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131074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130525</xdr:rowOff>
    </xdr:from>
    <xdr:to>
      <xdr:col>81</xdr:col>
      <xdr:colOff>101600</xdr:colOff>
      <xdr:row>76</xdr:row>
      <xdr:rowOff>60675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77202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141707</xdr:rowOff>
    </xdr:from>
    <xdr:to>
      <xdr:col>76</xdr:col>
      <xdr:colOff>165100</xdr:colOff>
      <xdr:row>76</xdr:row>
      <xdr:rowOff>71856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88384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152318</xdr:rowOff>
    </xdr:from>
    <xdr:to>
      <xdr:col>72</xdr:col>
      <xdr:colOff>38100</xdr:colOff>
      <xdr:row>76</xdr:row>
      <xdr:rowOff>82468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98995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118028</xdr:rowOff>
    </xdr:from>
    <xdr:to>
      <xdr:col>67</xdr:col>
      <xdr:colOff>101600</xdr:colOff>
      <xdr:row>76</xdr:row>
      <xdr:rowOff>48177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76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64705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7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156525</xdr:rowOff>
    </xdr:from>
    <xdr:to>
      <xdr:col>85</xdr:col>
      <xdr:colOff>127000</xdr:colOff>
      <xdr:row>98</xdr:row>
      <xdr:rowOff>91032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15725"/>
          <a:ext cx="838200" cy="2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91032</xdr:rowOff>
    </xdr:from>
    <xdr:to>
      <xdr:col>81</xdr:col>
      <xdr:colOff>50800</xdr:colOff>
      <xdr:row>98</xdr:row>
      <xdr:rowOff>103764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3132"/>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57998</xdr:rowOff>
    </xdr:from>
    <xdr:to>
      <xdr:col>76</xdr:col>
      <xdr:colOff>114300</xdr:colOff>
      <xdr:row>98</xdr:row>
      <xdr:rowOff>103764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60098"/>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161806</xdr:rowOff>
    </xdr:from>
    <xdr:to>
      <xdr:col>71</xdr:col>
      <xdr:colOff>177800</xdr:colOff>
      <xdr:row>98</xdr:row>
      <xdr:rowOff>57998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2456"/>
          <a:ext cx="8890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105725</xdr:rowOff>
    </xdr:from>
    <xdr:to>
      <xdr:col>85</xdr:col>
      <xdr:colOff>177800</xdr:colOff>
      <xdr:row>97</xdr:row>
      <xdr:rowOff>35875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84152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40232</xdr:rowOff>
    </xdr:from>
    <xdr:to>
      <xdr:col>81</xdr:col>
      <xdr:colOff>101600</xdr:colOff>
      <xdr:row>98</xdr:row>
      <xdr:rowOff>141832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132959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52964</xdr:rowOff>
    </xdr:from>
    <xdr:to>
      <xdr:col>76</xdr:col>
      <xdr:colOff>165100</xdr:colOff>
      <xdr:row>98</xdr:row>
      <xdr:rowOff>154564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145691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4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7198</xdr:rowOff>
    </xdr:from>
    <xdr:to>
      <xdr:col>72</xdr:col>
      <xdr:colOff>38100</xdr:colOff>
      <xdr:row>98</xdr:row>
      <xdr:rowOff>108798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99925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111006</xdr:rowOff>
    </xdr:from>
    <xdr:to>
      <xdr:col>67</xdr:col>
      <xdr:colOff>101600</xdr:colOff>
      <xdr:row>98</xdr:row>
      <xdr:rowOff>41156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32283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3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28122</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14672"/>
          <a:ext cx="889000" cy="7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28122</xdr:rowOff>
    </xdr:from>
    <xdr:to>
      <xdr:col>107</xdr:col>
      <xdr:colOff>50800</xdr:colOff>
      <xdr:row>39</xdr:row>
      <xdr:rowOff>83312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714672"/>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74712</xdr:rowOff>
    </xdr:from>
    <xdr:to>
      <xdr:col>102</xdr:col>
      <xdr:colOff>114300</xdr:colOff>
      <xdr:row>39</xdr:row>
      <xdr:rowOff>83312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61262"/>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148772</xdr:rowOff>
    </xdr:from>
    <xdr:to>
      <xdr:col>107</xdr:col>
      <xdr:colOff>101600</xdr:colOff>
      <xdr:row>39</xdr:row>
      <xdr:rowOff>78922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70049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32512</xdr:rowOff>
    </xdr:from>
    <xdr:to>
      <xdr:col>102</xdr:col>
      <xdr:colOff>165100</xdr:colOff>
      <xdr:row>39</xdr:row>
      <xdr:rowOff>134112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125239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8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116639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114829</xdr:rowOff>
    </xdr:from>
    <xdr:to>
      <xdr:col>116</xdr:col>
      <xdr:colOff>63500</xdr:colOff>
      <xdr:row>57</xdr:row>
      <xdr:rowOff>124521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87479"/>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124521</xdr:rowOff>
    </xdr:from>
    <xdr:to>
      <xdr:col>111</xdr:col>
      <xdr:colOff>177800</xdr:colOff>
      <xdr:row>57</xdr:row>
      <xdr:rowOff>126487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8971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124155</xdr:rowOff>
    </xdr:from>
    <xdr:to>
      <xdr:col>107</xdr:col>
      <xdr:colOff>50800</xdr:colOff>
      <xdr:row>57</xdr:row>
      <xdr:rowOff>126487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89680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86939</xdr:rowOff>
    </xdr:from>
    <xdr:to>
      <xdr:col>102</xdr:col>
      <xdr:colOff>114300</xdr:colOff>
      <xdr:row>57</xdr:row>
      <xdr:rowOff>124155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59589"/>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64029</xdr:rowOff>
    </xdr:from>
    <xdr:to>
      <xdr:col>116</xdr:col>
      <xdr:colOff>114300</xdr:colOff>
      <xdr:row>57</xdr:row>
      <xdr:rowOff>165629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42456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1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73721</xdr:rowOff>
    </xdr:from>
    <xdr:to>
      <xdr:col>112</xdr:col>
      <xdr:colOff>38100</xdr:colOff>
      <xdr:row>58</xdr:row>
      <xdr:rowOff>3871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166448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93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75687</xdr:rowOff>
    </xdr:from>
    <xdr:to>
      <xdr:col>107</xdr:col>
      <xdr:colOff>101600</xdr:colOff>
      <xdr:row>58</xdr:row>
      <xdr:rowOff>5837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168414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73355</xdr:rowOff>
    </xdr:from>
    <xdr:to>
      <xdr:col>102</xdr:col>
      <xdr:colOff>165100</xdr:colOff>
      <xdr:row>58</xdr:row>
      <xdr:rowOff>3505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166082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36139</xdr:rowOff>
    </xdr:from>
    <xdr:to>
      <xdr:col>98</xdr:col>
      <xdr:colOff>38100</xdr:colOff>
      <xdr:row>57</xdr:row>
      <xdr:rowOff>137739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128866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124338</xdr:rowOff>
    </xdr:from>
    <xdr:to>
      <xdr:col>116</xdr:col>
      <xdr:colOff>63500</xdr:colOff>
      <xdr:row>71</xdr:row>
      <xdr:rowOff>8941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125838"/>
          <a:ext cx="8382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170517</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686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8941</xdr:rowOff>
    </xdr:from>
    <xdr:to>
      <xdr:col>111</xdr:col>
      <xdr:colOff>177800</xdr:colOff>
      <xdr:row>71</xdr:row>
      <xdr:rowOff>54066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181891"/>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54066</xdr:rowOff>
    </xdr:from>
    <xdr:to>
      <xdr:col>107</xdr:col>
      <xdr:colOff>50800</xdr:colOff>
      <xdr:row>71</xdr:row>
      <xdr:rowOff>133756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27016"/>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133756</xdr:rowOff>
    </xdr:from>
    <xdr:to>
      <xdr:col>102</xdr:col>
      <xdr:colOff>114300</xdr:colOff>
      <xdr:row>71</xdr:row>
      <xdr:rowOff>165943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06706"/>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6017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80769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73538</xdr:rowOff>
    </xdr:from>
    <xdr:to>
      <xdr:col>116</xdr:col>
      <xdr:colOff>114300</xdr:colOff>
      <xdr:row>71</xdr:row>
      <xdr:rowOff>3688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0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26565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0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129591</xdr:rowOff>
    </xdr:from>
    <xdr:to>
      <xdr:col>112</xdr:col>
      <xdr:colOff>38100</xdr:colOff>
      <xdr:row>71</xdr:row>
      <xdr:rowOff>59741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1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76268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19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3266</xdr:rowOff>
    </xdr:from>
    <xdr:to>
      <xdr:col>107</xdr:col>
      <xdr:colOff>101600</xdr:colOff>
      <xdr:row>71</xdr:row>
      <xdr:rowOff>104866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1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121393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19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82956</xdr:rowOff>
    </xdr:from>
    <xdr:to>
      <xdr:col>102</xdr:col>
      <xdr:colOff>165100</xdr:colOff>
      <xdr:row>72</xdr:row>
      <xdr:rowOff>13106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29633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0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115143</xdr:rowOff>
    </xdr:from>
    <xdr:to>
      <xdr:col>98</xdr:col>
      <xdr:colOff>38100</xdr:colOff>
      <xdr:row>72</xdr:row>
      <xdr:rowOff>45293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2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61820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0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652,693</a:t>
          </a:r>
          <a:r>
            <a:rPr kumimoji="1" lang="ja-JP" altLang="en-US" sz="1300">
              <a:latin typeface="ＭＳ Ｐゴシック" panose="020B0600070205080204" pitchFamily="50" charset="-128"/>
              <a:ea typeface="ＭＳ Ｐゴシック" panose="020B0600070205080204" pitchFamily="50" charset="-128"/>
            </a:rPr>
            <a:t>円となっており、令和元年度と比較して約</a:t>
          </a:r>
          <a:r>
            <a:rPr kumimoji="1" lang="en-US" altLang="ja-JP" sz="1300">
              <a:latin typeface="ＭＳ Ｐゴシック" panose="020B0600070205080204" pitchFamily="50" charset="-128"/>
              <a:ea typeface="ＭＳ Ｐゴシック" panose="020B0600070205080204" pitchFamily="50" charset="-128"/>
            </a:rPr>
            <a:t>160,000</a:t>
          </a:r>
          <a:r>
            <a:rPr kumimoji="1" lang="ja-JP" altLang="en-US" sz="1300">
              <a:latin typeface="ＭＳ Ｐゴシック" panose="020B0600070205080204" pitchFamily="50" charset="-128"/>
              <a:ea typeface="ＭＳ Ｐゴシック" panose="020B0600070205080204" pitchFamily="50" charset="-128"/>
            </a:rPr>
            <a:t>円増加しています。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主な要因としては、補助費等、災害復旧事業費の大きな増加が挙げられます。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補助費等は、特別定額給付金給付事業によるもので、類似団体平均値及び熊本県平均値も高い水準に移行していることから、同様の理由による一時的な増加とみています。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災害復旧事業費は、類似団体平均値と比較して最も高い位置にあり、突出しています。これは、平成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年熊本地震で被災した新庁舎の建設工事に加え、令和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月豪雨による災害復旧工事によるものです。新庁舎関連工事は令和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年度で完了しますが、災害復旧工事は複数年にわたるため、今後も高い位置にとどまると見込んでいます。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も類似団体平均値と比較して最も高い水準にあります。各特別会計については、引き続き、歳入確保と歳出削減に努めることで繰出金を抑制し、普通会計の負担を削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23571</xdr:rowOff>
    </xdr:from>
    <xdr:to>
      <xdr:col>24</xdr:col>
      <xdr:colOff>63500</xdr:colOff>
      <xdr:row>34</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2871"/>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23571</xdr:rowOff>
    </xdr:from>
    <xdr:to>
      <xdr:col>19</xdr:col>
      <xdr:colOff>177800</xdr:colOff>
      <xdr:row>34</xdr:row>
      <xdr:rowOff>43688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5287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24486</xdr:rowOff>
    </xdr:from>
    <xdr:to>
      <xdr:col>15</xdr:col>
      <xdr:colOff>50800</xdr:colOff>
      <xdr:row>34</xdr:row>
      <xdr:rowOff>43688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378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79807</xdr:rowOff>
    </xdr:from>
    <xdr:to>
      <xdr:col>10</xdr:col>
      <xdr:colOff>114300</xdr:colOff>
      <xdr:row>34</xdr:row>
      <xdr:rowOff>24486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7657"/>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144221</xdr:rowOff>
    </xdr:from>
    <xdr:to>
      <xdr:col>20</xdr:col>
      <xdr:colOff>38100</xdr:colOff>
      <xdr:row>34</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90898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164338</xdr:rowOff>
    </xdr:from>
    <xdr:to>
      <xdr:col>15</xdr:col>
      <xdr:colOff>101600</xdr:colOff>
      <xdr:row>34</xdr:row>
      <xdr:rowOff>94488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111015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145136</xdr:rowOff>
    </xdr:from>
    <xdr:to>
      <xdr:col>10</xdr:col>
      <xdr:colOff>165100</xdr:colOff>
      <xdr:row>34</xdr:row>
      <xdr:rowOff>75286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91813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29007</xdr:rowOff>
    </xdr:from>
    <xdr:to>
      <xdr:col>6</xdr:col>
      <xdr:colOff>38100</xdr:colOff>
      <xdr:row>33</xdr:row>
      <xdr:rowOff>130607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147134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24592</xdr:rowOff>
    </xdr:from>
    <xdr:to>
      <xdr:col>24</xdr:col>
      <xdr:colOff>63500</xdr:colOff>
      <xdr:row>59</xdr:row>
      <xdr:rowOff>80501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82892"/>
          <a:ext cx="838200" cy="9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80501</xdr:rowOff>
    </xdr:from>
    <xdr:to>
      <xdr:col>19</xdr:col>
      <xdr:colOff>177800</xdr:colOff>
      <xdr:row>59</xdr:row>
      <xdr:rowOff>91732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96051"/>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36926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88600</xdr:rowOff>
    </xdr:from>
    <xdr:to>
      <xdr:col>15</xdr:col>
      <xdr:colOff>50800</xdr:colOff>
      <xdr:row>59</xdr:row>
      <xdr:rowOff>91732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0415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8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88600</xdr:rowOff>
    </xdr:from>
    <xdr:to>
      <xdr:col>10</xdr:col>
      <xdr:colOff>114300</xdr:colOff>
      <xdr:row>59</xdr:row>
      <xdr:rowOff>88616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20415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53575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145242</xdr:rowOff>
    </xdr:from>
    <xdr:to>
      <xdr:col>24</xdr:col>
      <xdr:colOff>114300</xdr:colOff>
      <xdr:row>54</xdr:row>
      <xdr:rowOff>75392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168119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8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29701</xdr:rowOff>
    </xdr:from>
    <xdr:to>
      <xdr:col>20</xdr:col>
      <xdr:colOff>38100</xdr:colOff>
      <xdr:row>59</xdr:row>
      <xdr:rowOff>131301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122428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40932</xdr:rowOff>
    </xdr:from>
    <xdr:to>
      <xdr:col>15</xdr:col>
      <xdr:colOff>101600</xdr:colOff>
      <xdr:row>59</xdr:row>
      <xdr:rowOff>142532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133659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37800</xdr:rowOff>
    </xdr:from>
    <xdr:to>
      <xdr:col>10</xdr:col>
      <xdr:colOff>165100</xdr:colOff>
      <xdr:row>59</xdr:row>
      <xdr:rowOff>139400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130527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37816</xdr:rowOff>
    </xdr:from>
    <xdr:to>
      <xdr:col>6</xdr:col>
      <xdr:colOff>38100</xdr:colOff>
      <xdr:row>59</xdr:row>
      <xdr:rowOff>139416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130543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85761</xdr:rowOff>
    </xdr:from>
    <xdr:to>
      <xdr:col>24</xdr:col>
      <xdr:colOff>63500</xdr:colOff>
      <xdr:row>77</xdr:row>
      <xdr:rowOff>45920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15961"/>
          <a:ext cx="8382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45920</xdr:rowOff>
    </xdr:from>
    <xdr:to>
      <xdr:col>19</xdr:col>
      <xdr:colOff>177800</xdr:colOff>
      <xdr:row>77</xdr:row>
      <xdr:rowOff>98834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7570"/>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98834</xdr:rowOff>
    </xdr:from>
    <xdr:to>
      <xdr:col>15</xdr:col>
      <xdr:colOff>50800</xdr:colOff>
      <xdr:row>77</xdr:row>
      <xdr:rowOff>100816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048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100816</xdr:rowOff>
    </xdr:from>
    <xdr:to>
      <xdr:col>10</xdr:col>
      <xdr:colOff>114300</xdr:colOff>
      <xdr:row>77</xdr:row>
      <xdr:rowOff>108959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2466"/>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34961</xdr:rowOff>
    </xdr:from>
    <xdr:to>
      <xdr:col>24</xdr:col>
      <xdr:colOff>114300</xdr:colOff>
      <xdr:row>76</xdr:row>
      <xdr:rowOff>136561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57838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166570</xdr:rowOff>
    </xdr:from>
    <xdr:to>
      <xdr:col>20</xdr:col>
      <xdr:colOff>38100</xdr:colOff>
      <xdr:row>77</xdr:row>
      <xdr:rowOff>96720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113247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48034</xdr:rowOff>
    </xdr:from>
    <xdr:to>
      <xdr:col>15</xdr:col>
      <xdr:colOff>101600</xdr:colOff>
      <xdr:row>77</xdr:row>
      <xdr:rowOff>149634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166161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2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50016</xdr:rowOff>
    </xdr:from>
    <xdr:to>
      <xdr:col>10</xdr:col>
      <xdr:colOff>165100</xdr:colOff>
      <xdr:row>77</xdr:row>
      <xdr:rowOff>151616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2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58159</xdr:rowOff>
    </xdr:from>
    <xdr:to>
      <xdr:col>6</xdr:col>
      <xdr:colOff>38100</xdr:colOff>
      <xdr:row>77</xdr:row>
      <xdr:rowOff>159759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159327</xdr:rowOff>
    </xdr:from>
    <xdr:to>
      <xdr:col>24</xdr:col>
      <xdr:colOff>63500</xdr:colOff>
      <xdr:row>98</xdr:row>
      <xdr:rowOff>144844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89977"/>
          <a:ext cx="838200" cy="1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166822</xdr:rowOff>
    </xdr:from>
    <xdr:to>
      <xdr:col>19</xdr:col>
      <xdr:colOff>177800</xdr:colOff>
      <xdr:row>98</xdr:row>
      <xdr:rowOff>144844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111672"/>
          <a:ext cx="889000" cy="8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146362</xdr:rowOff>
    </xdr:from>
    <xdr:to>
      <xdr:col>15</xdr:col>
      <xdr:colOff>50800</xdr:colOff>
      <xdr:row>93</xdr:row>
      <xdr:rowOff>166822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091212"/>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146362</xdr:rowOff>
    </xdr:from>
    <xdr:to>
      <xdr:col>10</xdr:col>
      <xdr:colOff>114300</xdr:colOff>
      <xdr:row>96</xdr:row>
      <xdr:rowOff>46382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091212"/>
          <a:ext cx="889000" cy="4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108527</xdr:rowOff>
    </xdr:from>
    <xdr:to>
      <xdr:col>24</xdr:col>
      <xdr:colOff>114300</xdr:colOff>
      <xdr:row>98</xdr:row>
      <xdr:rowOff>38677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86954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94044</xdr:rowOff>
    </xdr:from>
    <xdr:to>
      <xdr:col>20</xdr:col>
      <xdr:colOff>38100</xdr:colOff>
      <xdr:row>99</xdr:row>
      <xdr:rowOff>24194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15321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116022</xdr:rowOff>
    </xdr:from>
    <xdr:to>
      <xdr:col>15</xdr:col>
      <xdr:colOff>101600</xdr:colOff>
      <xdr:row>94</xdr:row>
      <xdr:rowOff>46172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0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62699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8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95562</xdr:rowOff>
    </xdr:from>
    <xdr:to>
      <xdr:col>10</xdr:col>
      <xdr:colOff>165100</xdr:colOff>
      <xdr:row>94</xdr:row>
      <xdr:rowOff>25712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42239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167032</xdr:rowOff>
    </xdr:from>
    <xdr:to>
      <xdr:col>6</xdr:col>
      <xdr:colOff>38100</xdr:colOff>
      <xdr:row>96</xdr:row>
      <xdr:rowOff>97182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157480</xdr:rowOff>
    </xdr:from>
    <xdr:to>
      <xdr:col>55</xdr:col>
      <xdr:colOff>0</xdr:colOff>
      <xdr:row>38</xdr:row>
      <xdr:rowOff>161163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2580"/>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157480</xdr:rowOff>
    </xdr:from>
    <xdr:to>
      <xdr:col>50</xdr:col>
      <xdr:colOff>114300</xdr:colOff>
      <xdr:row>38</xdr:row>
      <xdr:rowOff>159639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159639</xdr:rowOff>
    </xdr:from>
    <xdr:to>
      <xdr:col>45</xdr:col>
      <xdr:colOff>177800</xdr:colOff>
      <xdr:row>38</xdr:row>
      <xdr:rowOff>160274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47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160274</xdr:rowOff>
    </xdr:from>
    <xdr:to>
      <xdr:col>41</xdr:col>
      <xdr:colOff>50800</xdr:colOff>
      <xdr:row>38</xdr:row>
      <xdr:rowOff>160401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53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110363</xdr:rowOff>
    </xdr:from>
    <xdr:to>
      <xdr:col>55</xdr:col>
      <xdr:colOff>50800</xdr:colOff>
      <xdr:row>39</xdr:row>
      <xdr:rowOff>40513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25290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0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106680</xdr:rowOff>
    </xdr:from>
    <xdr:to>
      <xdr:col>50</xdr:col>
      <xdr:colOff>165100</xdr:colOff>
      <xdr:row>39</xdr:row>
      <xdr:rowOff>36830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27957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108839</xdr:rowOff>
    </xdr:from>
    <xdr:to>
      <xdr:col>46</xdr:col>
      <xdr:colOff>38100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109474</xdr:rowOff>
    </xdr:from>
    <xdr:to>
      <xdr:col>41</xdr:col>
      <xdr:colOff>101600</xdr:colOff>
      <xdr:row>39</xdr:row>
      <xdr:rowOff>39624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30751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109601</xdr:rowOff>
    </xdr:from>
    <xdr:to>
      <xdr:col>36</xdr:col>
      <xdr:colOff>165100</xdr:colOff>
      <xdr:row>39</xdr:row>
      <xdr:rowOff>39751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30878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116840</xdr:rowOff>
    </xdr:from>
    <xdr:to>
      <xdr:col>55</xdr:col>
      <xdr:colOff>0</xdr:colOff>
      <xdr:row>53</xdr:row>
      <xdr:rowOff>165271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203690"/>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91139</xdr:rowOff>
    </xdr:from>
    <xdr:to>
      <xdr:col>50</xdr:col>
      <xdr:colOff>114300</xdr:colOff>
      <xdr:row>53</xdr:row>
      <xdr:rowOff>116840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835089"/>
          <a:ext cx="889000" cy="36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91139</xdr:rowOff>
    </xdr:from>
    <xdr:to>
      <xdr:col>45</xdr:col>
      <xdr:colOff>177800</xdr:colOff>
      <xdr:row>51</xdr:row>
      <xdr:rowOff>138329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835089"/>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138329</xdr:rowOff>
    </xdr:from>
    <xdr:to>
      <xdr:col>41</xdr:col>
      <xdr:colOff>50800</xdr:colOff>
      <xdr:row>54</xdr:row>
      <xdr:rowOff>18575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882279"/>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114471</xdr:rowOff>
    </xdr:from>
    <xdr:to>
      <xdr:col>55</xdr:col>
      <xdr:colOff>50800</xdr:colOff>
      <xdr:row>54</xdr:row>
      <xdr:rowOff>44621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137348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0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66040</xdr:rowOff>
    </xdr:from>
    <xdr:to>
      <xdr:col>50</xdr:col>
      <xdr:colOff>165100</xdr:colOff>
      <xdr:row>53</xdr:row>
      <xdr:rowOff>167640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1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12717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9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40339</xdr:rowOff>
    </xdr:from>
    <xdr:to>
      <xdr:col>46</xdr:col>
      <xdr:colOff>38100</xdr:colOff>
      <xdr:row>51</xdr:row>
      <xdr:rowOff>141939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7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158466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5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87529</xdr:rowOff>
    </xdr:from>
    <xdr:to>
      <xdr:col>41</xdr:col>
      <xdr:colOff>101600</xdr:colOff>
      <xdr:row>52</xdr:row>
      <xdr:rowOff>17679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8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34206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60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139225</xdr:rowOff>
    </xdr:from>
    <xdr:to>
      <xdr:col>36</xdr:col>
      <xdr:colOff>165100</xdr:colOff>
      <xdr:row>54</xdr:row>
      <xdr:rowOff>69375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85902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0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123453</xdr:rowOff>
    </xdr:from>
    <xdr:to>
      <xdr:col>55</xdr:col>
      <xdr:colOff>0</xdr:colOff>
      <xdr:row>78</xdr:row>
      <xdr:rowOff>15701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25103"/>
          <a:ext cx="8382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15701</xdr:rowOff>
    </xdr:from>
    <xdr:to>
      <xdr:col>50</xdr:col>
      <xdr:colOff>114300</xdr:colOff>
      <xdr:row>78</xdr:row>
      <xdr:rowOff>77504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88801"/>
          <a:ext cx="889000" cy="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77504</xdr:rowOff>
    </xdr:from>
    <xdr:to>
      <xdr:col>45</xdr:col>
      <xdr:colOff>177800</xdr:colOff>
      <xdr:row>78</xdr:row>
      <xdr:rowOff>83350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50604"/>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80558</xdr:rowOff>
    </xdr:from>
    <xdr:to>
      <xdr:col>41</xdr:col>
      <xdr:colOff>50800</xdr:colOff>
      <xdr:row>78</xdr:row>
      <xdr:rowOff>83350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5365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72653</xdr:rowOff>
    </xdr:from>
    <xdr:to>
      <xdr:col>55</xdr:col>
      <xdr:colOff>50800</xdr:colOff>
      <xdr:row>78</xdr:row>
      <xdr:rowOff>2803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51080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136351</xdr:rowOff>
    </xdr:from>
    <xdr:to>
      <xdr:col>50</xdr:col>
      <xdr:colOff>165100</xdr:colOff>
      <xdr:row>78</xdr:row>
      <xdr:rowOff>66501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83028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26704</xdr:rowOff>
    </xdr:from>
    <xdr:to>
      <xdr:col>46</xdr:col>
      <xdr:colOff>38100</xdr:colOff>
      <xdr:row>78</xdr:row>
      <xdr:rowOff>128304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119431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32550</xdr:rowOff>
    </xdr:from>
    <xdr:to>
      <xdr:col>41</xdr:col>
      <xdr:colOff>101600</xdr:colOff>
      <xdr:row>78</xdr:row>
      <xdr:rowOff>134150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125277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4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151473</xdr:rowOff>
    </xdr:from>
    <xdr:to>
      <xdr:col>55</xdr:col>
      <xdr:colOff>0</xdr:colOff>
      <xdr:row>96</xdr:row>
      <xdr:rowOff>29035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439223"/>
          <a:ext cx="8382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133733</xdr:rowOff>
    </xdr:from>
    <xdr:to>
      <xdr:col>50</xdr:col>
      <xdr:colOff>114300</xdr:colOff>
      <xdr:row>95</xdr:row>
      <xdr:rowOff>151473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42148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20051</xdr:rowOff>
    </xdr:from>
    <xdr:to>
      <xdr:col>45</xdr:col>
      <xdr:colOff>177800</xdr:colOff>
      <xdr:row>95</xdr:row>
      <xdr:rowOff>133733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307801"/>
          <a:ext cx="889000" cy="1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20051</xdr:rowOff>
    </xdr:from>
    <xdr:to>
      <xdr:col>41</xdr:col>
      <xdr:colOff>50800</xdr:colOff>
      <xdr:row>95</xdr:row>
      <xdr:rowOff>86871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07801"/>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149685</xdr:rowOff>
    </xdr:from>
    <xdr:to>
      <xdr:col>55</xdr:col>
      <xdr:colOff>50800</xdr:colOff>
      <xdr:row>96</xdr:row>
      <xdr:rowOff>79835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128112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100673</xdr:rowOff>
    </xdr:from>
    <xdr:to>
      <xdr:col>50</xdr:col>
      <xdr:colOff>165100</xdr:colOff>
      <xdr:row>96</xdr:row>
      <xdr:rowOff>30823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21950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82933</xdr:rowOff>
    </xdr:from>
    <xdr:to>
      <xdr:col>46</xdr:col>
      <xdr:colOff>38100</xdr:colOff>
      <xdr:row>96</xdr:row>
      <xdr:rowOff>13083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140701</xdr:rowOff>
    </xdr:from>
    <xdr:to>
      <xdr:col>41</xdr:col>
      <xdr:colOff>101600</xdr:colOff>
      <xdr:row>95</xdr:row>
      <xdr:rowOff>70851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61978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3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36071</xdr:rowOff>
    </xdr:from>
    <xdr:to>
      <xdr:col>36</xdr:col>
      <xdr:colOff>165100</xdr:colOff>
      <xdr:row>95</xdr:row>
      <xdr:rowOff>137671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128798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138459</xdr:rowOff>
    </xdr:from>
    <xdr:to>
      <xdr:col>85</xdr:col>
      <xdr:colOff>127000</xdr:colOff>
      <xdr:row>34</xdr:row>
      <xdr:rowOff>169222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453409"/>
          <a:ext cx="838200" cy="5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169222</xdr:rowOff>
    </xdr:from>
    <xdr:to>
      <xdr:col>81</xdr:col>
      <xdr:colOff>50800</xdr:colOff>
      <xdr:row>35</xdr:row>
      <xdr:rowOff>34740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98522"/>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144729</xdr:rowOff>
    </xdr:from>
    <xdr:to>
      <xdr:col>76</xdr:col>
      <xdr:colOff>114300</xdr:colOff>
      <xdr:row>35</xdr:row>
      <xdr:rowOff>34740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974029"/>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144729</xdr:rowOff>
    </xdr:from>
    <xdr:to>
      <xdr:col>71</xdr:col>
      <xdr:colOff>177800</xdr:colOff>
      <xdr:row>35</xdr:row>
      <xdr:rowOff>108937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974029"/>
          <a:ext cx="889000" cy="1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87659</xdr:rowOff>
    </xdr:from>
    <xdr:to>
      <xdr:col>85</xdr:col>
      <xdr:colOff>177800</xdr:colOff>
      <xdr:row>32</xdr:row>
      <xdr:rowOff>17809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4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2586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3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118422</xdr:rowOff>
    </xdr:from>
    <xdr:to>
      <xdr:col>81</xdr:col>
      <xdr:colOff>101600</xdr:colOff>
      <xdr:row>35</xdr:row>
      <xdr:rowOff>48572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9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65099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7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155390</xdr:rowOff>
    </xdr:from>
    <xdr:to>
      <xdr:col>76</xdr:col>
      <xdr:colOff>165100</xdr:colOff>
      <xdr:row>35</xdr:row>
      <xdr:rowOff>85540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102067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93929</xdr:rowOff>
    </xdr:from>
    <xdr:to>
      <xdr:col>72</xdr:col>
      <xdr:colOff>38100</xdr:colOff>
      <xdr:row>35</xdr:row>
      <xdr:rowOff>24079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40606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6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58137</xdr:rowOff>
    </xdr:from>
    <xdr:to>
      <xdr:col>67</xdr:col>
      <xdr:colOff>101600</xdr:colOff>
      <xdr:row>35</xdr:row>
      <xdr:rowOff>159737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136195</xdr:rowOff>
    </xdr:from>
    <xdr:to>
      <xdr:col>85</xdr:col>
      <xdr:colOff>126364</xdr:colOff>
      <xdr:row>56</xdr:row>
      <xdr:rowOff>170942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80145"/>
          <a:ext cx="1269" cy="891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3319</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170942</xdr:rowOff>
    </xdr:from>
    <xdr:to>
      <xdr:col>86</xdr:col>
      <xdr:colOff>25400</xdr:colOff>
      <xdr:row>56</xdr:row>
      <xdr:rowOff>170942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7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82872</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136195</xdr:rowOff>
    </xdr:from>
    <xdr:to>
      <xdr:col>86</xdr:col>
      <xdr:colOff>25400</xdr:colOff>
      <xdr:row>51</xdr:row>
      <xdr:rowOff>136195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8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117125</xdr:rowOff>
    </xdr:from>
    <xdr:to>
      <xdr:col>85</xdr:col>
      <xdr:colOff>127000</xdr:colOff>
      <xdr:row>56</xdr:row>
      <xdr:rowOff>138405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546875"/>
          <a:ext cx="838200" cy="1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143895</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3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121018</xdr:rowOff>
    </xdr:from>
    <xdr:to>
      <xdr:col>85</xdr:col>
      <xdr:colOff>177800</xdr:colOff>
      <xdr:row>55</xdr:row>
      <xdr:rowOff>51168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117125</xdr:rowOff>
    </xdr:from>
    <xdr:to>
      <xdr:col>81</xdr:col>
      <xdr:colOff>50800</xdr:colOff>
      <xdr:row>57</xdr:row>
      <xdr:rowOff>119317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46875"/>
          <a:ext cx="889000" cy="3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12471</xdr:rowOff>
    </xdr:from>
    <xdr:to>
      <xdr:col>81</xdr:col>
      <xdr:colOff>101600</xdr:colOff>
      <xdr:row>55</xdr:row>
      <xdr:rowOff>114071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130598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110916</xdr:rowOff>
    </xdr:from>
    <xdr:to>
      <xdr:col>76</xdr:col>
      <xdr:colOff>114300</xdr:colOff>
      <xdr:row>57</xdr:row>
      <xdr:rowOff>119317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83566"/>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101054</xdr:rowOff>
    </xdr:from>
    <xdr:to>
      <xdr:col>76</xdr:col>
      <xdr:colOff>165100</xdr:colOff>
      <xdr:row>56</xdr:row>
      <xdr:rowOff>31204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47731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89656</xdr:rowOff>
    </xdr:from>
    <xdr:to>
      <xdr:col>71</xdr:col>
      <xdr:colOff>177800</xdr:colOff>
      <xdr:row>57</xdr:row>
      <xdr:rowOff>110916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86230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98520</xdr:rowOff>
    </xdr:from>
    <xdr:to>
      <xdr:col>72</xdr:col>
      <xdr:colOff>38100</xdr:colOff>
      <xdr:row>56</xdr:row>
      <xdr:rowOff>28670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45197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66993</xdr:rowOff>
    </xdr:from>
    <xdr:to>
      <xdr:col>67</xdr:col>
      <xdr:colOff>101600</xdr:colOff>
      <xdr:row>55</xdr:row>
      <xdr:rowOff>168593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87605</xdr:rowOff>
    </xdr:from>
    <xdr:to>
      <xdr:col>85</xdr:col>
      <xdr:colOff>177800</xdr:colOff>
      <xdr:row>57</xdr:row>
      <xdr:rowOff>17755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2532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66325</xdr:rowOff>
    </xdr:from>
    <xdr:to>
      <xdr:col>81</xdr:col>
      <xdr:colOff>101600</xdr:colOff>
      <xdr:row>55</xdr:row>
      <xdr:rowOff>167925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159052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5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68517</xdr:rowOff>
    </xdr:from>
    <xdr:to>
      <xdr:col>76</xdr:col>
      <xdr:colOff>165100</xdr:colOff>
      <xdr:row>57</xdr:row>
      <xdr:rowOff>170117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60116</xdr:rowOff>
    </xdr:from>
    <xdr:to>
      <xdr:col>72</xdr:col>
      <xdr:colOff>38100</xdr:colOff>
      <xdr:row>57</xdr:row>
      <xdr:rowOff>161716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152843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38856</xdr:rowOff>
    </xdr:from>
    <xdr:to>
      <xdr:col>67</xdr:col>
      <xdr:colOff>101600</xdr:colOff>
      <xdr:row>57</xdr:row>
      <xdr:rowOff>140456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131583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145453</xdr:rowOff>
    </xdr:from>
    <xdr:to>
      <xdr:col>85</xdr:col>
      <xdr:colOff>127000</xdr:colOff>
      <xdr:row>73</xdr:row>
      <xdr:rowOff>161417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1975503"/>
          <a:ext cx="838200" cy="7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150232</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161417</xdr:rowOff>
    </xdr:from>
    <xdr:to>
      <xdr:col>81</xdr:col>
      <xdr:colOff>50800</xdr:colOff>
      <xdr:row>77</xdr:row>
      <xdr:rowOff>164998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2677267"/>
          <a:ext cx="889000" cy="6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164998</xdr:rowOff>
    </xdr:from>
    <xdr:to>
      <xdr:col>76</xdr:col>
      <xdr:colOff>114300</xdr:colOff>
      <xdr:row>78</xdr:row>
      <xdr:rowOff>86398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366648"/>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94132</xdr:rowOff>
    </xdr:from>
    <xdr:to>
      <xdr:col>71</xdr:col>
      <xdr:colOff>177800</xdr:colOff>
      <xdr:row>78</xdr:row>
      <xdr:rowOff>86398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295782"/>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16691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156785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94653</xdr:rowOff>
    </xdr:from>
    <xdr:to>
      <xdr:col>85</xdr:col>
      <xdr:colOff>177800</xdr:colOff>
      <xdr:row>70</xdr:row>
      <xdr:rowOff>24803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19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47680</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18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110617</xdr:rowOff>
    </xdr:from>
    <xdr:to>
      <xdr:col>81</xdr:col>
      <xdr:colOff>101600</xdr:colOff>
      <xdr:row>74</xdr:row>
      <xdr:rowOff>40767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2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57294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4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114198</xdr:rowOff>
    </xdr:from>
    <xdr:to>
      <xdr:col>76</xdr:col>
      <xdr:colOff>165100</xdr:colOff>
      <xdr:row>78</xdr:row>
      <xdr:rowOff>44348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60875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0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35598</xdr:rowOff>
    </xdr:from>
    <xdr:to>
      <xdr:col>72</xdr:col>
      <xdr:colOff>38100</xdr:colOff>
      <xdr:row>78</xdr:row>
      <xdr:rowOff>137198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153725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1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43332</xdr:rowOff>
    </xdr:from>
    <xdr:to>
      <xdr:col>67</xdr:col>
      <xdr:colOff>101600</xdr:colOff>
      <xdr:row>77</xdr:row>
      <xdr:rowOff>144932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2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161459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0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158998</xdr:rowOff>
    </xdr:from>
    <xdr:to>
      <xdr:col>85</xdr:col>
      <xdr:colOff>127000</xdr:colOff>
      <xdr:row>96</xdr:row>
      <xdr:rowOff>9874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44674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9874</xdr:rowOff>
    </xdr:from>
    <xdr:to>
      <xdr:col>81</xdr:col>
      <xdr:colOff>50800</xdr:colOff>
      <xdr:row>96</xdr:row>
      <xdr:rowOff>21056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469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21056</xdr:rowOff>
    </xdr:from>
    <xdr:to>
      <xdr:col>76</xdr:col>
      <xdr:colOff>114300</xdr:colOff>
      <xdr:row>96</xdr:row>
      <xdr:rowOff>31668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480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168827</xdr:rowOff>
    </xdr:from>
    <xdr:to>
      <xdr:col>71</xdr:col>
      <xdr:colOff>177800</xdr:colOff>
      <xdr:row>96</xdr:row>
      <xdr:rowOff>31668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456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108198</xdr:rowOff>
    </xdr:from>
    <xdr:to>
      <xdr:col>85</xdr:col>
      <xdr:colOff>177800</xdr:colOff>
      <xdr:row>96</xdr:row>
      <xdr:rowOff>38348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131075</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2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130524</xdr:rowOff>
    </xdr:from>
    <xdr:to>
      <xdr:col>81</xdr:col>
      <xdr:colOff>101600</xdr:colOff>
      <xdr:row>96</xdr:row>
      <xdr:rowOff>60674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77201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1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141706</xdr:rowOff>
    </xdr:from>
    <xdr:to>
      <xdr:col>76</xdr:col>
      <xdr:colOff>165100</xdr:colOff>
      <xdr:row>96</xdr:row>
      <xdr:rowOff>71856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4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88383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152318</xdr:rowOff>
    </xdr:from>
    <xdr:to>
      <xdr:col>72</xdr:col>
      <xdr:colOff>38100</xdr:colOff>
      <xdr:row>96</xdr:row>
      <xdr:rowOff>82468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4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98995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2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118027</xdr:rowOff>
    </xdr:from>
    <xdr:to>
      <xdr:col>67</xdr:col>
      <xdr:colOff>101600</xdr:colOff>
      <xdr:row>96</xdr:row>
      <xdr:rowOff>48177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4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64704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1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大きく増加している項目として、総務費、消防費及び災害復旧費が挙げられます。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総務費については、定額給付金給付事業による増加であり、類似団体平均値及び熊本県平均値を見ても同様に増加していることから、一時的なものと見ています。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大きく増加しているのは、現行システムの音声未到達エリアの解消や本庁支所間のシステムの統一等を行う消防防災無線整備事業によるものです。今後も災害時に備えた対策を予定していることから、しばらく高い水準に位置すると見込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災害復旧費については、令和元年度より本格的に開始された新庁舎の建設工事に加え、令和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月豪雨による災害復旧工事により、前年度からさらに上昇し、類似団体において最も高い位置にあります。新庁舎関連工事は令和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月豪雨による災害復旧工事は複数年にわたると予定しているため、消防費同様に今後も高い位置にとどまると見込んでいます。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実質収支比率は前年度比より</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ポイント増加しておりますが、これは地方消費税交付金や特別交付税が増額したことや財政調整基金を取り崩したことなどにより、歳入が増加したことによるものです。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特別交付税の増額は災害復旧費に伴うものであり、今後も令和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の災害復旧が続き、市債残高が大きく増加する見込みです。また、新型コロナウイルス感染症対策など財政調整基金を取り崩し対応せざるを得ない状況が見込まれるため、長期的な計画の見直しを行うとともに引き続き歳出の削減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一般会計において、標準財政規模比で</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ポイント増となっていますが、要因としては、歳入で地方消費税交付金や特別交付税が増加したこと、財政調整基金を取り崩したことなどにより、実質収支額が増加したことが挙げられます。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年度以降、比率が赤字となっていた国民健康保険特別会計については、平成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黒字へと転じました。今後も継続して取り組み、健全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83462483</v>
      </c>
      <c r="BO4" s="385"/>
      <c r="BP4" s="385"/>
      <c r="BQ4" s="385"/>
      <c r="BR4" s="385"/>
      <c r="BS4" s="385"/>
      <c r="BT4" s="385"/>
      <c r="BU4" s="386"/>
      <c r="BV4" s="384">
        <v>63311568</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3.9</v>
      </c>
      <c r="CU4" s="391"/>
      <c r="CV4" s="391"/>
      <c r="CW4" s="391"/>
      <c r="CX4" s="391"/>
      <c r="CY4" s="391"/>
      <c r="CZ4" s="391"/>
      <c r="DA4" s="392"/>
      <c r="DB4" s="390">
        <v>2.2000000000000002</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81893421</v>
      </c>
      <c r="BO5" s="422"/>
      <c r="BP5" s="422"/>
      <c r="BQ5" s="422"/>
      <c r="BR5" s="422"/>
      <c r="BS5" s="422"/>
      <c r="BT5" s="422"/>
      <c r="BU5" s="423"/>
      <c r="BV5" s="421">
        <v>62467655</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95</v>
      </c>
      <c r="CU5" s="419"/>
      <c r="CV5" s="419"/>
      <c r="CW5" s="419"/>
      <c r="CX5" s="419"/>
      <c r="CY5" s="419"/>
      <c r="CZ5" s="419"/>
      <c r="DA5" s="420"/>
      <c r="DB5" s="418">
        <v>94.8</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1569062</v>
      </c>
      <c r="BO6" s="422"/>
      <c r="BP6" s="422"/>
      <c r="BQ6" s="422"/>
      <c r="BR6" s="422"/>
      <c r="BS6" s="422"/>
      <c r="BT6" s="422"/>
      <c r="BU6" s="423"/>
      <c r="BV6" s="421">
        <v>843913</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98.9</v>
      </c>
      <c r="CU6" s="459"/>
      <c r="CV6" s="459"/>
      <c r="CW6" s="459"/>
      <c r="CX6" s="459"/>
      <c r="CY6" s="459"/>
      <c r="CZ6" s="459"/>
      <c r="DA6" s="460"/>
      <c r="DB6" s="458">
        <v>98.7</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272765</v>
      </c>
      <c r="BO7" s="422"/>
      <c r="BP7" s="422"/>
      <c r="BQ7" s="422"/>
      <c r="BR7" s="422"/>
      <c r="BS7" s="422"/>
      <c r="BT7" s="422"/>
      <c r="BU7" s="423"/>
      <c r="BV7" s="421">
        <v>129882</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33259595</v>
      </c>
      <c r="CU7" s="422"/>
      <c r="CV7" s="422"/>
      <c r="CW7" s="422"/>
      <c r="CX7" s="422"/>
      <c r="CY7" s="422"/>
      <c r="CZ7" s="422"/>
      <c r="DA7" s="423"/>
      <c r="DB7" s="421">
        <v>32751154</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110</v>
      </c>
      <c r="AV8" s="454"/>
      <c r="AW8" s="454"/>
      <c r="AX8" s="454"/>
      <c r="AY8" s="455" t="s">
        <v>111</v>
      </c>
      <c r="AZ8" s="456"/>
      <c r="BA8" s="456"/>
      <c r="BB8" s="456"/>
      <c r="BC8" s="456"/>
      <c r="BD8" s="456"/>
      <c r="BE8" s="456"/>
      <c r="BF8" s="456"/>
      <c r="BG8" s="456"/>
      <c r="BH8" s="456"/>
      <c r="BI8" s="456"/>
      <c r="BJ8" s="456"/>
      <c r="BK8" s="456"/>
      <c r="BL8" s="456"/>
      <c r="BM8" s="457"/>
      <c r="BN8" s="421">
        <v>1296297</v>
      </c>
      <c r="BO8" s="422"/>
      <c r="BP8" s="422"/>
      <c r="BQ8" s="422"/>
      <c r="BR8" s="422"/>
      <c r="BS8" s="422"/>
      <c r="BT8" s="422"/>
      <c r="BU8" s="423"/>
      <c r="BV8" s="421">
        <v>714031</v>
      </c>
      <c r="BW8" s="422"/>
      <c r="BX8" s="422"/>
      <c r="BY8" s="422"/>
      <c r="BZ8" s="422"/>
      <c r="CA8" s="422"/>
      <c r="CB8" s="422"/>
      <c r="CC8" s="423"/>
      <c r="CD8" s="424" t="s">
        <v>112</v>
      </c>
      <c r="CE8" s="425"/>
      <c r="CF8" s="425"/>
      <c r="CG8" s="425"/>
      <c r="CH8" s="425"/>
      <c r="CI8" s="425"/>
      <c r="CJ8" s="425"/>
      <c r="CK8" s="425"/>
      <c r="CL8" s="425"/>
      <c r="CM8" s="425"/>
      <c r="CN8" s="425"/>
      <c r="CO8" s="425"/>
      <c r="CP8" s="425"/>
      <c r="CQ8" s="425"/>
      <c r="CR8" s="425"/>
      <c r="CS8" s="426"/>
      <c r="CT8" s="461">
        <v>0.51</v>
      </c>
      <c r="CU8" s="462"/>
      <c r="CV8" s="462"/>
      <c r="CW8" s="462"/>
      <c r="CX8" s="462"/>
      <c r="CY8" s="462"/>
      <c r="CZ8" s="462"/>
      <c r="DA8" s="463"/>
      <c r="DB8" s="461">
        <v>0.5</v>
      </c>
      <c r="DC8" s="462"/>
      <c r="DD8" s="462"/>
      <c r="DE8" s="462"/>
      <c r="DF8" s="462"/>
      <c r="DG8" s="462"/>
      <c r="DH8" s="462"/>
      <c r="DI8" s="463"/>
    </row>
    <row r="9" spans="1:119" ht="18.75" customHeight="1" thickBot="1" x14ac:dyDescent="0.2">
      <c r="A9" s="181"/>
      <c r="B9" s="415" t="s">
        <v>113</v>
      </c>
      <c r="C9" s="416"/>
      <c r="D9" s="416"/>
      <c r="E9" s="416"/>
      <c r="F9" s="416"/>
      <c r="G9" s="416"/>
      <c r="H9" s="416"/>
      <c r="I9" s="416"/>
      <c r="J9" s="416"/>
      <c r="K9" s="464"/>
      <c r="L9" s="465" t="s">
        <v>114</v>
      </c>
      <c r="M9" s="466"/>
      <c r="N9" s="466"/>
      <c r="O9" s="466"/>
      <c r="P9" s="466"/>
      <c r="Q9" s="467"/>
      <c r="R9" s="468">
        <v>123067</v>
      </c>
      <c r="S9" s="469"/>
      <c r="T9" s="469"/>
      <c r="U9" s="469"/>
      <c r="V9" s="470"/>
      <c r="W9" s="378" t="s">
        <v>115</v>
      </c>
      <c r="X9" s="379"/>
      <c r="Y9" s="379"/>
      <c r="Z9" s="379"/>
      <c r="AA9" s="379"/>
      <c r="AB9" s="379"/>
      <c r="AC9" s="379"/>
      <c r="AD9" s="379"/>
      <c r="AE9" s="379"/>
      <c r="AF9" s="379"/>
      <c r="AG9" s="379"/>
      <c r="AH9" s="379"/>
      <c r="AI9" s="379"/>
      <c r="AJ9" s="379"/>
      <c r="AK9" s="379"/>
      <c r="AL9" s="380"/>
      <c r="AM9" s="450" t="s">
        <v>116</v>
      </c>
      <c r="AN9" s="451"/>
      <c r="AO9" s="451"/>
      <c r="AP9" s="451"/>
      <c r="AQ9" s="451"/>
      <c r="AR9" s="451"/>
      <c r="AS9" s="451"/>
      <c r="AT9" s="452"/>
      <c r="AU9" s="453" t="s">
        <v>117</v>
      </c>
      <c r="AV9" s="454"/>
      <c r="AW9" s="454"/>
      <c r="AX9" s="454"/>
      <c r="AY9" s="455" t="s">
        <v>118</v>
      </c>
      <c r="AZ9" s="456"/>
      <c r="BA9" s="456"/>
      <c r="BB9" s="456"/>
      <c r="BC9" s="456"/>
      <c r="BD9" s="456"/>
      <c r="BE9" s="456"/>
      <c r="BF9" s="456"/>
      <c r="BG9" s="456"/>
      <c r="BH9" s="456"/>
      <c r="BI9" s="456"/>
      <c r="BJ9" s="456"/>
      <c r="BK9" s="456"/>
      <c r="BL9" s="456"/>
      <c r="BM9" s="457"/>
      <c r="BN9" s="421">
        <v>582266</v>
      </c>
      <c r="BO9" s="422"/>
      <c r="BP9" s="422"/>
      <c r="BQ9" s="422"/>
      <c r="BR9" s="422"/>
      <c r="BS9" s="422"/>
      <c r="BT9" s="422"/>
      <c r="BU9" s="423"/>
      <c r="BV9" s="421">
        <v>-436560</v>
      </c>
      <c r="BW9" s="422"/>
      <c r="BX9" s="422"/>
      <c r="BY9" s="422"/>
      <c r="BZ9" s="422"/>
      <c r="CA9" s="422"/>
      <c r="CB9" s="422"/>
      <c r="CC9" s="423"/>
      <c r="CD9" s="424" t="s">
        <v>119</v>
      </c>
      <c r="CE9" s="425"/>
      <c r="CF9" s="425"/>
      <c r="CG9" s="425"/>
      <c r="CH9" s="425"/>
      <c r="CI9" s="425"/>
      <c r="CJ9" s="425"/>
      <c r="CK9" s="425"/>
      <c r="CL9" s="425"/>
      <c r="CM9" s="425"/>
      <c r="CN9" s="425"/>
      <c r="CO9" s="425"/>
      <c r="CP9" s="425"/>
      <c r="CQ9" s="425"/>
      <c r="CR9" s="425"/>
      <c r="CS9" s="426"/>
      <c r="CT9" s="418">
        <v>15.2</v>
      </c>
      <c r="CU9" s="419"/>
      <c r="CV9" s="419"/>
      <c r="CW9" s="419"/>
      <c r="CX9" s="419"/>
      <c r="CY9" s="419"/>
      <c r="CZ9" s="419"/>
      <c r="DA9" s="420"/>
      <c r="DB9" s="418">
        <v>16.3</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120</v>
      </c>
      <c r="M10" s="451"/>
      <c r="N10" s="451"/>
      <c r="O10" s="451"/>
      <c r="P10" s="451"/>
      <c r="Q10" s="452"/>
      <c r="R10" s="472">
        <v>127472</v>
      </c>
      <c r="S10" s="473"/>
      <c r="T10" s="473"/>
      <c r="U10" s="473"/>
      <c r="V10" s="474"/>
      <c r="W10" s="409"/>
      <c r="X10" s="410"/>
      <c r="Y10" s="410"/>
      <c r="Z10" s="410"/>
      <c r="AA10" s="410"/>
      <c r="AB10" s="410"/>
      <c r="AC10" s="410"/>
      <c r="AD10" s="410"/>
      <c r="AE10" s="410"/>
      <c r="AF10" s="410"/>
      <c r="AG10" s="410"/>
      <c r="AH10" s="410"/>
      <c r="AI10" s="410"/>
      <c r="AJ10" s="410"/>
      <c r="AK10" s="410"/>
      <c r="AL10" s="413"/>
      <c r="AM10" s="450" t="s">
        <v>121</v>
      </c>
      <c r="AN10" s="451"/>
      <c r="AO10" s="451"/>
      <c r="AP10" s="451"/>
      <c r="AQ10" s="451"/>
      <c r="AR10" s="451"/>
      <c r="AS10" s="451"/>
      <c r="AT10" s="452"/>
      <c r="AU10" s="453" t="s">
        <v>122</v>
      </c>
      <c r="AV10" s="454"/>
      <c r="AW10" s="454"/>
      <c r="AX10" s="454"/>
      <c r="AY10" s="455" t="s">
        <v>123</v>
      </c>
      <c r="AZ10" s="456"/>
      <c r="BA10" s="456"/>
      <c r="BB10" s="456"/>
      <c r="BC10" s="456"/>
      <c r="BD10" s="456"/>
      <c r="BE10" s="456"/>
      <c r="BF10" s="456"/>
      <c r="BG10" s="456"/>
      <c r="BH10" s="456"/>
      <c r="BI10" s="456"/>
      <c r="BJ10" s="456"/>
      <c r="BK10" s="456"/>
      <c r="BL10" s="456"/>
      <c r="BM10" s="457"/>
      <c r="BN10" s="421">
        <v>3781</v>
      </c>
      <c r="BO10" s="422"/>
      <c r="BP10" s="422"/>
      <c r="BQ10" s="422"/>
      <c r="BR10" s="422"/>
      <c r="BS10" s="422"/>
      <c r="BT10" s="422"/>
      <c r="BU10" s="423"/>
      <c r="BV10" s="421">
        <v>4934</v>
      </c>
      <c r="BW10" s="422"/>
      <c r="BX10" s="422"/>
      <c r="BY10" s="422"/>
      <c r="BZ10" s="422"/>
      <c r="CA10" s="422"/>
      <c r="CB10" s="422"/>
      <c r="CC10" s="423"/>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125</v>
      </c>
      <c r="M11" s="476"/>
      <c r="N11" s="476"/>
      <c r="O11" s="476"/>
      <c r="P11" s="476"/>
      <c r="Q11" s="477"/>
      <c r="R11" s="478" t="s">
        <v>126</v>
      </c>
      <c r="S11" s="479"/>
      <c r="T11" s="479"/>
      <c r="U11" s="479"/>
      <c r="V11" s="480"/>
      <c r="W11" s="409"/>
      <c r="X11" s="410"/>
      <c r="Y11" s="410"/>
      <c r="Z11" s="410"/>
      <c r="AA11" s="410"/>
      <c r="AB11" s="410"/>
      <c r="AC11" s="410"/>
      <c r="AD11" s="410"/>
      <c r="AE11" s="410"/>
      <c r="AF11" s="410"/>
      <c r="AG11" s="410"/>
      <c r="AH11" s="410"/>
      <c r="AI11" s="410"/>
      <c r="AJ11" s="410"/>
      <c r="AK11" s="410"/>
      <c r="AL11" s="413"/>
      <c r="AM11" s="450" t="s">
        <v>127</v>
      </c>
      <c r="AN11" s="451"/>
      <c r="AO11" s="451"/>
      <c r="AP11" s="451"/>
      <c r="AQ11" s="451"/>
      <c r="AR11" s="451"/>
      <c r="AS11" s="451"/>
      <c r="AT11" s="452"/>
      <c r="AU11" s="453" t="s">
        <v>128</v>
      </c>
      <c r="AV11" s="454"/>
      <c r="AW11" s="454"/>
      <c r="AX11" s="454"/>
      <c r="AY11" s="455" t="s">
        <v>129</v>
      </c>
      <c r="AZ11" s="456"/>
      <c r="BA11" s="456"/>
      <c r="BB11" s="456"/>
      <c r="BC11" s="456"/>
      <c r="BD11" s="456"/>
      <c r="BE11" s="456"/>
      <c r="BF11" s="456"/>
      <c r="BG11" s="456"/>
      <c r="BH11" s="456"/>
      <c r="BI11" s="456"/>
      <c r="BJ11" s="456"/>
      <c r="BK11" s="456"/>
      <c r="BL11" s="456"/>
      <c r="BM11" s="457"/>
      <c r="BN11" s="421">
        <v>34514</v>
      </c>
      <c r="BO11" s="422"/>
      <c r="BP11" s="422"/>
      <c r="BQ11" s="422"/>
      <c r="BR11" s="422"/>
      <c r="BS11" s="422"/>
      <c r="BT11" s="422"/>
      <c r="BU11" s="423"/>
      <c r="BV11" s="421">
        <v>0</v>
      </c>
      <c r="BW11" s="422"/>
      <c r="BX11" s="422"/>
      <c r="BY11" s="422"/>
      <c r="BZ11" s="422"/>
      <c r="CA11" s="422"/>
      <c r="CB11" s="422"/>
      <c r="CC11" s="423"/>
      <c r="CD11" s="424" t="s">
        <v>130</v>
      </c>
      <c r="CE11" s="425"/>
      <c r="CF11" s="425"/>
      <c r="CG11" s="425"/>
      <c r="CH11" s="425"/>
      <c r="CI11" s="425"/>
      <c r="CJ11" s="425"/>
      <c r="CK11" s="425"/>
      <c r="CL11" s="425"/>
      <c r="CM11" s="425"/>
      <c r="CN11" s="425"/>
      <c r="CO11" s="425"/>
      <c r="CP11" s="425"/>
      <c r="CQ11" s="425"/>
      <c r="CR11" s="425"/>
      <c r="CS11" s="426"/>
      <c r="CT11" s="461" t="s">
        <v>131</v>
      </c>
      <c r="CU11" s="462"/>
      <c r="CV11" s="462"/>
      <c r="CW11" s="462"/>
      <c r="CX11" s="462"/>
      <c r="CY11" s="462"/>
      <c r="CZ11" s="462"/>
      <c r="DA11" s="463"/>
      <c r="DB11" s="461" t="s">
        <v>132</v>
      </c>
      <c r="DC11" s="462"/>
      <c r="DD11" s="462"/>
      <c r="DE11" s="462"/>
      <c r="DF11" s="462"/>
      <c r="DG11" s="462"/>
      <c r="DH11" s="462"/>
      <c r="DI11" s="463"/>
    </row>
    <row r="12" spans="1:119" ht="18.75" customHeight="1" x14ac:dyDescent="0.15">
      <c r="A12" s="181"/>
      <c r="B12" s="481" t="s">
        <v>133</v>
      </c>
      <c r="C12" s="482"/>
      <c r="D12" s="482"/>
      <c r="E12" s="482"/>
      <c r="F12" s="482"/>
      <c r="G12" s="482"/>
      <c r="H12" s="482"/>
      <c r="I12" s="482"/>
      <c r="J12" s="482"/>
      <c r="K12" s="483"/>
      <c r="L12" s="490" t="s">
        <v>134</v>
      </c>
      <c r="M12" s="491"/>
      <c r="N12" s="491"/>
      <c r="O12" s="491"/>
      <c r="P12" s="491"/>
      <c r="Q12" s="492"/>
      <c r="R12" s="493">
        <v>125470</v>
      </c>
      <c r="S12" s="494"/>
      <c r="T12" s="494"/>
      <c r="U12" s="494"/>
      <c r="V12" s="495"/>
      <c r="W12" s="496" t="s">
        <v>1</v>
      </c>
      <c r="X12" s="454"/>
      <c r="Y12" s="454"/>
      <c r="Z12" s="454"/>
      <c r="AA12" s="454"/>
      <c r="AB12" s="497"/>
      <c r="AC12" s="498" t="s">
        <v>135</v>
      </c>
      <c r="AD12" s="499"/>
      <c r="AE12" s="499"/>
      <c r="AF12" s="499"/>
      <c r="AG12" s="500"/>
      <c r="AH12" s="498" t="s">
        <v>136</v>
      </c>
      <c r="AI12" s="499"/>
      <c r="AJ12" s="499"/>
      <c r="AK12" s="499"/>
      <c r="AL12" s="501"/>
      <c r="AM12" s="450" t="s">
        <v>137</v>
      </c>
      <c r="AN12" s="451"/>
      <c r="AO12" s="451"/>
      <c r="AP12" s="451"/>
      <c r="AQ12" s="451"/>
      <c r="AR12" s="451"/>
      <c r="AS12" s="451"/>
      <c r="AT12" s="452"/>
      <c r="AU12" s="453" t="s">
        <v>102</v>
      </c>
      <c r="AV12" s="454"/>
      <c r="AW12" s="454"/>
      <c r="AX12" s="454"/>
      <c r="AY12" s="455" t="s">
        <v>138</v>
      </c>
      <c r="AZ12" s="456"/>
      <c r="BA12" s="456"/>
      <c r="BB12" s="456"/>
      <c r="BC12" s="456"/>
      <c r="BD12" s="456"/>
      <c r="BE12" s="456"/>
      <c r="BF12" s="456"/>
      <c r="BG12" s="456"/>
      <c r="BH12" s="456"/>
      <c r="BI12" s="456"/>
      <c r="BJ12" s="456"/>
      <c r="BK12" s="456"/>
      <c r="BL12" s="456"/>
      <c r="BM12" s="457"/>
      <c r="BN12" s="421">
        <v>400000</v>
      </c>
      <c r="BO12" s="422"/>
      <c r="BP12" s="422"/>
      <c r="BQ12" s="422"/>
      <c r="BR12" s="422"/>
      <c r="BS12" s="422"/>
      <c r="BT12" s="422"/>
      <c r="BU12" s="423"/>
      <c r="BV12" s="421">
        <v>0</v>
      </c>
      <c r="BW12" s="422"/>
      <c r="BX12" s="422"/>
      <c r="BY12" s="422"/>
      <c r="BZ12" s="422"/>
      <c r="CA12" s="422"/>
      <c r="CB12" s="422"/>
      <c r="CC12" s="423"/>
      <c r="CD12" s="424" t="s">
        <v>139</v>
      </c>
      <c r="CE12" s="425"/>
      <c r="CF12" s="425"/>
      <c r="CG12" s="425"/>
      <c r="CH12" s="425"/>
      <c r="CI12" s="425"/>
      <c r="CJ12" s="425"/>
      <c r="CK12" s="425"/>
      <c r="CL12" s="425"/>
      <c r="CM12" s="425"/>
      <c r="CN12" s="425"/>
      <c r="CO12" s="425"/>
      <c r="CP12" s="425"/>
      <c r="CQ12" s="425"/>
      <c r="CR12" s="425"/>
      <c r="CS12" s="426"/>
      <c r="CT12" s="461" t="s">
        <v>132</v>
      </c>
      <c r="CU12" s="462"/>
      <c r="CV12" s="462"/>
      <c r="CW12" s="462"/>
      <c r="CX12" s="462"/>
      <c r="CY12" s="462"/>
      <c r="CZ12" s="462"/>
      <c r="DA12" s="463"/>
      <c r="DB12" s="461" t="s">
        <v>132</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140</v>
      </c>
      <c r="N13" s="513"/>
      <c r="O13" s="513"/>
      <c r="P13" s="513"/>
      <c r="Q13" s="514"/>
      <c r="R13" s="505">
        <v>122788</v>
      </c>
      <c r="S13" s="506"/>
      <c r="T13" s="506"/>
      <c r="U13" s="506"/>
      <c r="V13" s="507"/>
      <c r="W13" s="437" t="s">
        <v>141</v>
      </c>
      <c r="X13" s="438"/>
      <c r="Y13" s="438"/>
      <c r="Z13" s="438"/>
      <c r="AA13" s="438"/>
      <c r="AB13" s="428"/>
      <c r="AC13" s="472">
        <v>8295</v>
      </c>
      <c r="AD13" s="473"/>
      <c r="AE13" s="473"/>
      <c r="AF13" s="473"/>
      <c r="AG13" s="515"/>
      <c r="AH13" s="472">
        <v>8247</v>
      </c>
      <c r="AI13" s="473"/>
      <c r="AJ13" s="473"/>
      <c r="AK13" s="473"/>
      <c r="AL13" s="474"/>
      <c r="AM13" s="450" t="s">
        <v>142</v>
      </c>
      <c r="AN13" s="451"/>
      <c r="AO13" s="451"/>
      <c r="AP13" s="451"/>
      <c r="AQ13" s="451"/>
      <c r="AR13" s="451"/>
      <c r="AS13" s="451"/>
      <c r="AT13" s="452"/>
      <c r="AU13" s="453" t="s">
        <v>128</v>
      </c>
      <c r="AV13" s="454"/>
      <c r="AW13" s="454"/>
      <c r="AX13" s="454"/>
      <c r="AY13" s="455" t="s">
        <v>143</v>
      </c>
      <c r="AZ13" s="456"/>
      <c r="BA13" s="456"/>
      <c r="BB13" s="456"/>
      <c r="BC13" s="456"/>
      <c r="BD13" s="456"/>
      <c r="BE13" s="456"/>
      <c r="BF13" s="456"/>
      <c r="BG13" s="456"/>
      <c r="BH13" s="456"/>
      <c r="BI13" s="456"/>
      <c r="BJ13" s="456"/>
      <c r="BK13" s="456"/>
      <c r="BL13" s="456"/>
      <c r="BM13" s="457"/>
      <c r="BN13" s="421">
        <v>220561</v>
      </c>
      <c r="BO13" s="422"/>
      <c r="BP13" s="422"/>
      <c r="BQ13" s="422"/>
      <c r="BR13" s="422"/>
      <c r="BS13" s="422"/>
      <c r="BT13" s="422"/>
      <c r="BU13" s="423"/>
      <c r="BV13" s="421">
        <v>-431626</v>
      </c>
      <c r="BW13" s="422"/>
      <c r="BX13" s="422"/>
      <c r="BY13" s="422"/>
      <c r="BZ13" s="422"/>
      <c r="CA13" s="422"/>
      <c r="CB13" s="422"/>
      <c r="CC13" s="423"/>
      <c r="CD13" s="424" t="s">
        <v>144</v>
      </c>
      <c r="CE13" s="425"/>
      <c r="CF13" s="425"/>
      <c r="CG13" s="425"/>
      <c r="CH13" s="425"/>
      <c r="CI13" s="425"/>
      <c r="CJ13" s="425"/>
      <c r="CK13" s="425"/>
      <c r="CL13" s="425"/>
      <c r="CM13" s="425"/>
      <c r="CN13" s="425"/>
      <c r="CO13" s="425"/>
      <c r="CP13" s="425"/>
      <c r="CQ13" s="425"/>
      <c r="CR13" s="425"/>
      <c r="CS13" s="426"/>
      <c r="CT13" s="418">
        <v>9.4</v>
      </c>
      <c r="CU13" s="419"/>
      <c r="CV13" s="419"/>
      <c r="CW13" s="419"/>
      <c r="CX13" s="419"/>
      <c r="CY13" s="419"/>
      <c r="CZ13" s="419"/>
      <c r="DA13" s="420"/>
      <c r="DB13" s="418">
        <v>9.6</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145</v>
      </c>
      <c r="M14" s="503"/>
      <c r="N14" s="503"/>
      <c r="O14" s="503"/>
      <c r="P14" s="503"/>
      <c r="Q14" s="504"/>
      <c r="R14" s="505">
        <v>126667</v>
      </c>
      <c r="S14" s="506"/>
      <c r="T14" s="506"/>
      <c r="U14" s="506"/>
      <c r="V14" s="507"/>
      <c r="W14" s="411"/>
      <c r="X14" s="412"/>
      <c r="Y14" s="412"/>
      <c r="Z14" s="412"/>
      <c r="AA14" s="412"/>
      <c r="AB14" s="401"/>
      <c r="AC14" s="508">
        <v>14.2</v>
      </c>
      <c r="AD14" s="509"/>
      <c r="AE14" s="509"/>
      <c r="AF14" s="509"/>
      <c r="AG14" s="510"/>
      <c r="AH14" s="508">
        <v>14.2</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146</v>
      </c>
      <c r="CE14" s="517"/>
      <c r="CF14" s="517"/>
      <c r="CG14" s="517"/>
      <c r="CH14" s="517"/>
      <c r="CI14" s="517"/>
      <c r="CJ14" s="517"/>
      <c r="CK14" s="517"/>
      <c r="CL14" s="517"/>
      <c r="CM14" s="517"/>
      <c r="CN14" s="517"/>
      <c r="CO14" s="517"/>
      <c r="CP14" s="517"/>
      <c r="CQ14" s="517"/>
      <c r="CR14" s="517"/>
      <c r="CS14" s="518"/>
      <c r="CT14" s="519">
        <v>94.7</v>
      </c>
      <c r="CU14" s="520"/>
      <c r="CV14" s="520"/>
      <c r="CW14" s="520"/>
      <c r="CX14" s="520"/>
      <c r="CY14" s="520"/>
      <c r="CZ14" s="520"/>
      <c r="DA14" s="521"/>
      <c r="DB14" s="519">
        <v>95.9</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147</v>
      </c>
      <c r="N15" s="513"/>
      <c r="O15" s="513"/>
      <c r="P15" s="513"/>
      <c r="Q15" s="514"/>
      <c r="R15" s="505">
        <v>124020</v>
      </c>
      <c r="S15" s="506"/>
      <c r="T15" s="506"/>
      <c r="U15" s="506"/>
      <c r="V15" s="507"/>
      <c r="W15" s="437" t="s">
        <v>148</v>
      </c>
      <c r="X15" s="438"/>
      <c r="Y15" s="438"/>
      <c r="Z15" s="438"/>
      <c r="AA15" s="438"/>
      <c r="AB15" s="428"/>
      <c r="AC15" s="472">
        <v>12878</v>
      </c>
      <c r="AD15" s="473"/>
      <c r="AE15" s="473"/>
      <c r="AF15" s="473"/>
      <c r="AG15" s="515"/>
      <c r="AH15" s="472">
        <v>13352</v>
      </c>
      <c r="AI15" s="473"/>
      <c r="AJ15" s="473"/>
      <c r="AK15" s="473"/>
      <c r="AL15" s="474"/>
      <c r="AM15" s="450"/>
      <c r="AN15" s="451"/>
      <c r="AO15" s="451"/>
      <c r="AP15" s="451"/>
      <c r="AQ15" s="451"/>
      <c r="AR15" s="451"/>
      <c r="AS15" s="451"/>
      <c r="AT15" s="452"/>
      <c r="AU15" s="453"/>
      <c r="AV15" s="454"/>
      <c r="AW15" s="454"/>
      <c r="AX15" s="454"/>
      <c r="AY15" s="381" t="s">
        <v>149</v>
      </c>
      <c r="AZ15" s="382"/>
      <c r="BA15" s="382"/>
      <c r="BB15" s="382"/>
      <c r="BC15" s="382"/>
      <c r="BD15" s="382"/>
      <c r="BE15" s="382"/>
      <c r="BF15" s="382"/>
      <c r="BG15" s="382"/>
      <c r="BH15" s="382"/>
      <c r="BI15" s="382"/>
      <c r="BJ15" s="382"/>
      <c r="BK15" s="382"/>
      <c r="BL15" s="382"/>
      <c r="BM15" s="383"/>
      <c r="BN15" s="384">
        <v>14361115</v>
      </c>
      <c r="BO15" s="385"/>
      <c r="BP15" s="385"/>
      <c r="BQ15" s="385"/>
      <c r="BR15" s="385"/>
      <c r="BS15" s="385"/>
      <c r="BT15" s="385"/>
      <c r="BU15" s="386"/>
      <c r="BV15" s="384">
        <v>13796888</v>
      </c>
      <c r="BW15" s="385"/>
      <c r="BX15" s="385"/>
      <c r="BY15" s="385"/>
      <c r="BZ15" s="385"/>
      <c r="CA15" s="385"/>
      <c r="CB15" s="385"/>
      <c r="CC15" s="386"/>
      <c r="CD15" s="522" t="s">
        <v>150</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151</v>
      </c>
      <c r="M16" s="533"/>
      <c r="N16" s="533"/>
      <c r="O16" s="533"/>
      <c r="P16" s="533"/>
      <c r="Q16" s="534"/>
      <c r="R16" s="525" t="s">
        <v>152</v>
      </c>
      <c r="S16" s="526"/>
      <c r="T16" s="526"/>
      <c r="U16" s="526"/>
      <c r="V16" s="527"/>
      <c r="W16" s="411"/>
      <c r="X16" s="412"/>
      <c r="Y16" s="412"/>
      <c r="Z16" s="412"/>
      <c r="AA16" s="412"/>
      <c r="AB16" s="401"/>
      <c r="AC16" s="508">
        <v>22</v>
      </c>
      <c r="AD16" s="509"/>
      <c r="AE16" s="509"/>
      <c r="AF16" s="509"/>
      <c r="AG16" s="510"/>
      <c r="AH16" s="508">
        <v>23</v>
      </c>
      <c r="AI16" s="509"/>
      <c r="AJ16" s="509"/>
      <c r="AK16" s="509"/>
      <c r="AL16" s="511"/>
      <c r="AM16" s="450"/>
      <c r="AN16" s="451"/>
      <c r="AO16" s="451"/>
      <c r="AP16" s="451"/>
      <c r="AQ16" s="451"/>
      <c r="AR16" s="451"/>
      <c r="AS16" s="451"/>
      <c r="AT16" s="452"/>
      <c r="AU16" s="453"/>
      <c r="AV16" s="454"/>
      <c r="AW16" s="454"/>
      <c r="AX16" s="454"/>
      <c r="AY16" s="455" t="s">
        <v>153</v>
      </c>
      <c r="AZ16" s="456"/>
      <c r="BA16" s="456"/>
      <c r="BB16" s="456"/>
      <c r="BC16" s="456"/>
      <c r="BD16" s="456"/>
      <c r="BE16" s="456"/>
      <c r="BF16" s="456"/>
      <c r="BG16" s="456"/>
      <c r="BH16" s="456"/>
      <c r="BI16" s="456"/>
      <c r="BJ16" s="456"/>
      <c r="BK16" s="456"/>
      <c r="BL16" s="456"/>
      <c r="BM16" s="457"/>
      <c r="BN16" s="421">
        <v>28005541</v>
      </c>
      <c r="BO16" s="422"/>
      <c r="BP16" s="422"/>
      <c r="BQ16" s="422"/>
      <c r="BR16" s="422"/>
      <c r="BS16" s="422"/>
      <c r="BT16" s="422"/>
      <c r="BU16" s="423"/>
      <c r="BV16" s="421">
        <v>27135726</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154</v>
      </c>
      <c r="N17" s="529"/>
      <c r="O17" s="529"/>
      <c r="P17" s="529"/>
      <c r="Q17" s="530"/>
      <c r="R17" s="525" t="s">
        <v>155</v>
      </c>
      <c r="S17" s="526"/>
      <c r="T17" s="526"/>
      <c r="U17" s="526"/>
      <c r="V17" s="527"/>
      <c r="W17" s="437" t="s">
        <v>156</v>
      </c>
      <c r="X17" s="438"/>
      <c r="Y17" s="438"/>
      <c r="Z17" s="438"/>
      <c r="AA17" s="438"/>
      <c r="AB17" s="428"/>
      <c r="AC17" s="472">
        <v>37231</v>
      </c>
      <c r="AD17" s="473"/>
      <c r="AE17" s="473"/>
      <c r="AF17" s="473"/>
      <c r="AG17" s="515"/>
      <c r="AH17" s="472">
        <v>36377</v>
      </c>
      <c r="AI17" s="473"/>
      <c r="AJ17" s="473"/>
      <c r="AK17" s="473"/>
      <c r="AL17" s="474"/>
      <c r="AM17" s="450"/>
      <c r="AN17" s="451"/>
      <c r="AO17" s="451"/>
      <c r="AP17" s="451"/>
      <c r="AQ17" s="451"/>
      <c r="AR17" s="451"/>
      <c r="AS17" s="451"/>
      <c r="AT17" s="452"/>
      <c r="AU17" s="453"/>
      <c r="AV17" s="454"/>
      <c r="AW17" s="454"/>
      <c r="AX17" s="454"/>
      <c r="AY17" s="455" t="s">
        <v>157</v>
      </c>
      <c r="AZ17" s="456"/>
      <c r="BA17" s="456"/>
      <c r="BB17" s="456"/>
      <c r="BC17" s="456"/>
      <c r="BD17" s="456"/>
      <c r="BE17" s="456"/>
      <c r="BF17" s="456"/>
      <c r="BG17" s="456"/>
      <c r="BH17" s="456"/>
      <c r="BI17" s="456"/>
      <c r="BJ17" s="456"/>
      <c r="BK17" s="456"/>
      <c r="BL17" s="456"/>
      <c r="BM17" s="457"/>
      <c r="BN17" s="421">
        <v>18085531</v>
      </c>
      <c r="BO17" s="422"/>
      <c r="BP17" s="422"/>
      <c r="BQ17" s="422"/>
      <c r="BR17" s="422"/>
      <c r="BS17" s="422"/>
      <c r="BT17" s="422"/>
      <c r="BU17" s="423"/>
      <c r="BV17" s="421">
        <v>17550640</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158</v>
      </c>
      <c r="C18" s="464"/>
      <c r="D18" s="464"/>
      <c r="E18" s="536"/>
      <c r="F18" s="536"/>
      <c r="G18" s="536"/>
      <c r="H18" s="536"/>
      <c r="I18" s="536"/>
      <c r="J18" s="536"/>
      <c r="K18" s="536"/>
      <c r="L18" s="537">
        <v>681.36</v>
      </c>
      <c r="M18" s="537"/>
      <c r="N18" s="537"/>
      <c r="O18" s="537"/>
      <c r="P18" s="537"/>
      <c r="Q18" s="537"/>
      <c r="R18" s="538"/>
      <c r="S18" s="538"/>
      <c r="T18" s="538"/>
      <c r="U18" s="538"/>
      <c r="V18" s="539"/>
      <c r="W18" s="439"/>
      <c r="X18" s="440"/>
      <c r="Y18" s="440"/>
      <c r="Z18" s="440"/>
      <c r="AA18" s="440"/>
      <c r="AB18" s="431"/>
      <c r="AC18" s="540">
        <v>63.7</v>
      </c>
      <c r="AD18" s="541"/>
      <c r="AE18" s="541"/>
      <c r="AF18" s="541"/>
      <c r="AG18" s="542"/>
      <c r="AH18" s="540">
        <v>62.7</v>
      </c>
      <c r="AI18" s="541"/>
      <c r="AJ18" s="541"/>
      <c r="AK18" s="541"/>
      <c r="AL18" s="543"/>
      <c r="AM18" s="450"/>
      <c r="AN18" s="451"/>
      <c r="AO18" s="451"/>
      <c r="AP18" s="451"/>
      <c r="AQ18" s="451"/>
      <c r="AR18" s="451"/>
      <c r="AS18" s="451"/>
      <c r="AT18" s="452"/>
      <c r="AU18" s="453"/>
      <c r="AV18" s="454"/>
      <c r="AW18" s="454"/>
      <c r="AX18" s="454"/>
      <c r="AY18" s="455" t="s">
        <v>159</v>
      </c>
      <c r="AZ18" s="456"/>
      <c r="BA18" s="456"/>
      <c r="BB18" s="456"/>
      <c r="BC18" s="456"/>
      <c r="BD18" s="456"/>
      <c r="BE18" s="456"/>
      <c r="BF18" s="456"/>
      <c r="BG18" s="456"/>
      <c r="BH18" s="456"/>
      <c r="BI18" s="456"/>
      <c r="BJ18" s="456"/>
      <c r="BK18" s="456"/>
      <c r="BL18" s="456"/>
      <c r="BM18" s="457"/>
      <c r="BN18" s="421">
        <v>32537705</v>
      </c>
      <c r="BO18" s="422"/>
      <c r="BP18" s="422"/>
      <c r="BQ18" s="422"/>
      <c r="BR18" s="422"/>
      <c r="BS18" s="422"/>
      <c r="BT18" s="422"/>
      <c r="BU18" s="423"/>
      <c r="BV18" s="421">
        <v>32259957</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160</v>
      </c>
      <c r="C19" s="464"/>
      <c r="D19" s="464"/>
      <c r="E19" s="536"/>
      <c r="F19" s="536"/>
      <c r="G19" s="536"/>
      <c r="H19" s="536"/>
      <c r="I19" s="536"/>
      <c r="J19" s="536"/>
      <c r="K19" s="536"/>
      <c r="L19" s="544">
        <v>181</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161</v>
      </c>
      <c r="AZ19" s="456"/>
      <c r="BA19" s="456"/>
      <c r="BB19" s="456"/>
      <c r="BC19" s="456"/>
      <c r="BD19" s="456"/>
      <c r="BE19" s="456"/>
      <c r="BF19" s="456"/>
      <c r="BG19" s="456"/>
      <c r="BH19" s="456"/>
      <c r="BI19" s="456"/>
      <c r="BJ19" s="456"/>
      <c r="BK19" s="456"/>
      <c r="BL19" s="456"/>
      <c r="BM19" s="457"/>
      <c r="BN19" s="421">
        <v>40500079</v>
      </c>
      <c r="BO19" s="422"/>
      <c r="BP19" s="422"/>
      <c r="BQ19" s="422"/>
      <c r="BR19" s="422"/>
      <c r="BS19" s="422"/>
      <c r="BT19" s="422"/>
      <c r="BU19" s="423"/>
      <c r="BV19" s="421">
        <v>37149832</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162</v>
      </c>
      <c r="C20" s="464"/>
      <c r="D20" s="464"/>
      <c r="E20" s="536"/>
      <c r="F20" s="536"/>
      <c r="G20" s="536"/>
      <c r="H20" s="536"/>
      <c r="I20" s="536"/>
      <c r="J20" s="536"/>
      <c r="K20" s="536"/>
      <c r="L20" s="544">
        <v>49204</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164</v>
      </c>
      <c r="C22" s="559"/>
      <c r="D22" s="560"/>
      <c r="E22" s="433" t="s">
        <v>1</v>
      </c>
      <c r="F22" s="438"/>
      <c r="G22" s="438"/>
      <c r="H22" s="438"/>
      <c r="I22" s="438"/>
      <c r="J22" s="438"/>
      <c r="K22" s="428"/>
      <c r="L22" s="433" t="s">
        <v>165</v>
      </c>
      <c r="M22" s="438"/>
      <c r="N22" s="438"/>
      <c r="O22" s="438"/>
      <c r="P22" s="428"/>
      <c r="Q22" s="567" t="s">
        <v>166</v>
      </c>
      <c r="R22" s="568"/>
      <c r="S22" s="568"/>
      <c r="T22" s="568"/>
      <c r="U22" s="568"/>
      <c r="V22" s="569"/>
      <c r="W22" s="573" t="s">
        <v>167</v>
      </c>
      <c r="X22" s="559"/>
      <c r="Y22" s="560"/>
      <c r="Z22" s="433" t="s">
        <v>1</v>
      </c>
      <c r="AA22" s="438"/>
      <c r="AB22" s="438"/>
      <c r="AC22" s="438"/>
      <c r="AD22" s="438"/>
      <c r="AE22" s="438"/>
      <c r="AF22" s="438"/>
      <c r="AG22" s="428"/>
      <c r="AH22" s="586" t="s">
        <v>168</v>
      </c>
      <c r="AI22" s="438"/>
      <c r="AJ22" s="438"/>
      <c r="AK22" s="438"/>
      <c r="AL22" s="428"/>
      <c r="AM22" s="586" t="s">
        <v>169</v>
      </c>
      <c r="AN22" s="587"/>
      <c r="AO22" s="587"/>
      <c r="AP22" s="587"/>
      <c r="AQ22" s="587"/>
      <c r="AR22" s="588"/>
      <c r="AS22" s="567" t="s">
        <v>166</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170</v>
      </c>
      <c r="AZ23" s="382"/>
      <c r="BA23" s="382"/>
      <c r="BB23" s="382"/>
      <c r="BC23" s="382"/>
      <c r="BD23" s="382"/>
      <c r="BE23" s="382"/>
      <c r="BF23" s="382"/>
      <c r="BG23" s="382"/>
      <c r="BH23" s="382"/>
      <c r="BI23" s="382"/>
      <c r="BJ23" s="382"/>
      <c r="BK23" s="382"/>
      <c r="BL23" s="382"/>
      <c r="BM23" s="383"/>
      <c r="BN23" s="421">
        <v>75515120</v>
      </c>
      <c r="BO23" s="422"/>
      <c r="BP23" s="422"/>
      <c r="BQ23" s="422"/>
      <c r="BR23" s="422"/>
      <c r="BS23" s="422"/>
      <c r="BT23" s="422"/>
      <c r="BU23" s="423"/>
      <c r="BV23" s="421">
        <v>71248111</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171</v>
      </c>
      <c r="F24" s="451"/>
      <c r="G24" s="451"/>
      <c r="H24" s="451"/>
      <c r="I24" s="451"/>
      <c r="J24" s="451"/>
      <c r="K24" s="452"/>
      <c r="L24" s="472">
        <v>1</v>
      </c>
      <c r="M24" s="473"/>
      <c r="N24" s="473"/>
      <c r="O24" s="473"/>
      <c r="P24" s="515"/>
      <c r="Q24" s="472">
        <v>8970</v>
      </c>
      <c r="R24" s="473"/>
      <c r="S24" s="473"/>
      <c r="T24" s="473"/>
      <c r="U24" s="473"/>
      <c r="V24" s="515"/>
      <c r="W24" s="574"/>
      <c r="X24" s="562"/>
      <c r="Y24" s="563"/>
      <c r="Z24" s="471" t="s">
        <v>172</v>
      </c>
      <c r="AA24" s="451"/>
      <c r="AB24" s="451"/>
      <c r="AC24" s="451"/>
      <c r="AD24" s="451"/>
      <c r="AE24" s="451"/>
      <c r="AF24" s="451"/>
      <c r="AG24" s="452"/>
      <c r="AH24" s="472">
        <v>941</v>
      </c>
      <c r="AI24" s="473"/>
      <c r="AJ24" s="473"/>
      <c r="AK24" s="473"/>
      <c r="AL24" s="515"/>
      <c r="AM24" s="472">
        <v>3038489</v>
      </c>
      <c r="AN24" s="473"/>
      <c r="AO24" s="473"/>
      <c r="AP24" s="473"/>
      <c r="AQ24" s="473"/>
      <c r="AR24" s="515"/>
      <c r="AS24" s="472">
        <v>3229</v>
      </c>
      <c r="AT24" s="473"/>
      <c r="AU24" s="473"/>
      <c r="AV24" s="473"/>
      <c r="AW24" s="473"/>
      <c r="AX24" s="474"/>
      <c r="AY24" s="594" t="s">
        <v>173</v>
      </c>
      <c r="AZ24" s="595"/>
      <c r="BA24" s="595"/>
      <c r="BB24" s="595"/>
      <c r="BC24" s="595"/>
      <c r="BD24" s="595"/>
      <c r="BE24" s="595"/>
      <c r="BF24" s="595"/>
      <c r="BG24" s="595"/>
      <c r="BH24" s="595"/>
      <c r="BI24" s="595"/>
      <c r="BJ24" s="595"/>
      <c r="BK24" s="595"/>
      <c r="BL24" s="595"/>
      <c r="BM24" s="596"/>
      <c r="BN24" s="421">
        <v>49634709</v>
      </c>
      <c r="BO24" s="422"/>
      <c r="BP24" s="422"/>
      <c r="BQ24" s="422"/>
      <c r="BR24" s="422"/>
      <c r="BS24" s="422"/>
      <c r="BT24" s="422"/>
      <c r="BU24" s="423"/>
      <c r="BV24" s="421">
        <v>47394555</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174</v>
      </c>
      <c r="F25" s="451"/>
      <c r="G25" s="451"/>
      <c r="H25" s="451"/>
      <c r="I25" s="451"/>
      <c r="J25" s="451"/>
      <c r="K25" s="452"/>
      <c r="L25" s="472">
        <v>1</v>
      </c>
      <c r="M25" s="473"/>
      <c r="N25" s="473"/>
      <c r="O25" s="473"/>
      <c r="P25" s="515"/>
      <c r="Q25" s="472">
        <v>7210</v>
      </c>
      <c r="R25" s="473"/>
      <c r="S25" s="473"/>
      <c r="T25" s="473"/>
      <c r="U25" s="473"/>
      <c r="V25" s="515"/>
      <c r="W25" s="574"/>
      <c r="X25" s="562"/>
      <c r="Y25" s="563"/>
      <c r="Z25" s="471" t="s">
        <v>175</v>
      </c>
      <c r="AA25" s="451"/>
      <c r="AB25" s="451"/>
      <c r="AC25" s="451"/>
      <c r="AD25" s="451"/>
      <c r="AE25" s="451"/>
      <c r="AF25" s="451"/>
      <c r="AG25" s="452"/>
      <c r="AH25" s="472" t="s">
        <v>176</v>
      </c>
      <c r="AI25" s="473"/>
      <c r="AJ25" s="473"/>
      <c r="AK25" s="473"/>
      <c r="AL25" s="515"/>
      <c r="AM25" s="472" t="s">
        <v>176</v>
      </c>
      <c r="AN25" s="473"/>
      <c r="AO25" s="473"/>
      <c r="AP25" s="473"/>
      <c r="AQ25" s="473"/>
      <c r="AR25" s="515"/>
      <c r="AS25" s="472" t="s">
        <v>177</v>
      </c>
      <c r="AT25" s="473"/>
      <c r="AU25" s="473"/>
      <c r="AV25" s="473"/>
      <c r="AW25" s="473"/>
      <c r="AX25" s="474"/>
      <c r="AY25" s="381" t="s">
        <v>178</v>
      </c>
      <c r="AZ25" s="382"/>
      <c r="BA25" s="382"/>
      <c r="BB25" s="382"/>
      <c r="BC25" s="382"/>
      <c r="BD25" s="382"/>
      <c r="BE25" s="382"/>
      <c r="BF25" s="382"/>
      <c r="BG25" s="382"/>
      <c r="BH25" s="382"/>
      <c r="BI25" s="382"/>
      <c r="BJ25" s="382"/>
      <c r="BK25" s="382"/>
      <c r="BL25" s="382"/>
      <c r="BM25" s="383"/>
      <c r="BN25" s="384">
        <v>18405164</v>
      </c>
      <c r="BO25" s="385"/>
      <c r="BP25" s="385"/>
      <c r="BQ25" s="385"/>
      <c r="BR25" s="385"/>
      <c r="BS25" s="385"/>
      <c r="BT25" s="385"/>
      <c r="BU25" s="386"/>
      <c r="BV25" s="384">
        <v>20064960</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179</v>
      </c>
      <c r="F26" s="451"/>
      <c r="G26" s="451"/>
      <c r="H26" s="451"/>
      <c r="I26" s="451"/>
      <c r="J26" s="451"/>
      <c r="K26" s="452"/>
      <c r="L26" s="472">
        <v>1</v>
      </c>
      <c r="M26" s="473"/>
      <c r="N26" s="473"/>
      <c r="O26" s="473"/>
      <c r="P26" s="515"/>
      <c r="Q26" s="472">
        <v>6530</v>
      </c>
      <c r="R26" s="473"/>
      <c r="S26" s="473"/>
      <c r="T26" s="473"/>
      <c r="U26" s="473"/>
      <c r="V26" s="515"/>
      <c r="W26" s="574"/>
      <c r="X26" s="562"/>
      <c r="Y26" s="563"/>
      <c r="Z26" s="471" t="s">
        <v>180</v>
      </c>
      <c r="AA26" s="584"/>
      <c r="AB26" s="584"/>
      <c r="AC26" s="584"/>
      <c r="AD26" s="584"/>
      <c r="AE26" s="584"/>
      <c r="AF26" s="584"/>
      <c r="AG26" s="585"/>
      <c r="AH26" s="472">
        <v>10</v>
      </c>
      <c r="AI26" s="473"/>
      <c r="AJ26" s="473"/>
      <c r="AK26" s="473"/>
      <c r="AL26" s="515"/>
      <c r="AM26" s="472">
        <v>33190</v>
      </c>
      <c r="AN26" s="473"/>
      <c r="AO26" s="473"/>
      <c r="AP26" s="473"/>
      <c r="AQ26" s="473"/>
      <c r="AR26" s="515"/>
      <c r="AS26" s="472">
        <v>3319</v>
      </c>
      <c r="AT26" s="473"/>
      <c r="AU26" s="473"/>
      <c r="AV26" s="473"/>
      <c r="AW26" s="473"/>
      <c r="AX26" s="474"/>
      <c r="AY26" s="424" t="s">
        <v>181</v>
      </c>
      <c r="AZ26" s="425"/>
      <c r="BA26" s="425"/>
      <c r="BB26" s="425"/>
      <c r="BC26" s="425"/>
      <c r="BD26" s="425"/>
      <c r="BE26" s="425"/>
      <c r="BF26" s="425"/>
      <c r="BG26" s="425"/>
      <c r="BH26" s="425"/>
      <c r="BI26" s="425"/>
      <c r="BJ26" s="425"/>
      <c r="BK26" s="425"/>
      <c r="BL26" s="425"/>
      <c r="BM26" s="426"/>
      <c r="BN26" s="421" t="s">
        <v>182</v>
      </c>
      <c r="BO26" s="422"/>
      <c r="BP26" s="422"/>
      <c r="BQ26" s="422"/>
      <c r="BR26" s="422"/>
      <c r="BS26" s="422"/>
      <c r="BT26" s="422"/>
      <c r="BU26" s="423"/>
      <c r="BV26" s="421" t="s">
        <v>132</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183</v>
      </c>
      <c r="F27" s="451"/>
      <c r="G27" s="451"/>
      <c r="H27" s="451"/>
      <c r="I27" s="451"/>
      <c r="J27" s="451"/>
      <c r="K27" s="452"/>
      <c r="L27" s="472">
        <v>1</v>
      </c>
      <c r="M27" s="473"/>
      <c r="N27" s="473"/>
      <c r="O27" s="473"/>
      <c r="P27" s="515"/>
      <c r="Q27" s="472">
        <v>4900</v>
      </c>
      <c r="R27" s="473"/>
      <c r="S27" s="473"/>
      <c r="T27" s="473"/>
      <c r="U27" s="473"/>
      <c r="V27" s="515"/>
      <c r="W27" s="574"/>
      <c r="X27" s="562"/>
      <c r="Y27" s="563"/>
      <c r="Z27" s="471" t="s">
        <v>184</v>
      </c>
      <c r="AA27" s="451"/>
      <c r="AB27" s="451"/>
      <c r="AC27" s="451"/>
      <c r="AD27" s="451"/>
      <c r="AE27" s="451"/>
      <c r="AF27" s="451"/>
      <c r="AG27" s="452"/>
      <c r="AH27" s="472">
        <v>35</v>
      </c>
      <c r="AI27" s="473"/>
      <c r="AJ27" s="473"/>
      <c r="AK27" s="473"/>
      <c r="AL27" s="515"/>
      <c r="AM27" s="472">
        <v>119759</v>
      </c>
      <c r="AN27" s="473"/>
      <c r="AO27" s="473"/>
      <c r="AP27" s="473"/>
      <c r="AQ27" s="473"/>
      <c r="AR27" s="515"/>
      <c r="AS27" s="472">
        <v>3422</v>
      </c>
      <c r="AT27" s="473"/>
      <c r="AU27" s="473"/>
      <c r="AV27" s="473"/>
      <c r="AW27" s="473"/>
      <c r="AX27" s="474"/>
      <c r="AY27" s="516" t="s">
        <v>185</v>
      </c>
      <c r="AZ27" s="517"/>
      <c r="BA27" s="517"/>
      <c r="BB27" s="517"/>
      <c r="BC27" s="517"/>
      <c r="BD27" s="517"/>
      <c r="BE27" s="517"/>
      <c r="BF27" s="517"/>
      <c r="BG27" s="517"/>
      <c r="BH27" s="517"/>
      <c r="BI27" s="517"/>
      <c r="BJ27" s="517"/>
      <c r="BK27" s="517"/>
      <c r="BL27" s="517"/>
      <c r="BM27" s="518"/>
      <c r="BN27" s="597">
        <v>1567012</v>
      </c>
      <c r="BO27" s="598"/>
      <c r="BP27" s="598"/>
      <c r="BQ27" s="598"/>
      <c r="BR27" s="598"/>
      <c r="BS27" s="598"/>
      <c r="BT27" s="598"/>
      <c r="BU27" s="599"/>
      <c r="BV27" s="597">
        <v>1564611</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186</v>
      </c>
      <c r="F28" s="451"/>
      <c r="G28" s="451"/>
      <c r="H28" s="451"/>
      <c r="I28" s="451"/>
      <c r="J28" s="451"/>
      <c r="K28" s="452"/>
      <c r="L28" s="472">
        <v>1</v>
      </c>
      <c r="M28" s="473"/>
      <c r="N28" s="473"/>
      <c r="O28" s="473"/>
      <c r="P28" s="515"/>
      <c r="Q28" s="472">
        <v>4460</v>
      </c>
      <c r="R28" s="473"/>
      <c r="S28" s="473"/>
      <c r="T28" s="473"/>
      <c r="U28" s="473"/>
      <c r="V28" s="515"/>
      <c r="W28" s="574"/>
      <c r="X28" s="562"/>
      <c r="Y28" s="563"/>
      <c r="Z28" s="471" t="s">
        <v>187</v>
      </c>
      <c r="AA28" s="451"/>
      <c r="AB28" s="451"/>
      <c r="AC28" s="451"/>
      <c r="AD28" s="451"/>
      <c r="AE28" s="451"/>
      <c r="AF28" s="451"/>
      <c r="AG28" s="452"/>
      <c r="AH28" s="472">
        <v>5</v>
      </c>
      <c r="AI28" s="473"/>
      <c r="AJ28" s="473"/>
      <c r="AK28" s="473"/>
      <c r="AL28" s="515"/>
      <c r="AM28" s="472">
        <v>11090</v>
      </c>
      <c r="AN28" s="473"/>
      <c r="AO28" s="473"/>
      <c r="AP28" s="473"/>
      <c r="AQ28" s="473"/>
      <c r="AR28" s="515"/>
      <c r="AS28" s="472">
        <v>2218</v>
      </c>
      <c r="AT28" s="473"/>
      <c r="AU28" s="473"/>
      <c r="AV28" s="473"/>
      <c r="AW28" s="473"/>
      <c r="AX28" s="474"/>
      <c r="AY28" s="600" t="s">
        <v>188</v>
      </c>
      <c r="AZ28" s="601"/>
      <c r="BA28" s="601"/>
      <c r="BB28" s="602"/>
      <c r="BC28" s="381" t="s">
        <v>48</v>
      </c>
      <c r="BD28" s="382"/>
      <c r="BE28" s="382"/>
      <c r="BF28" s="382"/>
      <c r="BG28" s="382"/>
      <c r="BH28" s="382"/>
      <c r="BI28" s="382"/>
      <c r="BJ28" s="382"/>
      <c r="BK28" s="382"/>
      <c r="BL28" s="382"/>
      <c r="BM28" s="383"/>
      <c r="BN28" s="384">
        <v>1954851</v>
      </c>
      <c r="BO28" s="385"/>
      <c r="BP28" s="385"/>
      <c r="BQ28" s="385"/>
      <c r="BR28" s="385"/>
      <c r="BS28" s="385"/>
      <c r="BT28" s="385"/>
      <c r="BU28" s="386"/>
      <c r="BV28" s="384">
        <v>2351070</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189</v>
      </c>
      <c r="F29" s="451"/>
      <c r="G29" s="451"/>
      <c r="H29" s="451"/>
      <c r="I29" s="451"/>
      <c r="J29" s="451"/>
      <c r="K29" s="452"/>
      <c r="L29" s="472">
        <v>26</v>
      </c>
      <c r="M29" s="473"/>
      <c r="N29" s="473"/>
      <c r="O29" s="473"/>
      <c r="P29" s="515"/>
      <c r="Q29" s="472">
        <v>4180</v>
      </c>
      <c r="R29" s="473"/>
      <c r="S29" s="473"/>
      <c r="T29" s="473"/>
      <c r="U29" s="473"/>
      <c r="V29" s="515"/>
      <c r="W29" s="575"/>
      <c r="X29" s="576"/>
      <c r="Y29" s="577"/>
      <c r="Z29" s="471" t="s">
        <v>190</v>
      </c>
      <c r="AA29" s="451"/>
      <c r="AB29" s="451"/>
      <c r="AC29" s="451"/>
      <c r="AD29" s="451"/>
      <c r="AE29" s="451"/>
      <c r="AF29" s="451"/>
      <c r="AG29" s="452"/>
      <c r="AH29" s="472">
        <v>981</v>
      </c>
      <c r="AI29" s="473"/>
      <c r="AJ29" s="473"/>
      <c r="AK29" s="473"/>
      <c r="AL29" s="515"/>
      <c r="AM29" s="472">
        <v>3169338</v>
      </c>
      <c r="AN29" s="473"/>
      <c r="AO29" s="473"/>
      <c r="AP29" s="473"/>
      <c r="AQ29" s="473"/>
      <c r="AR29" s="515"/>
      <c r="AS29" s="472">
        <v>3231</v>
      </c>
      <c r="AT29" s="473"/>
      <c r="AU29" s="473"/>
      <c r="AV29" s="473"/>
      <c r="AW29" s="473"/>
      <c r="AX29" s="474"/>
      <c r="AY29" s="603"/>
      <c r="AZ29" s="604"/>
      <c r="BA29" s="604"/>
      <c r="BB29" s="605"/>
      <c r="BC29" s="455" t="s">
        <v>191</v>
      </c>
      <c r="BD29" s="456"/>
      <c r="BE29" s="456"/>
      <c r="BF29" s="456"/>
      <c r="BG29" s="456"/>
      <c r="BH29" s="456"/>
      <c r="BI29" s="456"/>
      <c r="BJ29" s="456"/>
      <c r="BK29" s="456"/>
      <c r="BL29" s="456"/>
      <c r="BM29" s="457"/>
      <c r="BN29" s="421">
        <v>706877</v>
      </c>
      <c r="BO29" s="422"/>
      <c r="BP29" s="422"/>
      <c r="BQ29" s="422"/>
      <c r="BR29" s="422"/>
      <c r="BS29" s="422"/>
      <c r="BT29" s="422"/>
      <c r="BU29" s="423"/>
      <c r="BV29" s="421">
        <v>705742</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192</v>
      </c>
      <c r="X30" s="582"/>
      <c r="Y30" s="582"/>
      <c r="Z30" s="582"/>
      <c r="AA30" s="582"/>
      <c r="AB30" s="582"/>
      <c r="AC30" s="582"/>
      <c r="AD30" s="582"/>
      <c r="AE30" s="582"/>
      <c r="AF30" s="582"/>
      <c r="AG30" s="583"/>
      <c r="AH30" s="540">
        <v>96.8</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5722369</v>
      </c>
      <c r="BO30" s="598"/>
      <c r="BP30" s="598"/>
      <c r="BQ30" s="598"/>
      <c r="BR30" s="598"/>
      <c r="BS30" s="598"/>
      <c r="BT30" s="598"/>
      <c r="BU30" s="599"/>
      <c r="BV30" s="597">
        <v>4315134</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193</v>
      </c>
      <c r="D32" s="181"/>
      <c r="E32" s="181"/>
      <c r="U32" s="180" t="s">
        <v>194</v>
      </c>
      <c r="AM32" s="180" t="s">
        <v>195</v>
      </c>
      <c r="BE32" s="180" t="s">
        <v>196</v>
      </c>
      <c r="BW32" s="180" t="s">
        <v>197</v>
      </c>
      <c r="CO32" s="180" t="s">
        <v>198</v>
      </c>
      <c r="DI32" s="204"/>
    </row>
    <row r="33" spans="1:113" ht="13.5" customHeight="1" x14ac:dyDescent="0.15">
      <c r="A33" s="181"/>
      <c r="B33" s="205"/>
      <c r="C33" s="445" t="s">
        <v>199</v>
      </c>
      <c r="D33" s="445"/>
      <c r="E33" s="410" t="s">
        <v>200</v>
      </c>
      <c r="F33" s="410"/>
      <c r="G33" s="410"/>
      <c r="H33" s="410"/>
      <c r="I33" s="410"/>
      <c r="J33" s="410"/>
      <c r="K33" s="410"/>
      <c r="L33" s="410"/>
      <c r="M33" s="410"/>
      <c r="N33" s="410"/>
      <c r="O33" s="410"/>
      <c r="P33" s="410"/>
      <c r="Q33" s="410"/>
      <c r="R33" s="410"/>
      <c r="S33" s="410"/>
      <c r="T33" s="206"/>
      <c r="U33" s="445" t="s">
        <v>201</v>
      </c>
      <c r="V33" s="445"/>
      <c r="W33" s="410" t="s">
        <v>200</v>
      </c>
      <c r="X33" s="410"/>
      <c r="Y33" s="410"/>
      <c r="Z33" s="410"/>
      <c r="AA33" s="410"/>
      <c r="AB33" s="410"/>
      <c r="AC33" s="410"/>
      <c r="AD33" s="410"/>
      <c r="AE33" s="410"/>
      <c r="AF33" s="410"/>
      <c r="AG33" s="410"/>
      <c r="AH33" s="410"/>
      <c r="AI33" s="410"/>
      <c r="AJ33" s="410"/>
      <c r="AK33" s="410"/>
      <c r="AL33" s="206"/>
      <c r="AM33" s="445" t="s">
        <v>201</v>
      </c>
      <c r="AN33" s="445"/>
      <c r="AO33" s="410" t="s">
        <v>202</v>
      </c>
      <c r="AP33" s="410"/>
      <c r="AQ33" s="410"/>
      <c r="AR33" s="410"/>
      <c r="AS33" s="410"/>
      <c r="AT33" s="410"/>
      <c r="AU33" s="410"/>
      <c r="AV33" s="410"/>
      <c r="AW33" s="410"/>
      <c r="AX33" s="410"/>
      <c r="AY33" s="410"/>
      <c r="AZ33" s="410"/>
      <c r="BA33" s="410"/>
      <c r="BB33" s="410"/>
      <c r="BC33" s="410"/>
      <c r="BD33" s="207"/>
      <c r="BE33" s="410" t="s">
        <v>203</v>
      </c>
      <c r="BF33" s="410"/>
      <c r="BG33" s="410" t="s">
        <v>204</v>
      </c>
      <c r="BH33" s="410"/>
      <c r="BI33" s="410"/>
      <c r="BJ33" s="410"/>
      <c r="BK33" s="410"/>
      <c r="BL33" s="410"/>
      <c r="BM33" s="410"/>
      <c r="BN33" s="410"/>
      <c r="BO33" s="410"/>
      <c r="BP33" s="410"/>
      <c r="BQ33" s="410"/>
      <c r="BR33" s="410"/>
      <c r="BS33" s="410"/>
      <c r="BT33" s="410"/>
      <c r="BU33" s="410"/>
      <c r="BV33" s="207"/>
      <c r="BW33" s="445" t="s">
        <v>203</v>
      </c>
      <c r="BX33" s="445"/>
      <c r="BY33" s="410" t="s">
        <v>205</v>
      </c>
      <c r="BZ33" s="410"/>
      <c r="CA33" s="410"/>
      <c r="CB33" s="410"/>
      <c r="CC33" s="410"/>
      <c r="CD33" s="410"/>
      <c r="CE33" s="410"/>
      <c r="CF33" s="410"/>
      <c r="CG33" s="410"/>
      <c r="CH33" s="410"/>
      <c r="CI33" s="410"/>
      <c r="CJ33" s="410"/>
      <c r="CK33" s="410"/>
      <c r="CL33" s="410"/>
      <c r="CM33" s="410"/>
      <c r="CN33" s="206"/>
      <c r="CO33" s="445" t="s">
        <v>206</v>
      </c>
      <c r="CP33" s="445"/>
      <c r="CQ33" s="410" t="s">
        <v>207</v>
      </c>
      <c r="CR33" s="410"/>
      <c r="CS33" s="410"/>
      <c r="CT33" s="410"/>
      <c r="CU33" s="410"/>
      <c r="CV33" s="410"/>
      <c r="CW33" s="410"/>
      <c r="CX33" s="410"/>
      <c r="CY33" s="410"/>
      <c r="CZ33" s="410"/>
      <c r="DA33" s="410"/>
      <c r="DB33" s="410"/>
      <c r="DC33" s="410"/>
      <c r="DD33" s="410"/>
      <c r="DE33" s="410"/>
      <c r="DF33" s="206"/>
      <c r="DG33" s="609" t="s">
        <v>208</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4</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181"/>
      <c r="BE34" s="610">
        <f>IF(BG34="","",MAX(C34:D43,U34:V43,AM34:AN43)+1)</f>
        <v>10</v>
      </c>
      <c r="BF34" s="610"/>
      <c r="BG34" s="611" t="str">
        <f>IF('各会計、関係団体の財政状況及び健全化判断比率'!B34="","",'各会計、関係団体の財政状況及び健全化判断比率'!B34)</f>
        <v>農業集落排水処理施設事業特別会計</v>
      </c>
      <c r="BH34" s="611"/>
      <c r="BI34" s="611"/>
      <c r="BJ34" s="611"/>
      <c r="BK34" s="611"/>
      <c r="BL34" s="611"/>
      <c r="BM34" s="611"/>
      <c r="BN34" s="611"/>
      <c r="BO34" s="611"/>
      <c r="BP34" s="611"/>
      <c r="BQ34" s="611"/>
      <c r="BR34" s="611"/>
      <c r="BS34" s="611"/>
      <c r="BT34" s="611"/>
      <c r="BU34" s="611"/>
      <c r="BV34" s="181"/>
      <c r="BW34" s="610">
        <f>IF(BY34="","",MAX(C34:D43,U34:V43,AM34:AN43,BE34:BF43)+1)</f>
        <v>12</v>
      </c>
      <c r="BX34" s="610"/>
      <c r="BY34" s="611" t="str">
        <f>IF('各会計、関係団体の財政状況及び健全化判断比率'!B68="","",'各会計、関係団体の財政状況及び健全化判断比率'!B68)</f>
        <v>氷川町及び八代市中学校組合</v>
      </c>
      <c r="BZ34" s="611"/>
      <c r="CA34" s="611"/>
      <c r="CB34" s="611"/>
      <c r="CC34" s="611"/>
      <c r="CD34" s="611"/>
      <c r="CE34" s="611"/>
      <c r="CF34" s="611"/>
      <c r="CG34" s="611"/>
      <c r="CH34" s="611"/>
      <c r="CI34" s="611"/>
      <c r="CJ34" s="611"/>
      <c r="CK34" s="611"/>
      <c r="CL34" s="611"/>
      <c r="CM34" s="611"/>
      <c r="CN34" s="181"/>
      <c r="CO34" s="610">
        <f>IF(CQ34="","",MAX(C34:D43,U34:V43,AM34:AN43,BE34:BF43,BW34:BX43)+1)</f>
        <v>19</v>
      </c>
      <c r="CP34" s="610"/>
      <c r="CQ34" s="611" t="str">
        <f>IF('各会計、関係団体の財政状況及び健全化判断比率'!BS7="","",'各会計、関係団体の財政状況及び健全化判断比率'!BS7)</f>
        <v>八代市学校給食会</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f>IF(E35="","",C34+1)</f>
        <v>2</v>
      </c>
      <c r="D35" s="610"/>
      <c r="E35" s="611" t="str">
        <f>IF('各会計、関係団体の財政状況及び健全化判断比率'!B8="","",'各会計、関係団体の財政状況及び健全化判断比率'!B8)</f>
        <v>ケーブルテレビ事業特別会計</v>
      </c>
      <c r="F35" s="611"/>
      <c r="G35" s="611"/>
      <c r="H35" s="611"/>
      <c r="I35" s="611"/>
      <c r="J35" s="611"/>
      <c r="K35" s="611"/>
      <c r="L35" s="611"/>
      <c r="M35" s="611"/>
      <c r="N35" s="611"/>
      <c r="O35" s="611"/>
      <c r="P35" s="611"/>
      <c r="Q35" s="611"/>
      <c r="R35" s="611"/>
      <c r="S35" s="611"/>
      <c r="T35" s="181"/>
      <c r="U35" s="610">
        <f>IF(W35="","",U34+1)</f>
        <v>5</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181"/>
      <c r="AM35" s="610">
        <f t="shared" ref="AM35:AM43" si="0">IF(AO35="","",AM34+1)</f>
        <v>8</v>
      </c>
      <c r="AN35" s="610"/>
      <c r="AO35" s="611" t="str">
        <f>IF('各会計、関係団体の財政状況及び健全化判断比率'!B32="","",'各会計、関係団体の財政状況及び健全化判断比率'!B32)</f>
        <v>簡易水道事業会計</v>
      </c>
      <c r="AP35" s="611"/>
      <c r="AQ35" s="611"/>
      <c r="AR35" s="611"/>
      <c r="AS35" s="611"/>
      <c r="AT35" s="611"/>
      <c r="AU35" s="611"/>
      <c r="AV35" s="611"/>
      <c r="AW35" s="611"/>
      <c r="AX35" s="611"/>
      <c r="AY35" s="611"/>
      <c r="AZ35" s="611"/>
      <c r="BA35" s="611"/>
      <c r="BB35" s="611"/>
      <c r="BC35" s="611"/>
      <c r="BD35" s="181"/>
      <c r="BE35" s="610">
        <f t="shared" ref="BE35:BE43" si="1">IF(BG35="","",BE34+1)</f>
        <v>11</v>
      </c>
      <c r="BF35" s="610"/>
      <c r="BG35" s="611" t="str">
        <f>IF('各会計、関係団体の財政状況及び健全化判断比率'!B35="","",'各会計、関係団体の財政状況及び健全化判断比率'!B35)</f>
        <v>浄化槽市町村整備推進事業特別会計</v>
      </c>
      <c r="BH35" s="611"/>
      <c r="BI35" s="611"/>
      <c r="BJ35" s="611"/>
      <c r="BK35" s="611"/>
      <c r="BL35" s="611"/>
      <c r="BM35" s="611"/>
      <c r="BN35" s="611"/>
      <c r="BO35" s="611"/>
      <c r="BP35" s="611"/>
      <c r="BQ35" s="611"/>
      <c r="BR35" s="611"/>
      <c r="BS35" s="611"/>
      <c r="BT35" s="611"/>
      <c r="BU35" s="611"/>
      <c r="BV35" s="181"/>
      <c r="BW35" s="610">
        <f t="shared" ref="BW35:BW43" si="2">IF(BY35="","",BW34+1)</f>
        <v>13</v>
      </c>
      <c r="BX35" s="610"/>
      <c r="BY35" s="611" t="str">
        <f>IF('各会計、関係団体の財政状況及び健全化判断比率'!B69="","",'各会計、関係団体の財政状況及び健全化判断比率'!B69)</f>
        <v>八代生活環境事務組合（一般会計）</v>
      </c>
      <c r="BZ35" s="611"/>
      <c r="CA35" s="611"/>
      <c r="CB35" s="611"/>
      <c r="CC35" s="611"/>
      <c r="CD35" s="611"/>
      <c r="CE35" s="611"/>
      <c r="CF35" s="611"/>
      <c r="CG35" s="611"/>
      <c r="CH35" s="611"/>
      <c r="CI35" s="611"/>
      <c r="CJ35" s="611"/>
      <c r="CK35" s="611"/>
      <c r="CL35" s="611"/>
      <c r="CM35" s="611"/>
      <c r="CN35" s="181"/>
      <c r="CO35" s="610">
        <f t="shared" ref="CO35:CO43" si="3">IF(CQ35="","",CO34+1)</f>
        <v>20</v>
      </c>
      <c r="CP35" s="610"/>
      <c r="CQ35" s="611" t="str">
        <f>IF('各会計、関係団体の財政状況及び健全化判断比率'!BS8="","",'各会計、関係団体の財政状況及び健全化判断比率'!BS8)</f>
        <v>サンライフ八代</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f>IF(E36="","",C35+1)</f>
        <v>3</v>
      </c>
      <c r="D36" s="610"/>
      <c r="E36" s="611" t="str">
        <f>IF('各会計、関係団体の財政状況及び健全化判断比率'!B9="","",'各会計、関係団体の財政状況及び健全化判断比率'!B9)</f>
        <v>診療所特別会計</v>
      </c>
      <c r="F36" s="611"/>
      <c r="G36" s="611"/>
      <c r="H36" s="611"/>
      <c r="I36" s="611"/>
      <c r="J36" s="611"/>
      <c r="K36" s="611"/>
      <c r="L36" s="611"/>
      <c r="M36" s="611"/>
      <c r="N36" s="611"/>
      <c r="O36" s="611"/>
      <c r="P36" s="611"/>
      <c r="Q36" s="611"/>
      <c r="R36" s="611"/>
      <c r="S36" s="611"/>
      <c r="T36" s="181"/>
      <c r="U36" s="610">
        <f t="shared" ref="U36:U43" si="4">IF(W36="","",U35+1)</f>
        <v>6</v>
      </c>
      <c r="V36" s="610"/>
      <c r="W36" s="611" t="str">
        <f>IF('各会計、関係団体の財政状況及び健全化判断比率'!B30="","",'各会計、関係団体の財政状況及び健全化判断比率'!B30)</f>
        <v>介護保険特別会計</v>
      </c>
      <c r="X36" s="611"/>
      <c r="Y36" s="611"/>
      <c r="Z36" s="611"/>
      <c r="AA36" s="611"/>
      <c r="AB36" s="611"/>
      <c r="AC36" s="611"/>
      <c r="AD36" s="611"/>
      <c r="AE36" s="611"/>
      <c r="AF36" s="611"/>
      <c r="AG36" s="611"/>
      <c r="AH36" s="611"/>
      <c r="AI36" s="611"/>
      <c r="AJ36" s="611"/>
      <c r="AK36" s="611"/>
      <c r="AL36" s="181"/>
      <c r="AM36" s="610">
        <f t="shared" si="0"/>
        <v>9</v>
      </c>
      <c r="AN36" s="610"/>
      <c r="AO36" s="611" t="str">
        <f>IF('各会計、関係団体の財政状況及び健全化判断比率'!B33="","",'各会計、関係団体の財政状況及び健全化判断比率'!B33)</f>
        <v>下水道事業会計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14</v>
      </c>
      <c r="BX36" s="610"/>
      <c r="BY36" s="611" t="str">
        <f>IF('各会計、関係団体の財政状況及び健全化判断比率'!B70="","",'各会計、関係団体の財政状況及び健全化判断比率'!B70)</f>
        <v>八代生活環境事務組合（水道事業会計）</v>
      </c>
      <c r="BZ36" s="611"/>
      <c r="CA36" s="611"/>
      <c r="CB36" s="611"/>
      <c r="CC36" s="611"/>
      <c r="CD36" s="611"/>
      <c r="CE36" s="611"/>
      <c r="CF36" s="611"/>
      <c r="CG36" s="611"/>
      <c r="CH36" s="611"/>
      <c r="CI36" s="611"/>
      <c r="CJ36" s="611"/>
      <c r="CK36" s="611"/>
      <c r="CL36" s="611"/>
      <c r="CM36" s="611"/>
      <c r="CN36" s="181"/>
      <c r="CO36" s="610">
        <f t="shared" si="3"/>
        <v>21</v>
      </c>
      <c r="CP36" s="610"/>
      <c r="CQ36" s="611" t="str">
        <f>IF('各会計、関係団体の財政状況及び健全化判断比率'!BS9="","",'各会計、関係団体の財政状況及び健全化判断比率'!BS9)</f>
        <v>八代市土地開発公社</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15</v>
      </c>
      <c r="BX37" s="610"/>
      <c r="BY37" s="611" t="str">
        <f>IF('各会計、関係団体の財政状況及び健全化判断比率'!B71="","",'各会計、関係団体の財政状況及び健全化判断比率'!B71)</f>
        <v>八代広域行政事務組合</v>
      </c>
      <c r="BZ37" s="611"/>
      <c r="CA37" s="611"/>
      <c r="CB37" s="611"/>
      <c r="CC37" s="611"/>
      <c r="CD37" s="611"/>
      <c r="CE37" s="611"/>
      <c r="CF37" s="611"/>
      <c r="CG37" s="611"/>
      <c r="CH37" s="611"/>
      <c r="CI37" s="611"/>
      <c r="CJ37" s="611"/>
      <c r="CK37" s="611"/>
      <c r="CL37" s="611"/>
      <c r="CM37" s="611"/>
      <c r="CN37" s="181"/>
      <c r="CO37" s="610">
        <f t="shared" si="3"/>
        <v>22</v>
      </c>
      <c r="CP37" s="610"/>
      <c r="CQ37" s="611" t="str">
        <f>IF('各会計、関係団体の財政状況及び健全化判断比率'!BS10="","",'各会計、関係団体の財政状況及び健全化判断比率'!BS10)</f>
        <v>さかもと温泉センター</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16</v>
      </c>
      <c r="BX38" s="610"/>
      <c r="BY38" s="611" t="str">
        <f>IF('各会計、関係団体の財政状況及び健全化判断比率'!B72="","",'各会計、関係団体の財政状況及び健全化判断比率'!B72)</f>
        <v>熊本県市町村総合事務組合</v>
      </c>
      <c r="BZ38" s="611"/>
      <c r="CA38" s="611"/>
      <c r="CB38" s="611"/>
      <c r="CC38" s="611"/>
      <c r="CD38" s="611"/>
      <c r="CE38" s="611"/>
      <c r="CF38" s="611"/>
      <c r="CG38" s="611"/>
      <c r="CH38" s="611"/>
      <c r="CI38" s="611"/>
      <c r="CJ38" s="611"/>
      <c r="CK38" s="611"/>
      <c r="CL38" s="611"/>
      <c r="CM38" s="611"/>
      <c r="CN38" s="181"/>
      <c r="CO38" s="610">
        <f t="shared" si="3"/>
        <v>23</v>
      </c>
      <c r="CP38" s="610"/>
      <c r="CQ38" s="611" t="str">
        <f>IF('各会計、関係団体の財政状況及び健全化判断比率'!BS11="","",'各会計、関係団体の財政状況及び健全化判断比率'!BS11)</f>
        <v>いずみ</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17</v>
      </c>
      <c r="BX39" s="610"/>
      <c r="BY39" s="611" t="str">
        <f>IF('各会計、関係団体の財政状況及び健全化判断比率'!B73="","",'各会計、関係団体の財政状況及び健全化判断比率'!B73)</f>
        <v>熊本県広域高齢者医療広域連合（一般会計）</v>
      </c>
      <c r="BZ39" s="611"/>
      <c r="CA39" s="611"/>
      <c r="CB39" s="611"/>
      <c r="CC39" s="611"/>
      <c r="CD39" s="611"/>
      <c r="CE39" s="611"/>
      <c r="CF39" s="611"/>
      <c r="CG39" s="611"/>
      <c r="CH39" s="611"/>
      <c r="CI39" s="611"/>
      <c r="CJ39" s="611"/>
      <c r="CK39" s="611"/>
      <c r="CL39" s="611"/>
      <c r="CM39" s="611"/>
      <c r="CN39" s="181"/>
      <c r="CO39" s="610">
        <f t="shared" si="3"/>
        <v>24</v>
      </c>
      <c r="CP39" s="610"/>
      <c r="CQ39" s="611" t="str">
        <f>IF('各会計、関係団体の財政状況及び健全化判断比率'!BS12="","",'各会計、関係団体の財政状況及び健全化判断比率'!BS12)</f>
        <v>東陽地区ふるさと公社</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18</v>
      </c>
      <c r="BX40" s="610"/>
      <c r="BY40" s="611" t="str">
        <f>IF('各会計、関係団体の財政状況及び健全化判断比率'!B74="","",'各会計、関係団体の財政状況及び健全化判断比率'!B74)</f>
        <v>熊本県広域高齢者医療広域連合（後期高齢者医療特別会計）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180" t="s">
        <v>210</v>
      </c>
    </row>
    <row r="47" spans="1:113" x14ac:dyDescent="0.15">
      <c r="E47" s="180" t="s">
        <v>211</v>
      </c>
    </row>
    <row r="48" spans="1:113" x14ac:dyDescent="0.15">
      <c r="E48" s="180" t="s">
        <v>212</v>
      </c>
    </row>
    <row r="49" spans="5:5" x14ac:dyDescent="0.15">
      <c r="E49" s="212" t="s">
        <v>213</v>
      </c>
    </row>
    <row r="50" spans="5:5" x14ac:dyDescent="0.15">
      <c r="E50" s="180" t="s">
        <v>214</v>
      </c>
    </row>
    <row r="51" spans="5:5" x14ac:dyDescent="0.15">
      <c r="E51" s="180" t="s">
        <v>215</v>
      </c>
    </row>
    <row r="52" spans="5:5" x14ac:dyDescent="0.15">
      <c r="E52" s="180" t="s">
        <v>216</v>
      </c>
    </row>
    <row r="53" spans="5:5" x14ac:dyDescent="0.15"/>
    <row r="54" spans="5:5" x14ac:dyDescent="0.15"/>
    <row r="55" spans="5:5" x14ac:dyDescent="0.15"/>
    <row r="56" spans="5:5" x14ac:dyDescent="0.15"/>
  </sheetData>
  <sheetProtection algorithmName="SHA-512" hashValue="tIDC50FYTLzMb/ieBLLTcn8xvfU0i8fMCI/FEuQ3rCZrRGk7XxIdijWk5+CZ9pwcwDl4uFKXw6z7Mlx7RrYBGQ==" saltValue="n727iEusn1P0/ko2/4k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3" t="s">
        <v>565</v>
      </c>
      <c r="D34" s="1153"/>
      <c r="E34" s="1154"/>
      <c r="F34" s="32">
        <v>3.69</v>
      </c>
      <c r="G34" s="33">
        <v>5.33</v>
      </c>
      <c r="H34" s="33">
        <v>3.49</v>
      </c>
      <c r="I34" s="33">
        <v>2.1800000000000002</v>
      </c>
      <c r="J34" s="34">
        <v>3.89</v>
      </c>
      <c r="K34" s="22"/>
      <c r="L34" s="22"/>
      <c r="M34" s="22"/>
      <c r="N34" s="22"/>
      <c r="O34" s="22"/>
      <c r="P34" s="22"/>
    </row>
    <row r="35" spans="1:16" ht="39" customHeight="1" x14ac:dyDescent="0.15">
      <c r="A35" s="22"/>
      <c r="B35" s="35"/>
      <c r="C35" s="1149" t="s">
        <v>566</v>
      </c>
      <c r="D35" s="1149"/>
      <c r="E35" s="1150"/>
      <c r="F35" s="36">
        <v>1.1499999999999999</v>
      </c>
      <c r="G35" s="37">
        <v>1.91</v>
      </c>
      <c r="H35" s="37">
        <v>2.69</v>
      </c>
      <c r="I35" s="37">
        <v>3.89</v>
      </c>
      <c r="J35" s="38">
        <v>2.52</v>
      </c>
      <c r="K35" s="22"/>
      <c r="L35" s="22"/>
      <c r="M35" s="22"/>
      <c r="N35" s="22"/>
      <c r="O35" s="22"/>
      <c r="P35" s="22"/>
    </row>
    <row r="36" spans="1:16" ht="39" customHeight="1" x14ac:dyDescent="0.15">
      <c r="A36" s="22"/>
      <c r="B36" s="35"/>
      <c r="C36" s="1149" t="s">
        <v>567</v>
      </c>
      <c r="D36" s="1149"/>
      <c r="E36" s="1150"/>
      <c r="F36" s="36">
        <v>1.25</v>
      </c>
      <c r="G36" s="37">
        <v>1.1000000000000001</v>
      </c>
      <c r="H36" s="37">
        <v>1.58</v>
      </c>
      <c r="I36" s="37">
        <v>1.72</v>
      </c>
      <c r="J36" s="38">
        <v>1.73</v>
      </c>
      <c r="K36" s="22"/>
      <c r="L36" s="22"/>
      <c r="M36" s="22"/>
      <c r="N36" s="22"/>
      <c r="O36" s="22"/>
      <c r="P36" s="22"/>
    </row>
    <row r="37" spans="1:16" ht="39" customHeight="1" x14ac:dyDescent="0.15">
      <c r="A37" s="22"/>
      <c r="B37" s="35"/>
      <c r="C37" s="1149" t="s">
        <v>568</v>
      </c>
      <c r="D37" s="1149"/>
      <c r="E37" s="1150"/>
      <c r="F37" s="36">
        <v>1.39</v>
      </c>
      <c r="G37" s="37">
        <v>1.3</v>
      </c>
      <c r="H37" s="37">
        <v>1.41</v>
      </c>
      <c r="I37" s="37">
        <v>1.59</v>
      </c>
      <c r="J37" s="38">
        <v>1.7</v>
      </c>
      <c r="K37" s="22"/>
      <c r="L37" s="22"/>
      <c r="M37" s="22"/>
      <c r="N37" s="22"/>
      <c r="O37" s="22"/>
      <c r="P37" s="22"/>
    </row>
    <row r="38" spans="1:16" ht="39" customHeight="1" x14ac:dyDescent="0.15">
      <c r="A38" s="22"/>
      <c r="B38" s="35"/>
      <c r="C38" s="1149" t="s">
        <v>569</v>
      </c>
      <c r="D38" s="1149"/>
      <c r="E38" s="1150"/>
      <c r="F38" s="36" t="s">
        <v>570</v>
      </c>
      <c r="G38" s="37" t="s">
        <v>571</v>
      </c>
      <c r="H38" s="37" t="s">
        <v>572</v>
      </c>
      <c r="I38" s="37" t="s">
        <v>573</v>
      </c>
      <c r="J38" s="38">
        <v>0.96</v>
      </c>
      <c r="K38" s="22"/>
      <c r="L38" s="22"/>
      <c r="M38" s="22"/>
      <c r="N38" s="22"/>
      <c r="O38" s="22"/>
      <c r="P38" s="22"/>
    </row>
    <row r="39" spans="1:16" ht="39" customHeight="1" x14ac:dyDescent="0.15">
      <c r="A39" s="22"/>
      <c r="B39" s="35"/>
      <c r="C39" s="1149" t="s">
        <v>574</v>
      </c>
      <c r="D39" s="1149"/>
      <c r="E39" s="1150"/>
      <c r="F39" s="36">
        <v>0</v>
      </c>
      <c r="G39" s="37">
        <v>0.09</v>
      </c>
      <c r="H39" s="37">
        <v>0.1</v>
      </c>
      <c r="I39" s="37">
        <v>0.1</v>
      </c>
      <c r="J39" s="38">
        <v>0.1</v>
      </c>
      <c r="K39" s="22"/>
      <c r="L39" s="22"/>
      <c r="M39" s="22"/>
      <c r="N39" s="22"/>
      <c r="O39" s="22"/>
      <c r="P39" s="22"/>
    </row>
    <row r="40" spans="1:16" ht="39" customHeight="1" x14ac:dyDescent="0.15">
      <c r="A40" s="22"/>
      <c r="B40" s="35"/>
      <c r="C40" s="1149" t="s">
        <v>575</v>
      </c>
      <c r="D40" s="1149"/>
      <c r="E40" s="1150"/>
      <c r="F40" s="36" t="s">
        <v>516</v>
      </c>
      <c r="G40" s="37" t="s">
        <v>516</v>
      </c>
      <c r="H40" s="37" t="s">
        <v>516</v>
      </c>
      <c r="I40" s="37" t="s">
        <v>516</v>
      </c>
      <c r="J40" s="38">
        <v>0.02</v>
      </c>
      <c r="K40" s="22"/>
      <c r="L40" s="22"/>
      <c r="M40" s="22"/>
      <c r="N40" s="22"/>
      <c r="O40" s="22"/>
      <c r="P40" s="22"/>
    </row>
    <row r="41" spans="1:16" ht="39" customHeight="1" x14ac:dyDescent="0.15">
      <c r="A41" s="22"/>
      <c r="B41" s="35"/>
      <c r="C41" s="1149" t="s">
        <v>576</v>
      </c>
      <c r="D41" s="1149"/>
      <c r="E41" s="1150"/>
      <c r="F41" s="36">
        <v>0</v>
      </c>
      <c r="G41" s="37">
        <v>0</v>
      </c>
      <c r="H41" s="37">
        <v>0</v>
      </c>
      <c r="I41" s="37">
        <v>0</v>
      </c>
      <c r="J41" s="38">
        <v>0</v>
      </c>
      <c r="K41" s="22"/>
      <c r="L41" s="22"/>
      <c r="M41" s="22"/>
      <c r="N41" s="22"/>
      <c r="O41" s="22"/>
      <c r="P41" s="22"/>
    </row>
    <row r="42" spans="1:16" ht="39" customHeight="1" x14ac:dyDescent="0.15">
      <c r="A42" s="22"/>
      <c r="B42" s="39"/>
      <c r="C42" s="1149" t="s">
        <v>577</v>
      </c>
      <c r="D42" s="1149"/>
      <c r="E42" s="1150"/>
      <c r="F42" s="36" t="s">
        <v>516</v>
      </c>
      <c r="G42" s="37" t="s">
        <v>516</v>
      </c>
      <c r="H42" s="37" t="s">
        <v>516</v>
      </c>
      <c r="I42" s="37" t="s">
        <v>516</v>
      </c>
      <c r="J42" s="38" t="s">
        <v>516</v>
      </c>
      <c r="K42" s="22"/>
      <c r="L42" s="22"/>
      <c r="M42" s="22"/>
      <c r="N42" s="22"/>
      <c r="O42" s="22"/>
      <c r="P42" s="22"/>
    </row>
    <row r="43" spans="1:16" ht="39" customHeight="1" thickBot="1" x14ac:dyDescent="0.2">
      <c r="A43" s="22"/>
      <c r="B43" s="40"/>
      <c r="C43" s="1151" t="s">
        <v>578</v>
      </c>
      <c r="D43" s="1151"/>
      <c r="E43" s="1152"/>
      <c r="F43" s="41">
        <v>0.84</v>
      </c>
      <c r="G43" s="42">
        <v>0.46</v>
      </c>
      <c r="H43" s="42">
        <v>0.09</v>
      </c>
      <c r="I43" s="42">
        <v>0.06</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PewYV6fcdKe1XKes7qbYfgFuWmSzLcxpnOX7K4Dfl4Hc0NeF07tExEAJAjGCsjSfi+lTHy6X+uK8vC/EFNBg==" saltValue="Nx8y0W5nAbATPiYXnG/y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6427</v>
      </c>
      <c r="L45" s="58">
        <v>6150</v>
      </c>
      <c r="M45" s="58">
        <v>6173</v>
      </c>
      <c r="N45" s="58">
        <v>6183</v>
      </c>
      <c r="O45" s="59">
        <v>6237</v>
      </c>
      <c r="P45" s="46"/>
      <c r="Q45" s="46"/>
      <c r="R45" s="46"/>
      <c r="S45" s="46"/>
      <c r="T45" s="46"/>
      <c r="U45" s="46"/>
    </row>
    <row r="46" spans="1:21" ht="30.75" customHeight="1" x14ac:dyDescent="0.15">
      <c r="A46" s="46"/>
      <c r="B46" s="1157"/>
      <c r="C46" s="1158"/>
      <c r="D46" s="60"/>
      <c r="E46" s="1163" t="s">
        <v>13</v>
      </c>
      <c r="F46" s="1163"/>
      <c r="G46" s="1163"/>
      <c r="H46" s="1163"/>
      <c r="I46" s="1163"/>
      <c r="J46" s="1164"/>
      <c r="K46" s="61">
        <v>20</v>
      </c>
      <c r="L46" s="62" t="s">
        <v>516</v>
      </c>
      <c r="M46" s="62" t="s">
        <v>516</v>
      </c>
      <c r="N46" s="62" t="s">
        <v>516</v>
      </c>
      <c r="O46" s="63" t="s">
        <v>516</v>
      </c>
      <c r="P46" s="46"/>
      <c r="Q46" s="46"/>
      <c r="R46" s="46"/>
      <c r="S46" s="46"/>
      <c r="T46" s="46"/>
      <c r="U46" s="46"/>
    </row>
    <row r="47" spans="1:21" ht="30.75" customHeight="1" x14ac:dyDescent="0.15">
      <c r="A47" s="46"/>
      <c r="B47" s="1157"/>
      <c r="C47" s="1158"/>
      <c r="D47" s="60"/>
      <c r="E47" s="1163" t="s">
        <v>14</v>
      </c>
      <c r="F47" s="1163"/>
      <c r="G47" s="1163"/>
      <c r="H47" s="1163"/>
      <c r="I47" s="1163"/>
      <c r="J47" s="1164"/>
      <c r="K47" s="61">
        <v>13</v>
      </c>
      <c r="L47" s="62" t="s">
        <v>516</v>
      </c>
      <c r="M47" s="62" t="s">
        <v>516</v>
      </c>
      <c r="N47" s="62" t="s">
        <v>516</v>
      </c>
      <c r="O47" s="63" t="s">
        <v>516</v>
      </c>
      <c r="P47" s="46"/>
      <c r="Q47" s="46"/>
      <c r="R47" s="46"/>
      <c r="S47" s="46"/>
      <c r="T47" s="46"/>
      <c r="U47" s="46"/>
    </row>
    <row r="48" spans="1:21" ht="30.75" customHeight="1" x14ac:dyDescent="0.15">
      <c r="A48" s="46"/>
      <c r="B48" s="1157"/>
      <c r="C48" s="1158"/>
      <c r="D48" s="60"/>
      <c r="E48" s="1163" t="s">
        <v>15</v>
      </c>
      <c r="F48" s="1163"/>
      <c r="G48" s="1163"/>
      <c r="H48" s="1163"/>
      <c r="I48" s="1163"/>
      <c r="J48" s="1164"/>
      <c r="K48" s="61">
        <v>1530</v>
      </c>
      <c r="L48" s="62">
        <v>1494</v>
      </c>
      <c r="M48" s="62">
        <v>1482</v>
      </c>
      <c r="N48" s="62">
        <v>1363</v>
      </c>
      <c r="O48" s="63">
        <v>1288</v>
      </c>
      <c r="P48" s="46"/>
      <c r="Q48" s="46"/>
      <c r="R48" s="46"/>
      <c r="S48" s="46"/>
      <c r="T48" s="46"/>
      <c r="U48" s="46"/>
    </row>
    <row r="49" spans="1:21" ht="30.75" customHeight="1" x14ac:dyDescent="0.15">
      <c r="A49" s="46"/>
      <c r="B49" s="1157"/>
      <c r="C49" s="1158"/>
      <c r="D49" s="60"/>
      <c r="E49" s="1163" t="s">
        <v>16</v>
      </c>
      <c r="F49" s="1163"/>
      <c r="G49" s="1163"/>
      <c r="H49" s="1163"/>
      <c r="I49" s="1163"/>
      <c r="J49" s="1164"/>
      <c r="K49" s="61">
        <v>95</v>
      </c>
      <c r="L49" s="62">
        <v>96</v>
      </c>
      <c r="M49" s="62">
        <v>77</v>
      </c>
      <c r="N49" s="62">
        <v>76</v>
      </c>
      <c r="O49" s="63">
        <v>88</v>
      </c>
      <c r="P49" s="46"/>
      <c r="Q49" s="46"/>
      <c r="R49" s="46"/>
      <c r="S49" s="46"/>
      <c r="T49" s="46"/>
      <c r="U49" s="46"/>
    </row>
    <row r="50" spans="1:21" ht="30.75" customHeight="1" x14ac:dyDescent="0.15">
      <c r="A50" s="46"/>
      <c r="B50" s="1157"/>
      <c r="C50" s="1158"/>
      <c r="D50" s="60"/>
      <c r="E50" s="1163" t="s">
        <v>17</v>
      </c>
      <c r="F50" s="1163"/>
      <c r="G50" s="1163"/>
      <c r="H50" s="1163"/>
      <c r="I50" s="1163"/>
      <c r="J50" s="1164"/>
      <c r="K50" s="61">
        <v>137</v>
      </c>
      <c r="L50" s="62">
        <v>128</v>
      </c>
      <c r="M50" s="62">
        <v>121</v>
      </c>
      <c r="N50" s="62">
        <v>113</v>
      </c>
      <c r="O50" s="63">
        <v>104</v>
      </c>
      <c r="P50" s="46"/>
      <c r="Q50" s="46"/>
      <c r="R50" s="46"/>
      <c r="S50" s="46"/>
      <c r="T50" s="46"/>
      <c r="U50" s="46"/>
    </row>
    <row r="51" spans="1:21" ht="30.75" customHeight="1" x14ac:dyDescent="0.15">
      <c r="A51" s="46"/>
      <c r="B51" s="1159"/>
      <c r="C51" s="1160"/>
      <c r="D51" s="64"/>
      <c r="E51" s="1163" t="s">
        <v>18</v>
      </c>
      <c r="F51" s="1163"/>
      <c r="G51" s="1163"/>
      <c r="H51" s="1163"/>
      <c r="I51" s="1163"/>
      <c r="J51" s="1164"/>
      <c r="K51" s="61" t="s">
        <v>516</v>
      </c>
      <c r="L51" s="62" t="s">
        <v>516</v>
      </c>
      <c r="M51" s="62" t="s">
        <v>516</v>
      </c>
      <c r="N51" s="62">
        <v>0</v>
      </c>
      <c r="O51" s="63">
        <v>0</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5128</v>
      </c>
      <c r="L52" s="62">
        <v>5080</v>
      </c>
      <c r="M52" s="62">
        <v>5129</v>
      </c>
      <c r="N52" s="62">
        <v>5107</v>
      </c>
      <c r="O52" s="63">
        <v>5125</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3094</v>
      </c>
      <c r="L53" s="67">
        <v>2788</v>
      </c>
      <c r="M53" s="67">
        <v>2724</v>
      </c>
      <c r="N53" s="67">
        <v>2628</v>
      </c>
      <c r="O53" s="68">
        <v>2592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15">
      <c r="B57" s="1171" t="s">
        <v>25</v>
      </c>
      <c r="C57" s="1172"/>
      <c r="D57" s="1175" t="s">
        <v>26</v>
      </c>
      <c r="E57" s="1176"/>
      <c r="F57" s="1176"/>
      <c r="G57" s="1176"/>
      <c r="H57" s="1176"/>
      <c r="I57" s="1176"/>
      <c r="J57" s="1177"/>
      <c r="K57" s="81"/>
      <c r="L57" s="82"/>
      <c r="M57" s="82"/>
      <c r="N57" s="82"/>
      <c r="O57" s="83"/>
    </row>
    <row r="58" spans="1:21" ht="31.5" customHeight="1" thickBot="1" x14ac:dyDescent="0.2">
      <c r="B58" s="1173"/>
      <c r="C58" s="1174"/>
      <c r="D58" s="1178" t="s">
        <v>27</v>
      </c>
      <c r="E58" s="1179"/>
      <c r="F58" s="1179"/>
      <c r="G58" s="1179"/>
      <c r="H58" s="1179"/>
      <c r="I58" s="1179"/>
      <c r="J58" s="118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8XNykLT8WXdGLOwhdTh3wxa+mSQsjHKBJ8QxAOH2QGLvms393AA/WK7ThNn/QiznkqhuJMVnSBT+gWmYu9xxA==" saltValue="8uqZZup7ztQO7JZXhtbF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557</v>
      </c>
      <c r="J40" s="98" t="s">
        <v>558</v>
      </c>
      <c r="K40" s="98" t="s">
        <v>559</v>
      </c>
      <c r="L40" s="98" t="s">
        <v>560</v>
      </c>
      <c r="M40" s="99" t="s">
        <v>561</v>
      </c>
    </row>
    <row r="41" spans="2:13" ht="27.75" customHeight="1" x14ac:dyDescent="0.15">
      <c r="B41" s="1181" t="s">
        <v>30</v>
      </c>
      <c r="C41" s="1182"/>
      <c r="D41" s="100"/>
      <c r="E41" s="1187" t="s">
        <v>31</v>
      </c>
      <c r="F41" s="1187"/>
      <c r="G41" s="1187"/>
      <c r="H41" s="1188"/>
      <c r="I41" s="101">
        <v>62288</v>
      </c>
      <c r="J41" s="102">
        <v>64894</v>
      </c>
      <c r="K41" s="102">
        <v>67927</v>
      </c>
      <c r="L41" s="102">
        <v>71248</v>
      </c>
      <c r="M41" s="103">
        <v>75515</v>
      </c>
    </row>
    <row r="42" spans="2:13" ht="27.75" customHeight="1" x14ac:dyDescent="0.15">
      <c r="B42" s="1183"/>
      <c r="C42" s="1184"/>
      <c r="D42" s="104"/>
      <c r="E42" s="1189" t="s">
        <v>32</v>
      </c>
      <c r="F42" s="1189"/>
      <c r="G42" s="1189"/>
      <c r="H42" s="1190"/>
      <c r="I42" s="105">
        <v>1099</v>
      </c>
      <c r="J42" s="106">
        <v>1052</v>
      </c>
      <c r="K42" s="106">
        <v>1026</v>
      </c>
      <c r="L42" s="106">
        <v>1006</v>
      </c>
      <c r="M42" s="107">
        <v>987</v>
      </c>
    </row>
    <row r="43" spans="2:13" ht="27.75" customHeight="1" x14ac:dyDescent="0.15">
      <c r="B43" s="1183"/>
      <c r="C43" s="1184"/>
      <c r="D43" s="104"/>
      <c r="E43" s="1189" t="s">
        <v>33</v>
      </c>
      <c r="F43" s="1189"/>
      <c r="G43" s="1189"/>
      <c r="H43" s="1190"/>
      <c r="I43" s="105">
        <v>18055</v>
      </c>
      <c r="J43" s="106">
        <v>17271</v>
      </c>
      <c r="K43" s="106">
        <v>17714</v>
      </c>
      <c r="L43" s="106">
        <v>17248</v>
      </c>
      <c r="M43" s="107">
        <v>16685</v>
      </c>
    </row>
    <row r="44" spans="2:13" ht="27.75" customHeight="1" x14ac:dyDescent="0.15">
      <c r="B44" s="1183"/>
      <c r="C44" s="1184"/>
      <c r="D44" s="104"/>
      <c r="E44" s="1189" t="s">
        <v>34</v>
      </c>
      <c r="F44" s="1189"/>
      <c r="G44" s="1189"/>
      <c r="H44" s="1190"/>
      <c r="I44" s="105">
        <v>637</v>
      </c>
      <c r="J44" s="106">
        <v>807</v>
      </c>
      <c r="K44" s="106">
        <v>837</v>
      </c>
      <c r="L44" s="106">
        <v>794</v>
      </c>
      <c r="M44" s="107">
        <v>729</v>
      </c>
    </row>
    <row r="45" spans="2:13" ht="27.75" customHeight="1" x14ac:dyDescent="0.15">
      <c r="B45" s="1183"/>
      <c r="C45" s="1184"/>
      <c r="D45" s="104"/>
      <c r="E45" s="1189" t="s">
        <v>35</v>
      </c>
      <c r="F45" s="1189"/>
      <c r="G45" s="1189"/>
      <c r="H45" s="1190"/>
      <c r="I45" s="105">
        <v>9048</v>
      </c>
      <c r="J45" s="106">
        <v>9067</v>
      </c>
      <c r="K45" s="106">
        <v>8771</v>
      </c>
      <c r="L45" s="106">
        <v>9073</v>
      </c>
      <c r="M45" s="107">
        <v>8947</v>
      </c>
    </row>
    <row r="46" spans="2:13" ht="27.75" customHeight="1" x14ac:dyDescent="0.15">
      <c r="B46" s="1183"/>
      <c r="C46" s="1184"/>
      <c r="D46" s="108"/>
      <c r="E46" s="1189" t="s">
        <v>36</v>
      </c>
      <c r="F46" s="1189"/>
      <c r="G46" s="1189"/>
      <c r="H46" s="1190"/>
      <c r="I46" s="105">
        <v>2</v>
      </c>
      <c r="J46" s="106">
        <v>3</v>
      </c>
      <c r="K46" s="106">
        <v>2</v>
      </c>
      <c r="L46" s="106">
        <v>2</v>
      </c>
      <c r="M46" s="107">
        <v>2</v>
      </c>
    </row>
    <row r="47" spans="2:13" ht="27.75" customHeight="1" x14ac:dyDescent="0.15">
      <c r="B47" s="1183"/>
      <c r="C47" s="1184"/>
      <c r="D47" s="109"/>
      <c r="E47" s="1191" t="s">
        <v>37</v>
      </c>
      <c r="F47" s="1192"/>
      <c r="G47" s="1192"/>
      <c r="H47" s="1193"/>
      <c r="I47" s="105" t="s">
        <v>516</v>
      </c>
      <c r="J47" s="106" t="s">
        <v>516</v>
      </c>
      <c r="K47" s="106" t="s">
        <v>516</v>
      </c>
      <c r="L47" s="106" t="s">
        <v>516</v>
      </c>
      <c r="M47" s="107" t="s">
        <v>516</v>
      </c>
    </row>
    <row r="48" spans="2:13" ht="27.75" customHeight="1" x14ac:dyDescent="0.15">
      <c r="B48" s="1183"/>
      <c r="C48" s="1184"/>
      <c r="D48" s="104"/>
      <c r="E48" s="1189" t="s">
        <v>38</v>
      </c>
      <c r="F48" s="1189"/>
      <c r="G48" s="1189"/>
      <c r="H48" s="1190"/>
      <c r="I48" s="105" t="s">
        <v>516</v>
      </c>
      <c r="J48" s="106" t="s">
        <v>516</v>
      </c>
      <c r="K48" s="106" t="s">
        <v>516</v>
      </c>
      <c r="L48" s="106" t="s">
        <v>516</v>
      </c>
      <c r="M48" s="107" t="s">
        <v>516</v>
      </c>
    </row>
    <row r="49" spans="2:13" ht="27.75" customHeight="1" x14ac:dyDescent="0.15">
      <c r="B49" s="1185"/>
      <c r="C49" s="1186"/>
      <c r="D49" s="104"/>
      <c r="E49" s="1189" t="s">
        <v>39</v>
      </c>
      <c r="F49" s="1189"/>
      <c r="G49" s="1189"/>
      <c r="H49" s="1190"/>
      <c r="I49" s="105" t="s">
        <v>516</v>
      </c>
      <c r="J49" s="106" t="s">
        <v>516</v>
      </c>
      <c r="K49" s="106" t="s">
        <v>516</v>
      </c>
      <c r="L49" s="106" t="s">
        <v>516</v>
      </c>
      <c r="M49" s="107" t="s">
        <v>516</v>
      </c>
    </row>
    <row r="50" spans="2:13" ht="27.75" customHeight="1" x14ac:dyDescent="0.15">
      <c r="B50" s="1194" t="s">
        <v>40</v>
      </c>
      <c r="C50" s="1195"/>
      <c r="D50" s="110"/>
      <c r="E50" s="1189" t="s">
        <v>41</v>
      </c>
      <c r="F50" s="1189"/>
      <c r="G50" s="1189"/>
      <c r="H50" s="1190"/>
      <c r="I50" s="105">
        <v>11013</v>
      </c>
      <c r="J50" s="106">
        <v>9140</v>
      </c>
      <c r="K50" s="106">
        <v>9080</v>
      </c>
      <c r="L50" s="106">
        <v>8819</v>
      </c>
      <c r="M50" s="107">
        <v>8903</v>
      </c>
    </row>
    <row r="51" spans="2:13" ht="27.75" customHeight="1" x14ac:dyDescent="0.15">
      <c r="B51" s="1183"/>
      <c r="C51" s="1184"/>
      <c r="D51" s="104"/>
      <c r="E51" s="1189" t="s">
        <v>42</v>
      </c>
      <c r="F51" s="1189"/>
      <c r="G51" s="1189"/>
      <c r="H51" s="1190"/>
      <c r="I51" s="105">
        <v>1017</v>
      </c>
      <c r="J51" s="106">
        <v>899</v>
      </c>
      <c r="K51" s="106">
        <v>796</v>
      </c>
      <c r="L51" s="106">
        <v>681</v>
      </c>
      <c r="M51" s="107">
        <v>554</v>
      </c>
    </row>
    <row r="52" spans="2:13" ht="27.75" customHeight="1" x14ac:dyDescent="0.15">
      <c r="B52" s="1185"/>
      <c r="C52" s="1186"/>
      <c r="D52" s="104"/>
      <c r="E52" s="1189" t="s">
        <v>43</v>
      </c>
      <c r="F52" s="1189"/>
      <c r="G52" s="1189"/>
      <c r="H52" s="1190"/>
      <c r="I52" s="105">
        <v>57510</v>
      </c>
      <c r="J52" s="106">
        <v>58651</v>
      </c>
      <c r="K52" s="106">
        <v>60861</v>
      </c>
      <c r="L52" s="106">
        <v>63221</v>
      </c>
      <c r="M52" s="107">
        <v>66646</v>
      </c>
    </row>
    <row r="53" spans="2:13" ht="27.75" customHeight="1" thickBot="1" x14ac:dyDescent="0.2">
      <c r="B53" s="1196" t="s">
        <v>44</v>
      </c>
      <c r="C53" s="1197"/>
      <c r="D53" s="111"/>
      <c r="E53" s="1198" t="s">
        <v>45</v>
      </c>
      <c r="F53" s="1198"/>
      <c r="G53" s="1198"/>
      <c r="H53" s="1199"/>
      <c r="I53" s="112">
        <v>21589</v>
      </c>
      <c r="J53" s="113">
        <v>24403</v>
      </c>
      <c r="K53" s="113">
        <v>25540</v>
      </c>
      <c r="L53" s="113">
        <v>26650</v>
      </c>
      <c r="M53" s="114">
        <v>26762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9ZZ/2O46dJJXNKIieAhSZXBpTl3SIg1/k7fNGkfmn4ZuCCUxg0KgEaXcg+EnP+wevI96y/X7WOWRc+6agJXL/w==" saltValue="PmEJWzNK0mwXYC2TVlm9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559</v>
      </c>
      <c r="G54" s="123" t="s">
        <v>560</v>
      </c>
      <c r="H54" s="124" t="s">
        <v>561</v>
      </c>
    </row>
    <row r="55" spans="2:8" ht="52.5" customHeight="1" x14ac:dyDescent="0.15">
      <c r="B55" s="125"/>
      <c r="C55" s="1208" t="s">
        <v>48</v>
      </c>
      <c r="D55" s="1208"/>
      <c r="E55" s="1209"/>
      <c r="F55" s="126">
        <v>2346</v>
      </c>
      <c r="G55" s="126">
        <v>2351</v>
      </c>
      <c r="H55" s="127">
        <v>1955</v>
      </c>
    </row>
    <row r="56" spans="2:8" ht="52.5" customHeight="1" x14ac:dyDescent="0.15">
      <c r="B56" s="128"/>
      <c r="C56" s="1210" t="s">
        <v>49</v>
      </c>
      <c r="D56" s="1210"/>
      <c r="E56" s="1211"/>
      <c r="F56" s="129">
        <v>704</v>
      </c>
      <c r="G56" s="129">
        <v>706</v>
      </c>
      <c r="H56" s="130">
        <v>707</v>
      </c>
    </row>
    <row r="57" spans="2:8" ht="53.25" customHeight="1" x14ac:dyDescent="0.15">
      <c r="B57" s="128"/>
      <c r="C57" s="1212" t="s">
        <v>50</v>
      </c>
      <c r="D57" s="1212"/>
      <c r="E57" s="1213"/>
      <c r="F57" s="131">
        <v>4516</v>
      </c>
      <c r="G57" s="131">
        <v>4315</v>
      </c>
      <c r="H57" s="132">
        <v>5722</v>
      </c>
    </row>
    <row r="58" spans="2:8" ht="45.75" customHeight="1" x14ac:dyDescent="0.15">
      <c r="B58" s="133"/>
      <c r="C58" s="1200" t="s">
        <v>585</v>
      </c>
      <c r="D58" s="1201"/>
      <c r="E58" s="1202"/>
      <c r="F58" s="134">
        <v>1324</v>
      </c>
      <c r="G58" s="134">
        <v>1254</v>
      </c>
      <c r="H58" s="135">
        <v>1224</v>
      </c>
    </row>
    <row r="59" spans="2:8" ht="45.75" customHeight="1" x14ac:dyDescent="0.15">
      <c r="B59" s="133"/>
      <c r="C59" s="1200" t="s">
        <v>586</v>
      </c>
      <c r="D59" s="1201"/>
      <c r="E59" s="1202"/>
      <c r="F59" s="134">
        <v>1239</v>
      </c>
      <c r="G59" s="134">
        <v>1219</v>
      </c>
      <c r="H59" s="135">
        <v>1173</v>
      </c>
    </row>
    <row r="60" spans="2:8" ht="45.75" customHeight="1" x14ac:dyDescent="0.15">
      <c r="B60" s="133"/>
      <c r="C60" s="1200" t="s">
        <v>587</v>
      </c>
      <c r="D60" s="1201"/>
      <c r="E60" s="1202"/>
      <c r="F60" s="134">
        <v>0</v>
      </c>
      <c r="G60" s="134">
        <v>0</v>
      </c>
      <c r="H60" s="135">
        <v>1000</v>
      </c>
    </row>
    <row r="61" spans="2:8" ht="45.75" customHeight="1" x14ac:dyDescent="0.15">
      <c r="B61" s="133"/>
      <c r="C61" s="1200" t="s">
        <v>588</v>
      </c>
      <c r="D61" s="1201"/>
      <c r="E61" s="1202"/>
      <c r="F61" s="134">
        <v>170</v>
      </c>
      <c r="G61" s="134">
        <v>237</v>
      </c>
      <c r="H61" s="135">
        <v>623</v>
      </c>
    </row>
    <row r="62" spans="2:8" ht="45.75" customHeight="1" thickBot="1" x14ac:dyDescent="0.2">
      <c r="B62" s="136"/>
      <c r="C62" s="1203" t="s">
        <v>589</v>
      </c>
      <c r="D62" s="1204"/>
      <c r="E62" s="1205"/>
      <c r="F62" s="137">
        <v>375</v>
      </c>
      <c r="G62" s="137">
        <v>371</v>
      </c>
      <c r="H62" s="138">
        <v>372</v>
      </c>
    </row>
    <row r="63" spans="2:8" ht="52.5" customHeight="1" thickBot="1" x14ac:dyDescent="0.2">
      <c r="B63" s="139"/>
      <c r="C63" s="1206" t="s">
        <v>51</v>
      </c>
      <c r="D63" s="1206"/>
      <c r="E63" s="1207"/>
      <c r="F63" s="140">
        <v>7567</v>
      </c>
      <c r="G63" s="140">
        <v>7372</v>
      </c>
      <c r="H63" s="141">
        <v>8384</v>
      </c>
    </row>
    <row r="64" spans="2:8" ht="15" customHeight="1" x14ac:dyDescent="0.15"/>
  </sheetData>
  <sheetProtection algorithmName="SHA-512" hashValue="FcecBE1nd0RECpLmlCIf1FfFoM6BK37mZNvLCl7LYR7lAnifNFlUhh1XDQLqQMYqr3GtoGOLbJ+UYXCgntu3DQ==" saltValue="gVuIl05TvRQhXDrDDqMz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22" zoomScale="80" zoomScaleNormal="80" zoomScaleSheetLayoutView="55" workbookViewId="0">
      <selection activeCell="AN43" sqref="AN43:DC47"/>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606</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606</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607</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608</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6" t="s">
        <v>616</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26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26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26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26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609</v>
      </c>
    </row>
    <row r="50" spans="1:109" x14ac:dyDescent="0.15">
      <c r="B50" s="267"/>
      <c r="G50" s="1220"/>
      <c r="H50" s="1220"/>
      <c r="I50" s="1220"/>
      <c r="J50" s="1220"/>
      <c r="K50" s="360"/>
      <c r="L50" s="360"/>
      <c r="M50" s="361"/>
      <c r="N50" s="361"/>
      <c r="AN50" s="1223"/>
      <c r="AO50" s="1224"/>
      <c r="AP50" s="1224"/>
      <c r="AQ50" s="1224"/>
      <c r="AR50" s="1224"/>
      <c r="AS50" s="1224"/>
      <c r="AT50" s="1224"/>
      <c r="AU50" s="1224"/>
      <c r="AV50" s="1224"/>
      <c r="AW50" s="1224"/>
      <c r="AX50" s="1224"/>
      <c r="AY50" s="1224"/>
      <c r="AZ50" s="1224"/>
      <c r="BA50" s="1224"/>
      <c r="BB50" s="1224"/>
      <c r="BC50" s="1224"/>
      <c r="BD50" s="1224"/>
      <c r="BE50" s="1224"/>
      <c r="BF50" s="1224"/>
      <c r="BG50" s="1224"/>
      <c r="BH50" s="1224"/>
      <c r="BI50" s="1224"/>
      <c r="BJ50" s="1224"/>
      <c r="BK50" s="1224"/>
      <c r="BL50" s="1224"/>
      <c r="BM50" s="1224"/>
      <c r="BN50" s="1224"/>
      <c r="BO50" s="1225"/>
      <c r="BP50" s="1219" t="s">
        <v>557</v>
      </c>
      <c r="BQ50" s="1219"/>
      <c r="BR50" s="1219"/>
      <c r="BS50" s="1219"/>
      <c r="BT50" s="1219"/>
      <c r="BU50" s="1219"/>
      <c r="BV50" s="1219"/>
      <c r="BW50" s="1219"/>
      <c r="BX50" s="1219" t="s">
        <v>558</v>
      </c>
      <c r="BY50" s="1219"/>
      <c r="BZ50" s="1219"/>
      <c r="CA50" s="1219"/>
      <c r="CB50" s="1219"/>
      <c r="CC50" s="1219"/>
      <c r="CD50" s="1219"/>
      <c r="CE50" s="1219"/>
      <c r="CF50" s="1219" t="s">
        <v>559</v>
      </c>
      <c r="CG50" s="1219"/>
      <c r="CH50" s="1219"/>
      <c r="CI50" s="1219"/>
      <c r="CJ50" s="1219"/>
      <c r="CK50" s="1219"/>
      <c r="CL50" s="1219"/>
      <c r="CM50" s="1219"/>
      <c r="CN50" s="1219" t="s">
        <v>560</v>
      </c>
      <c r="CO50" s="1219"/>
      <c r="CP50" s="1219"/>
      <c r="CQ50" s="1219"/>
      <c r="CR50" s="1219"/>
      <c r="CS50" s="1219"/>
      <c r="CT50" s="1219"/>
      <c r="CU50" s="1219"/>
      <c r="CV50" s="1219" t="s">
        <v>561</v>
      </c>
      <c r="CW50" s="1219"/>
      <c r="CX50" s="1219"/>
      <c r="CY50" s="1219"/>
      <c r="CZ50" s="1219"/>
      <c r="DA50" s="1219"/>
      <c r="DB50" s="1219"/>
      <c r="DC50" s="1219"/>
    </row>
    <row r="51" spans="1:109" ht="13.5" customHeight="1" x14ac:dyDescent="0.15">
      <c r="B51" s="267"/>
      <c r="G51" s="1222"/>
      <c r="H51" s="1222"/>
      <c r="I51" s="1235"/>
      <c r="J51" s="1235"/>
      <c r="K51" s="1221"/>
      <c r="L51" s="1221"/>
      <c r="M51" s="1221"/>
      <c r="N51" s="1221"/>
      <c r="AM51" s="359"/>
      <c r="AN51" s="1217" t="s">
        <v>610</v>
      </c>
      <c r="AO51" s="1217"/>
      <c r="AP51" s="1217"/>
      <c r="AQ51" s="1217"/>
      <c r="AR51" s="1217"/>
      <c r="AS51" s="1217"/>
      <c r="AT51" s="1217"/>
      <c r="AU51" s="1217"/>
      <c r="AV51" s="1217"/>
      <c r="AW51" s="1217"/>
      <c r="AX51" s="1217"/>
      <c r="AY51" s="1217"/>
      <c r="AZ51" s="1217"/>
      <c r="BA51" s="1217"/>
      <c r="BB51" s="1217" t="s">
        <v>611</v>
      </c>
      <c r="BC51" s="1217"/>
      <c r="BD51" s="1217"/>
      <c r="BE51" s="1217"/>
      <c r="BF51" s="1217"/>
      <c r="BG51" s="1217"/>
      <c r="BH51" s="1217"/>
      <c r="BI51" s="1217"/>
      <c r="BJ51" s="1217"/>
      <c r="BK51" s="1217"/>
      <c r="BL51" s="1217"/>
      <c r="BM51" s="1217"/>
      <c r="BN51" s="1217"/>
      <c r="BO51" s="1217"/>
      <c r="BP51" s="1214">
        <v>75.599999999999994</v>
      </c>
      <c r="BQ51" s="1214"/>
      <c r="BR51" s="1214"/>
      <c r="BS51" s="1214"/>
      <c r="BT51" s="1214"/>
      <c r="BU51" s="1214"/>
      <c r="BV51" s="1214"/>
      <c r="BW51" s="1214"/>
      <c r="BX51" s="1214">
        <v>86.3</v>
      </c>
      <c r="BY51" s="1214"/>
      <c r="BZ51" s="1214"/>
      <c r="CA51" s="1214"/>
      <c r="CB51" s="1214"/>
      <c r="CC51" s="1214"/>
      <c r="CD51" s="1214"/>
      <c r="CE51" s="1214"/>
      <c r="CF51" s="1214">
        <v>91.3</v>
      </c>
      <c r="CG51" s="1214"/>
      <c r="CH51" s="1214"/>
      <c r="CI51" s="1214"/>
      <c r="CJ51" s="1214"/>
      <c r="CK51" s="1214"/>
      <c r="CL51" s="1214"/>
      <c r="CM51" s="1214"/>
      <c r="CN51" s="1214">
        <v>95.9</v>
      </c>
      <c r="CO51" s="1214"/>
      <c r="CP51" s="1214"/>
      <c r="CQ51" s="1214"/>
      <c r="CR51" s="1214"/>
      <c r="CS51" s="1214"/>
      <c r="CT51" s="1214"/>
      <c r="CU51" s="1214"/>
      <c r="CV51" s="1214">
        <v>94.7</v>
      </c>
      <c r="CW51" s="1214"/>
      <c r="CX51" s="1214"/>
      <c r="CY51" s="1214"/>
      <c r="CZ51" s="1214"/>
      <c r="DA51" s="1214"/>
      <c r="DB51" s="1214"/>
      <c r="DC51" s="1214"/>
    </row>
    <row r="52" spans="1:109" x14ac:dyDescent="0.15">
      <c r="B52" s="267"/>
      <c r="G52" s="1222"/>
      <c r="H52" s="1222"/>
      <c r="I52" s="1235"/>
      <c r="J52" s="1235"/>
      <c r="K52" s="1221"/>
      <c r="L52" s="1221"/>
      <c r="M52" s="1221"/>
      <c r="N52" s="1221"/>
      <c r="AM52" s="359"/>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x14ac:dyDescent="0.15">
      <c r="A53" s="358"/>
      <c r="B53" s="267"/>
      <c r="G53" s="1222"/>
      <c r="H53" s="1222"/>
      <c r="I53" s="1220"/>
      <c r="J53" s="1220"/>
      <c r="K53" s="1221"/>
      <c r="L53" s="1221"/>
      <c r="M53" s="1221"/>
      <c r="N53" s="1221"/>
      <c r="AM53" s="359"/>
      <c r="AN53" s="1217"/>
      <c r="AO53" s="1217"/>
      <c r="AP53" s="1217"/>
      <c r="AQ53" s="1217"/>
      <c r="AR53" s="1217"/>
      <c r="AS53" s="1217"/>
      <c r="AT53" s="1217"/>
      <c r="AU53" s="1217"/>
      <c r="AV53" s="1217"/>
      <c r="AW53" s="1217"/>
      <c r="AX53" s="1217"/>
      <c r="AY53" s="1217"/>
      <c r="AZ53" s="1217"/>
      <c r="BA53" s="1217"/>
      <c r="BB53" s="1217" t="s">
        <v>612</v>
      </c>
      <c r="BC53" s="1217"/>
      <c r="BD53" s="1217"/>
      <c r="BE53" s="1217"/>
      <c r="BF53" s="1217"/>
      <c r="BG53" s="1217"/>
      <c r="BH53" s="1217"/>
      <c r="BI53" s="1217"/>
      <c r="BJ53" s="1217"/>
      <c r="BK53" s="1217"/>
      <c r="BL53" s="1217"/>
      <c r="BM53" s="1217"/>
      <c r="BN53" s="1217"/>
      <c r="BO53" s="1217"/>
      <c r="BP53" s="1214">
        <v>53.3</v>
      </c>
      <c r="BQ53" s="1214"/>
      <c r="BR53" s="1214"/>
      <c r="BS53" s="1214"/>
      <c r="BT53" s="1214"/>
      <c r="BU53" s="1214"/>
      <c r="BV53" s="1214"/>
      <c r="BW53" s="1214"/>
      <c r="BX53" s="1214">
        <v>54.9</v>
      </c>
      <c r="BY53" s="1214"/>
      <c r="BZ53" s="1214"/>
      <c r="CA53" s="1214"/>
      <c r="CB53" s="1214"/>
      <c r="CC53" s="1214"/>
      <c r="CD53" s="1214"/>
      <c r="CE53" s="1214"/>
      <c r="CF53" s="1214">
        <v>54.5</v>
      </c>
      <c r="CG53" s="1214"/>
      <c r="CH53" s="1214"/>
      <c r="CI53" s="1214"/>
      <c r="CJ53" s="1214"/>
      <c r="CK53" s="1214"/>
      <c r="CL53" s="1214"/>
      <c r="CM53" s="1214"/>
      <c r="CN53" s="1214">
        <v>55.5</v>
      </c>
      <c r="CO53" s="1214"/>
      <c r="CP53" s="1214"/>
      <c r="CQ53" s="1214"/>
      <c r="CR53" s="1214"/>
      <c r="CS53" s="1214"/>
      <c r="CT53" s="1214"/>
      <c r="CU53" s="1214"/>
      <c r="CV53" s="1214">
        <v>56.7</v>
      </c>
      <c r="CW53" s="1214"/>
      <c r="CX53" s="1214"/>
      <c r="CY53" s="1214"/>
      <c r="CZ53" s="1214"/>
      <c r="DA53" s="1214"/>
      <c r="DB53" s="1214"/>
      <c r="DC53" s="1214"/>
    </row>
    <row r="54" spans="1:109" x14ac:dyDescent="0.15">
      <c r="A54" s="358"/>
      <c r="B54" s="267"/>
      <c r="G54" s="1222"/>
      <c r="H54" s="1222"/>
      <c r="I54" s="1220"/>
      <c r="J54" s="1220"/>
      <c r="K54" s="1221"/>
      <c r="L54" s="1221"/>
      <c r="M54" s="1221"/>
      <c r="N54" s="1221"/>
      <c r="AM54" s="359"/>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x14ac:dyDescent="0.15">
      <c r="A55" s="358"/>
      <c r="B55" s="267"/>
      <c r="G55" s="1220"/>
      <c r="H55" s="1220"/>
      <c r="I55" s="1220"/>
      <c r="J55" s="1220"/>
      <c r="K55" s="1221"/>
      <c r="L55" s="1221"/>
      <c r="M55" s="1221"/>
      <c r="N55" s="1221"/>
      <c r="AN55" s="1219" t="s">
        <v>613</v>
      </c>
      <c r="AO55" s="1219"/>
      <c r="AP55" s="1219"/>
      <c r="AQ55" s="1219"/>
      <c r="AR55" s="1219"/>
      <c r="AS55" s="1219"/>
      <c r="AT55" s="1219"/>
      <c r="AU55" s="1219"/>
      <c r="AV55" s="1219"/>
      <c r="AW55" s="1219"/>
      <c r="AX55" s="1219"/>
      <c r="AY55" s="1219"/>
      <c r="AZ55" s="1219"/>
      <c r="BA55" s="1219"/>
      <c r="BB55" s="1217" t="s">
        <v>611</v>
      </c>
      <c r="BC55" s="1217"/>
      <c r="BD55" s="1217"/>
      <c r="BE55" s="1217"/>
      <c r="BF55" s="1217"/>
      <c r="BG55" s="1217"/>
      <c r="BH55" s="1217"/>
      <c r="BI55" s="1217"/>
      <c r="BJ55" s="1217"/>
      <c r="BK55" s="1217"/>
      <c r="BL55" s="1217"/>
      <c r="BM55" s="1217"/>
      <c r="BN55" s="1217"/>
      <c r="BO55" s="1217"/>
      <c r="BP55" s="1214">
        <v>53.1</v>
      </c>
      <c r="BQ55" s="1214"/>
      <c r="BR55" s="1214"/>
      <c r="BS55" s="1214"/>
      <c r="BT55" s="1214"/>
      <c r="BU55" s="1214"/>
      <c r="BV55" s="1214"/>
      <c r="BW55" s="1214"/>
      <c r="BX55" s="1214">
        <v>51.2</v>
      </c>
      <c r="BY55" s="1214"/>
      <c r="BZ55" s="1214"/>
      <c r="CA55" s="1214"/>
      <c r="CB55" s="1214"/>
      <c r="CC55" s="1214"/>
      <c r="CD55" s="1214"/>
      <c r="CE55" s="1214"/>
      <c r="CF55" s="1214">
        <v>47.2</v>
      </c>
      <c r="CG55" s="1214"/>
      <c r="CH55" s="1214"/>
      <c r="CI55" s="1214"/>
      <c r="CJ55" s="1214"/>
      <c r="CK55" s="1214"/>
      <c r="CL55" s="1214"/>
      <c r="CM55" s="1214"/>
      <c r="CN55" s="1214">
        <v>49.5</v>
      </c>
      <c r="CO55" s="1214"/>
      <c r="CP55" s="1214"/>
      <c r="CQ55" s="1214"/>
      <c r="CR55" s="1214"/>
      <c r="CS55" s="1214"/>
      <c r="CT55" s="1214"/>
      <c r="CU55" s="1214"/>
      <c r="CV55" s="1214">
        <v>46.9</v>
      </c>
      <c r="CW55" s="1214"/>
      <c r="CX55" s="1214"/>
      <c r="CY55" s="1214"/>
      <c r="CZ55" s="1214"/>
      <c r="DA55" s="1214"/>
      <c r="DB55" s="1214"/>
      <c r="DC55" s="1214"/>
    </row>
    <row r="56" spans="1:109" x14ac:dyDescent="0.15">
      <c r="A56" s="358"/>
      <c r="B56" s="267"/>
      <c r="G56" s="1220"/>
      <c r="H56" s="1220"/>
      <c r="I56" s="1220"/>
      <c r="J56" s="1220"/>
      <c r="K56" s="1221"/>
      <c r="L56" s="1221"/>
      <c r="M56" s="1221"/>
      <c r="N56" s="1221"/>
      <c r="AN56" s="1219"/>
      <c r="AO56" s="1219"/>
      <c r="AP56" s="1219"/>
      <c r="AQ56" s="1219"/>
      <c r="AR56" s="1219"/>
      <c r="AS56" s="1219"/>
      <c r="AT56" s="1219"/>
      <c r="AU56" s="1219"/>
      <c r="AV56" s="1219"/>
      <c r="AW56" s="1219"/>
      <c r="AX56" s="1219"/>
      <c r="AY56" s="1219"/>
      <c r="AZ56" s="1219"/>
      <c r="BA56" s="1219"/>
      <c r="BB56" s="1217"/>
      <c r="BC56" s="1217"/>
      <c r="BD56" s="1217"/>
      <c r="BE56" s="1217"/>
      <c r="BF56" s="1217"/>
      <c r="BG56" s="1217"/>
      <c r="BH56" s="1217"/>
      <c r="BI56" s="1217"/>
      <c r="BJ56" s="1217"/>
      <c r="BK56" s="1217"/>
      <c r="BL56" s="1217"/>
      <c r="BM56" s="1217"/>
      <c r="BN56" s="1217"/>
      <c r="BO56" s="1217"/>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58" customFormat="1" x14ac:dyDescent="0.15">
      <c r="B57" s="362"/>
      <c r="G57" s="1220"/>
      <c r="H57" s="1220"/>
      <c r="I57" s="1215"/>
      <c r="J57" s="1215"/>
      <c r="K57" s="1221"/>
      <c r="L57" s="1221"/>
      <c r="M57" s="1221"/>
      <c r="N57" s="1221"/>
      <c r="AM57" s="263"/>
      <c r="AN57" s="1219"/>
      <c r="AO57" s="1219"/>
      <c r="AP57" s="1219"/>
      <c r="AQ57" s="1219"/>
      <c r="AR57" s="1219"/>
      <c r="AS57" s="1219"/>
      <c r="AT57" s="1219"/>
      <c r="AU57" s="1219"/>
      <c r="AV57" s="1219"/>
      <c r="AW57" s="1219"/>
      <c r="AX57" s="1219"/>
      <c r="AY57" s="1219"/>
      <c r="AZ57" s="1219"/>
      <c r="BA57" s="1219"/>
      <c r="BB57" s="1217" t="s">
        <v>612</v>
      </c>
      <c r="BC57" s="1217"/>
      <c r="BD57" s="1217"/>
      <c r="BE57" s="1217"/>
      <c r="BF57" s="1217"/>
      <c r="BG57" s="1217"/>
      <c r="BH57" s="1217"/>
      <c r="BI57" s="1217"/>
      <c r="BJ57" s="1217"/>
      <c r="BK57" s="1217"/>
      <c r="BL57" s="1217"/>
      <c r="BM57" s="1217"/>
      <c r="BN57" s="1217"/>
      <c r="BO57" s="1217"/>
      <c r="BP57" s="1214">
        <v>57.4</v>
      </c>
      <c r="BQ57" s="1214"/>
      <c r="BR57" s="1214"/>
      <c r="BS57" s="1214"/>
      <c r="BT57" s="1214"/>
      <c r="BU57" s="1214"/>
      <c r="BV57" s="1214"/>
      <c r="BW57" s="1214"/>
      <c r="BX57" s="1214">
        <v>58.7</v>
      </c>
      <c r="BY57" s="1214"/>
      <c r="BZ57" s="1214"/>
      <c r="CA57" s="1214"/>
      <c r="CB57" s="1214"/>
      <c r="CC57" s="1214"/>
      <c r="CD57" s="1214"/>
      <c r="CE57" s="1214"/>
      <c r="CF57" s="1214">
        <v>59.8</v>
      </c>
      <c r="CG57" s="1214"/>
      <c r="CH57" s="1214"/>
      <c r="CI57" s="1214"/>
      <c r="CJ57" s="1214"/>
      <c r="CK57" s="1214"/>
      <c r="CL57" s="1214"/>
      <c r="CM57" s="1214"/>
      <c r="CN57" s="1214">
        <v>60.9</v>
      </c>
      <c r="CO57" s="1214"/>
      <c r="CP57" s="1214"/>
      <c r="CQ57" s="1214"/>
      <c r="CR57" s="1214"/>
      <c r="CS57" s="1214"/>
      <c r="CT57" s="1214"/>
      <c r="CU57" s="1214"/>
      <c r="CV57" s="1214">
        <v>61.1</v>
      </c>
      <c r="CW57" s="1214"/>
      <c r="CX57" s="1214"/>
      <c r="CY57" s="1214"/>
      <c r="CZ57" s="1214"/>
      <c r="DA57" s="1214"/>
      <c r="DB57" s="1214"/>
      <c r="DC57" s="1214"/>
      <c r="DD57" s="363"/>
      <c r="DE57" s="362"/>
    </row>
    <row r="58" spans="1:109" s="358" customFormat="1" x14ac:dyDescent="0.15">
      <c r="A58" s="263"/>
      <c r="B58" s="362"/>
      <c r="G58" s="1220"/>
      <c r="H58" s="1220"/>
      <c r="I58" s="1215"/>
      <c r="J58" s="1215"/>
      <c r="K58" s="1221"/>
      <c r="L58" s="1221"/>
      <c r="M58" s="1221"/>
      <c r="N58" s="1221"/>
      <c r="AM58" s="263"/>
      <c r="AN58" s="1219"/>
      <c r="AO58" s="1219"/>
      <c r="AP58" s="1219"/>
      <c r="AQ58" s="1219"/>
      <c r="AR58" s="1219"/>
      <c r="AS58" s="1219"/>
      <c r="AT58" s="1219"/>
      <c r="AU58" s="1219"/>
      <c r="AV58" s="1219"/>
      <c r="AW58" s="1219"/>
      <c r="AX58" s="1219"/>
      <c r="AY58" s="1219"/>
      <c r="AZ58" s="1219"/>
      <c r="BA58" s="1219"/>
      <c r="BB58" s="1217"/>
      <c r="BC58" s="1217"/>
      <c r="BD58" s="1217"/>
      <c r="BE58" s="1217"/>
      <c r="BF58" s="1217"/>
      <c r="BG58" s="1217"/>
      <c r="BH58" s="1217"/>
      <c r="BI58" s="1217"/>
      <c r="BJ58" s="1217"/>
      <c r="BK58" s="1217"/>
      <c r="BL58" s="1217"/>
      <c r="BM58" s="1217"/>
      <c r="BN58" s="1217"/>
      <c r="BO58" s="1217"/>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614</v>
      </c>
    </row>
    <row r="64" spans="1:109" x14ac:dyDescent="0.15">
      <c r="B64" s="267"/>
      <c r="G64" s="357"/>
      <c r="I64" s="369"/>
      <c r="J64" s="369"/>
      <c r="K64" s="369"/>
      <c r="L64" s="369"/>
      <c r="M64" s="369"/>
      <c r="N64" s="370"/>
      <c r="AM64" s="357"/>
      <c r="AN64" s="357" t="s">
        <v>608</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6" t="s">
        <v>617</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26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26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26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26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609</v>
      </c>
    </row>
    <row r="72" spans="2:107" x14ac:dyDescent="0.15">
      <c r="B72" s="267"/>
      <c r="G72" s="1220"/>
      <c r="H72" s="1220"/>
      <c r="I72" s="1220"/>
      <c r="J72" s="1220"/>
      <c r="K72" s="360"/>
      <c r="L72" s="360"/>
      <c r="M72" s="361"/>
      <c r="N72" s="361"/>
      <c r="AN72" s="1223"/>
      <c r="AO72" s="1224"/>
      <c r="AP72" s="1224"/>
      <c r="AQ72" s="1224"/>
      <c r="AR72" s="1224"/>
      <c r="AS72" s="1224"/>
      <c r="AT72" s="1224"/>
      <c r="AU72" s="1224"/>
      <c r="AV72" s="1224"/>
      <c r="AW72" s="1224"/>
      <c r="AX72" s="1224"/>
      <c r="AY72" s="1224"/>
      <c r="AZ72" s="1224"/>
      <c r="BA72" s="1224"/>
      <c r="BB72" s="1224"/>
      <c r="BC72" s="1224"/>
      <c r="BD72" s="1224"/>
      <c r="BE72" s="1224"/>
      <c r="BF72" s="1224"/>
      <c r="BG72" s="1224"/>
      <c r="BH72" s="1224"/>
      <c r="BI72" s="1224"/>
      <c r="BJ72" s="1224"/>
      <c r="BK72" s="1224"/>
      <c r="BL72" s="1224"/>
      <c r="BM72" s="1224"/>
      <c r="BN72" s="1224"/>
      <c r="BO72" s="1225"/>
      <c r="BP72" s="1219" t="s">
        <v>557</v>
      </c>
      <c r="BQ72" s="1219"/>
      <c r="BR72" s="1219"/>
      <c r="BS72" s="1219"/>
      <c r="BT72" s="1219"/>
      <c r="BU72" s="1219"/>
      <c r="BV72" s="1219"/>
      <c r="BW72" s="1219"/>
      <c r="BX72" s="1219" t="s">
        <v>558</v>
      </c>
      <c r="BY72" s="1219"/>
      <c r="BZ72" s="1219"/>
      <c r="CA72" s="1219"/>
      <c r="CB72" s="1219"/>
      <c r="CC72" s="1219"/>
      <c r="CD72" s="1219"/>
      <c r="CE72" s="1219"/>
      <c r="CF72" s="1219" t="s">
        <v>559</v>
      </c>
      <c r="CG72" s="1219"/>
      <c r="CH72" s="1219"/>
      <c r="CI72" s="1219"/>
      <c r="CJ72" s="1219"/>
      <c r="CK72" s="1219"/>
      <c r="CL72" s="1219"/>
      <c r="CM72" s="1219"/>
      <c r="CN72" s="1219" t="s">
        <v>560</v>
      </c>
      <c r="CO72" s="1219"/>
      <c r="CP72" s="1219"/>
      <c r="CQ72" s="1219"/>
      <c r="CR72" s="1219"/>
      <c r="CS72" s="1219"/>
      <c r="CT72" s="1219"/>
      <c r="CU72" s="1219"/>
      <c r="CV72" s="1219" t="s">
        <v>561</v>
      </c>
      <c r="CW72" s="1219"/>
      <c r="CX72" s="1219"/>
      <c r="CY72" s="1219"/>
      <c r="CZ72" s="1219"/>
      <c r="DA72" s="1219"/>
      <c r="DB72" s="1219"/>
      <c r="DC72" s="1219"/>
    </row>
    <row r="73" spans="2:107" x14ac:dyDescent="0.15">
      <c r="B73" s="267"/>
      <c r="G73" s="1222"/>
      <c r="H73" s="1222"/>
      <c r="I73" s="1222"/>
      <c r="J73" s="1222"/>
      <c r="K73" s="1218"/>
      <c r="L73" s="1218"/>
      <c r="M73" s="1218"/>
      <c r="N73" s="1218"/>
      <c r="AM73" s="359"/>
      <c r="AN73" s="1217" t="s">
        <v>610</v>
      </c>
      <c r="AO73" s="1217"/>
      <c r="AP73" s="1217"/>
      <c r="AQ73" s="1217"/>
      <c r="AR73" s="1217"/>
      <c r="AS73" s="1217"/>
      <c r="AT73" s="1217"/>
      <c r="AU73" s="1217"/>
      <c r="AV73" s="1217"/>
      <c r="AW73" s="1217"/>
      <c r="AX73" s="1217"/>
      <c r="AY73" s="1217"/>
      <c r="AZ73" s="1217"/>
      <c r="BA73" s="1217"/>
      <c r="BB73" s="1217" t="s">
        <v>611</v>
      </c>
      <c r="BC73" s="1217"/>
      <c r="BD73" s="1217"/>
      <c r="BE73" s="1217"/>
      <c r="BF73" s="1217"/>
      <c r="BG73" s="1217"/>
      <c r="BH73" s="1217"/>
      <c r="BI73" s="1217"/>
      <c r="BJ73" s="1217"/>
      <c r="BK73" s="1217"/>
      <c r="BL73" s="1217"/>
      <c r="BM73" s="1217"/>
      <c r="BN73" s="1217"/>
      <c r="BO73" s="1217"/>
      <c r="BP73" s="1214">
        <v>75.599999999999994</v>
      </c>
      <c r="BQ73" s="1214"/>
      <c r="BR73" s="1214"/>
      <c r="BS73" s="1214"/>
      <c r="BT73" s="1214"/>
      <c r="BU73" s="1214"/>
      <c r="BV73" s="1214"/>
      <c r="BW73" s="1214"/>
      <c r="BX73" s="1214">
        <v>86.3</v>
      </c>
      <c r="BY73" s="1214"/>
      <c r="BZ73" s="1214"/>
      <c r="CA73" s="1214"/>
      <c r="CB73" s="1214"/>
      <c r="CC73" s="1214"/>
      <c r="CD73" s="1214"/>
      <c r="CE73" s="1214"/>
      <c r="CF73" s="1214">
        <v>91.3</v>
      </c>
      <c r="CG73" s="1214"/>
      <c r="CH73" s="1214"/>
      <c r="CI73" s="1214"/>
      <c r="CJ73" s="1214"/>
      <c r="CK73" s="1214"/>
      <c r="CL73" s="1214"/>
      <c r="CM73" s="1214"/>
      <c r="CN73" s="1214">
        <v>95.9</v>
      </c>
      <c r="CO73" s="1214"/>
      <c r="CP73" s="1214"/>
      <c r="CQ73" s="1214"/>
      <c r="CR73" s="1214"/>
      <c r="CS73" s="1214"/>
      <c r="CT73" s="1214"/>
      <c r="CU73" s="1214"/>
      <c r="CV73" s="1214">
        <v>94.7</v>
      </c>
      <c r="CW73" s="1214"/>
      <c r="CX73" s="1214"/>
      <c r="CY73" s="1214"/>
      <c r="CZ73" s="1214"/>
      <c r="DA73" s="1214"/>
      <c r="DB73" s="1214"/>
      <c r="DC73" s="1214"/>
    </row>
    <row r="74" spans="2:107" x14ac:dyDescent="0.15">
      <c r="B74" s="267"/>
      <c r="G74" s="1222"/>
      <c r="H74" s="1222"/>
      <c r="I74" s="1222"/>
      <c r="J74" s="1222"/>
      <c r="K74" s="1218"/>
      <c r="L74" s="1218"/>
      <c r="M74" s="1218"/>
      <c r="N74" s="1218"/>
      <c r="AM74" s="359"/>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x14ac:dyDescent="0.15">
      <c r="B75" s="267"/>
      <c r="G75" s="1222"/>
      <c r="H75" s="1222"/>
      <c r="I75" s="1220"/>
      <c r="J75" s="1220"/>
      <c r="K75" s="1221"/>
      <c r="L75" s="1221"/>
      <c r="M75" s="1221"/>
      <c r="N75" s="1221"/>
      <c r="AM75" s="359"/>
      <c r="AN75" s="1217"/>
      <c r="AO75" s="1217"/>
      <c r="AP75" s="1217"/>
      <c r="AQ75" s="1217"/>
      <c r="AR75" s="1217"/>
      <c r="AS75" s="1217"/>
      <c r="AT75" s="1217"/>
      <c r="AU75" s="1217"/>
      <c r="AV75" s="1217"/>
      <c r="AW75" s="1217"/>
      <c r="AX75" s="1217"/>
      <c r="AY75" s="1217"/>
      <c r="AZ75" s="1217"/>
      <c r="BA75" s="1217"/>
      <c r="BB75" s="1217" t="s">
        <v>615</v>
      </c>
      <c r="BC75" s="1217"/>
      <c r="BD75" s="1217"/>
      <c r="BE75" s="1217"/>
      <c r="BF75" s="1217"/>
      <c r="BG75" s="1217"/>
      <c r="BH75" s="1217"/>
      <c r="BI75" s="1217"/>
      <c r="BJ75" s="1217"/>
      <c r="BK75" s="1217"/>
      <c r="BL75" s="1217"/>
      <c r="BM75" s="1217"/>
      <c r="BN75" s="1217"/>
      <c r="BO75" s="1217"/>
      <c r="BP75" s="1214">
        <v>11</v>
      </c>
      <c r="BQ75" s="1214"/>
      <c r="BR75" s="1214"/>
      <c r="BS75" s="1214"/>
      <c r="BT75" s="1214"/>
      <c r="BU75" s="1214"/>
      <c r="BV75" s="1214"/>
      <c r="BW75" s="1214"/>
      <c r="BX75" s="1214">
        <v>10.5</v>
      </c>
      <c r="BY75" s="1214"/>
      <c r="BZ75" s="1214"/>
      <c r="CA75" s="1214"/>
      <c r="CB75" s="1214"/>
      <c r="CC75" s="1214"/>
      <c r="CD75" s="1214"/>
      <c r="CE75" s="1214"/>
      <c r="CF75" s="1214">
        <v>10.1</v>
      </c>
      <c r="CG75" s="1214"/>
      <c r="CH75" s="1214"/>
      <c r="CI75" s="1214"/>
      <c r="CJ75" s="1214"/>
      <c r="CK75" s="1214"/>
      <c r="CL75" s="1214"/>
      <c r="CM75" s="1214"/>
      <c r="CN75" s="1214">
        <v>9.6</v>
      </c>
      <c r="CO75" s="1214"/>
      <c r="CP75" s="1214"/>
      <c r="CQ75" s="1214"/>
      <c r="CR75" s="1214"/>
      <c r="CS75" s="1214"/>
      <c r="CT75" s="1214"/>
      <c r="CU75" s="1214"/>
      <c r="CV75" s="1214">
        <v>9.4</v>
      </c>
      <c r="CW75" s="1214"/>
      <c r="CX75" s="1214"/>
      <c r="CY75" s="1214"/>
      <c r="CZ75" s="1214"/>
      <c r="DA75" s="1214"/>
      <c r="DB75" s="1214"/>
      <c r="DC75" s="1214"/>
    </row>
    <row r="76" spans="2:107" x14ac:dyDescent="0.15">
      <c r="B76" s="267"/>
      <c r="G76" s="1222"/>
      <c r="H76" s="1222"/>
      <c r="I76" s="1220"/>
      <c r="J76" s="1220"/>
      <c r="K76" s="1221"/>
      <c r="L76" s="1221"/>
      <c r="M76" s="1221"/>
      <c r="N76" s="1221"/>
      <c r="AM76" s="359"/>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x14ac:dyDescent="0.15">
      <c r="B77" s="267"/>
      <c r="G77" s="1220"/>
      <c r="H77" s="1220"/>
      <c r="I77" s="1220"/>
      <c r="J77" s="1220"/>
      <c r="K77" s="1218"/>
      <c r="L77" s="1218"/>
      <c r="M77" s="1218"/>
      <c r="N77" s="1218"/>
      <c r="AN77" s="1219" t="s">
        <v>613</v>
      </c>
      <c r="AO77" s="1219"/>
      <c r="AP77" s="1219"/>
      <c r="AQ77" s="1219"/>
      <c r="AR77" s="1219"/>
      <c r="AS77" s="1219"/>
      <c r="AT77" s="1219"/>
      <c r="AU77" s="1219"/>
      <c r="AV77" s="1219"/>
      <c r="AW77" s="1219"/>
      <c r="AX77" s="1219"/>
      <c r="AY77" s="1219"/>
      <c r="AZ77" s="1219"/>
      <c r="BA77" s="1219"/>
      <c r="BB77" s="1217" t="s">
        <v>611</v>
      </c>
      <c r="BC77" s="1217"/>
      <c r="BD77" s="1217"/>
      <c r="BE77" s="1217"/>
      <c r="BF77" s="1217"/>
      <c r="BG77" s="1217"/>
      <c r="BH77" s="1217"/>
      <c r="BI77" s="1217"/>
      <c r="BJ77" s="1217"/>
      <c r="BK77" s="1217"/>
      <c r="BL77" s="1217"/>
      <c r="BM77" s="1217"/>
      <c r="BN77" s="1217"/>
      <c r="BO77" s="1217"/>
      <c r="BP77" s="1214">
        <v>53.1</v>
      </c>
      <c r="BQ77" s="1214"/>
      <c r="BR77" s="1214"/>
      <c r="BS77" s="1214"/>
      <c r="BT77" s="1214"/>
      <c r="BU77" s="1214"/>
      <c r="BV77" s="1214"/>
      <c r="BW77" s="1214"/>
      <c r="BX77" s="1214">
        <v>51.2</v>
      </c>
      <c r="BY77" s="1214"/>
      <c r="BZ77" s="1214"/>
      <c r="CA77" s="1214"/>
      <c r="CB77" s="1214"/>
      <c r="CC77" s="1214"/>
      <c r="CD77" s="1214"/>
      <c r="CE77" s="1214"/>
      <c r="CF77" s="1214">
        <v>47.2</v>
      </c>
      <c r="CG77" s="1214"/>
      <c r="CH77" s="1214"/>
      <c r="CI77" s="1214"/>
      <c r="CJ77" s="1214"/>
      <c r="CK77" s="1214"/>
      <c r="CL77" s="1214"/>
      <c r="CM77" s="1214"/>
      <c r="CN77" s="1214">
        <v>49.5</v>
      </c>
      <c r="CO77" s="1214"/>
      <c r="CP77" s="1214"/>
      <c r="CQ77" s="1214"/>
      <c r="CR77" s="1214"/>
      <c r="CS77" s="1214"/>
      <c r="CT77" s="1214"/>
      <c r="CU77" s="1214"/>
      <c r="CV77" s="1214">
        <v>46.9</v>
      </c>
      <c r="CW77" s="1214"/>
      <c r="CX77" s="1214"/>
      <c r="CY77" s="1214"/>
      <c r="CZ77" s="1214"/>
      <c r="DA77" s="1214"/>
      <c r="DB77" s="1214"/>
      <c r="DC77" s="1214"/>
    </row>
    <row r="78" spans="2:107" x14ac:dyDescent="0.15">
      <c r="B78" s="267"/>
      <c r="G78" s="1220"/>
      <c r="H78" s="1220"/>
      <c r="I78" s="1220"/>
      <c r="J78" s="1220"/>
      <c r="K78" s="1218"/>
      <c r="L78" s="1218"/>
      <c r="M78" s="1218"/>
      <c r="N78" s="1218"/>
      <c r="AN78" s="1219"/>
      <c r="AO78" s="1219"/>
      <c r="AP78" s="1219"/>
      <c r="AQ78" s="1219"/>
      <c r="AR78" s="1219"/>
      <c r="AS78" s="1219"/>
      <c r="AT78" s="1219"/>
      <c r="AU78" s="1219"/>
      <c r="AV78" s="1219"/>
      <c r="AW78" s="1219"/>
      <c r="AX78" s="1219"/>
      <c r="AY78" s="1219"/>
      <c r="AZ78" s="1219"/>
      <c r="BA78" s="1219"/>
      <c r="BB78" s="1217"/>
      <c r="BC78" s="1217"/>
      <c r="BD78" s="1217"/>
      <c r="BE78" s="1217"/>
      <c r="BF78" s="1217"/>
      <c r="BG78" s="1217"/>
      <c r="BH78" s="1217"/>
      <c r="BI78" s="1217"/>
      <c r="BJ78" s="1217"/>
      <c r="BK78" s="1217"/>
      <c r="BL78" s="1217"/>
      <c r="BM78" s="1217"/>
      <c r="BN78" s="1217"/>
      <c r="BO78" s="1217"/>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x14ac:dyDescent="0.15">
      <c r="B79" s="267"/>
      <c r="G79" s="1220"/>
      <c r="H79" s="1220"/>
      <c r="I79" s="1215"/>
      <c r="J79" s="1215"/>
      <c r="K79" s="1216"/>
      <c r="L79" s="1216"/>
      <c r="M79" s="1216"/>
      <c r="N79" s="1216"/>
      <c r="AN79" s="1219"/>
      <c r="AO79" s="1219"/>
      <c r="AP79" s="1219"/>
      <c r="AQ79" s="1219"/>
      <c r="AR79" s="1219"/>
      <c r="AS79" s="1219"/>
      <c r="AT79" s="1219"/>
      <c r="AU79" s="1219"/>
      <c r="AV79" s="1219"/>
      <c r="AW79" s="1219"/>
      <c r="AX79" s="1219"/>
      <c r="AY79" s="1219"/>
      <c r="AZ79" s="1219"/>
      <c r="BA79" s="1219"/>
      <c r="BB79" s="1217" t="s">
        <v>615</v>
      </c>
      <c r="BC79" s="1217"/>
      <c r="BD79" s="1217"/>
      <c r="BE79" s="1217"/>
      <c r="BF79" s="1217"/>
      <c r="BG79" s="1217"/>
      <c r="BH79" s="1217"/>
      <c r="BI79" s="1217"/>
      <c r="BJ79" s="1217"/>
      <c r="BK79" s="1217"/>
      <c r="BL79" s="1217"/>
      <c r="BM79" s="1217"/>
      <c r="BN79" s="1217"/>
      <c r="BO79" s="1217"/>
      <c r="BP79" s="1214">
        <v>8.6</v>
      </c>
      <c r="BQ79" s="1214"/>
      <c r="BR79" s="1214"/>
      <c r="BS79" s="1214"/>
      <c r="BT79" s="1214"/>
      <c r="BU79" s="1214"/>
      <c r="BV79" s="1214"/>
      <c r="BW79" s="1214"/>
      <c r="BX79" s="1214">
        <v>8.1999999999999993</v>
      </c>
      <c r="BY79" s="1214"/>
      <c r="BZ79" s="1214"/>
      <c r="CA79" s="1214"/>
      <c r="CB79" s="1214"/>
      <c r="CC79" s="1214"/>
      <c r="CD79" s="1214"/>
      <c r="CE79" s="1214"/>
      <c r="CF79" s="1214">
        <v>7.8</v>
      </c>
      <c r="CG79" s="1214"/>
      <c r="CH79" s="1214"/>
      <c r="CI79" s="1214"/>
      <c r="CJ79" s="1214"/>
      <c r="CK79" s="1214"/>
      <c r="CL79" s="1214"/>
      <c r="CM79" s="1214"/>
      <c r="CN79" s="1214">
        <v>7.6</v>
      </c>
      <c r="CO79" s="1214"/>
      <c r="CP79" s="1214"/>
      <c r="CQ79" s="1214"/>
      <c r="CR79" s="1214"/>
      <c r="CS79" s="1214"/>
      <c r="CT79" s="1214"/>
      <c r="CU79" s="1214"/>
      <c r="CV79" s="1214">
        <v>7.2</v>
      </c>
      <c r="CW79" s="1214"/>
      <c r="CX79" s="1214"/>
      <c r="CY79" s="1214"/>
      <c r="CZ79" s="1214"/>
      <c r="DA79" s="1214"/>
      <c r="DB79" s="1214"/>
      <c r="DC79" s="1214"/>
    </row>
    <row r="80" spans="2:107" x14ac:dyDescent="0.15">
      <c r="B80" s="267"/>
      <c r="G80" s="1220"/>
      <c r="H80" s="1220"/>
      <c r="I80" s="1215"/>
      <c r="J80" s="1215"/>
      <c r="K80" s="1216"/>
      <c r="L80" s="1216"/>
      <c r="M80" s="1216"/>
      <c r="N80" s="1216"/>
      <c r="AN80" s="1219"/>
      <c r="AO80" s="1219"/>
      <c r="AP80" s="1219"/>
      <c r="AQ80" s="1219"/>
      <c r="AR80" s="1219"/>
      <c r="AS80" s="1219"/>
      <c r="AT80" s="1219"/>
      <c r="AU80" s="1219"/>
      <c r="AV80" s="1219"/>
      <c r="AW80" s="1219"/>
      <c r="AX80" s="1219"/>
      <c r="AY80" s="1219"/>
      <c r="AZ80" s="1219"/>
      <c r="BA80" s="1219"/>
      <c r="BB80" s="1217"/>
      <c r="BC80" s="1217"/>
      <c r="BD80" s="1217"/>
      <c r="BE80" s="1217"/>
      <c r="BF80" s="1217"/>
      <c r="BG80" s="1217"/>
      <c r="BH80" s="1217"/>
      <c r="BI80" s="1217"/>
      <c r="BJ80" s="1217"/>
      <c r="BK80" s="1217"/>
      <c r="BL80" s="1217"/>
      <c r="BM80" s="1217"/>
      <c r="BN80" s="1217"/>
      <c r="BO80" s="1217"/>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7IjxvMsxaABKZolh/y5M6XJuV2njpTTnyTLmVCZ7ftkERUGiu3LgMMAuUkhjgtzSpiEBJDfVAVmR0Z9efL/2dQ==" saltValue="RMiKoea4gQOpzQVIxkas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55" zoomScaleNormal="55" zoomScaleSheetLayoutView="70" workbookViewId="0">
      <selection activeCell="BP53" sqref="BP53:BW54"/>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504</v>
      </c>
    </row>
  </sheetData>
  <sheetProtection algorithmName="SHA-512" hashValue="blqzSiTQHzuLHj5nr2w5A0z0wm1d8pglLRXkx+5ZssiI7RBFQHXSGeyyqVg6EzXzfXJgFcPRO8q3R4bINI4+4Q==" saltValue="7VHyTxnXlUE0NZAoQ5Ca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1" zoomScale="55" zoomScaleNormal="55" zoomScaleSheetLayoutView="55" workbookViewId="0">
      <selection activeCell="AE111" sqref="AE111"/>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504</v>
      </c>
    </row>
  </sheetData>
  <sheetProtection algorithmName="SHA-512" hashValue="34wGXTQh5+xLgkwMNsZDgtLaS11CNtNZ6UjiMFVT8E0KqupoSFEOjT9jjUD1AdT5UOhLU72/N8GJAM/3Uonbsw==" saltValue="Vzvf9IAsXkherAhfuLpnY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554</v>
      </c>
      <c r="G2" s="155"/>
      <c r="H2" s="156"/>
    </row>
    <row r="3" spans="1:8" x14ac:dyDescent="0.15">
      <c r="A3" s="152" t="s">
        <v>547</v>
      </c>
      <c r="B3" s="157"/>
      <c r="C3" s="158"/>
      <c r="D3" s="159">
        <v>75216</v>
      </c>
      <c r="E3" s="160"/>
      <c r="F3" s="161">
        <v>65942</v>
      </c>
      <c r="G3" s="162"/>
      <c r="H3" s="163"/>
    </row>
    <row r="4" spans="1:8" x14ac:dyDescent="0.15">
      <c r="A4" s="164"/>
      <c r="B4" s="165"/>
      <c r="C4" s="166"/>
      <c r="D4" s="167">
        <v>24154</v>
      </c>
      <c r="E4" s="168"/>
      <c r="F4" s="169">
        <v>32778</v>
      </c>
      <c r="G4" s="170"/>
      <c r="H4" s="171"/>
    </row>
    <row r="5" spans="1:8" x14ac:dyDescent="0.15">
      <c r="A5" s="152" t="s">
        <v>549</v>
      </c>
      <c r="B5" s="157"/>
      <c r="C5" s="158"/>
      <c r="D5" s="159">
        <v>112595</v>
      </c>
      <c r="E5" s="160"/>
      <c r="F5" s="161">
        <v>68655</v>
      </c>
      <c r="G5" s="162"/>
      <c r="H5" s="163"/>
    </row>
    <row r="6" spans="1:8" x14ac:dyDescent="0.15">
      <c r="A6" s="164"/>
      <c r="B6" s="165"/>
      <c r="C6" s="166"/>
      <c r="D6" s="167">
        <v>28599</v>
      </c>
      <c r="E6" s="168"/>
      <c r="F6" s="169">
        <v>32316</v>
      </c>
      <c r="G6" s="170"/>
      <c r="H6" s="171"/>
    </row>
    <row r="7" spans="1:8" x14ac:dyDescent="0.15">
      <c r="A7" s="152" t="s">
        <v>550</v>
      </c>
      <c r="B7" s="157"/>
      <c r="C7" s="158"/>
      <c r="D7" s="159">
        <v>114564</v>
      </c>
      <c r="E7" s="160"/>
      <c r="F7" s="161">
        <v>66863</v>
      </c>
      <c r="G7" s="162"/>
      <c r="H7" s="163"/>
    </row>
    <row r="8" spans="1:8" x14ac:dyDescent="0.15">
      <c r="A8" s="164"/>
      <c r="B8" s="165"/>
      <c r="C8" s="166"/>
      <c r="D8" s="167">
        <v>25408</v>
      </c>
      <c r="E8" s="168"/>
      <c r="F8" s="169">
        <v>32770</v>
      </c>
      <c r="G8" s="170"/>
      <c r="H8" s="171"/>
    </row>
    <row r="9" spans="1:8" x14ac:dyDescent="0.15">
      <c r="A9" s="152" t="s">
        <v>551</v>
      </c>
      <c r="B9" s="157"/>
      <c r="C9" s="158"/>
      <c r="D9" s="159">
        <v>66845</v>
      </c>
      <c r="E9" s="160"/>
      <c r="F9" s="161">
        <v>72051</v>
      </c>
      <c r="G9" s="162"/>
      <c r="H9" s="163"/>
    </row>
    <row r="10" spans="1:8" x14ac:dyDescent="0.15">
      <c r="A10" s="164"/>
      <c r="B10" s="165"/>
      <c r="C10" s="166"/>
      <c r="D10" s="167">
        <v>32647</v>
      </c>
      <c r="E10" s="168"/>
      <c r="F10" s="169">
        <v>34140</v>
      </c>
      <c r="G10" s="170"/>
      <c r="H10" s="171"/>
    </row>
    <row r="11" spans="1:8" x14ac:dyDescent="0.15">
      <c r="A11" s="152" t="s">
        <v>552</v>
      </c>
      <c r="B11" s="157"/>
      <c r="C11" s="158"/>
      <c r="D11" s="159">
        <v>58608</v>
      </c>
      <c r="E11" s="160"/>
      <c r="F11" s="161">
        <v>72756</v>
      </c>
      <c r="G11" s="162"/>
      <c r="H11" s="163"/>
    </row>
    <row r="12" spans="1:8" x14ac:dyDescent="0.15">
      <c r="A12" s="164"/>
      <c r="B12" s="165"/>
      <c r="C12" s="172"/>
      <c r="D12" s="167">
        <v>33163</v>
      </c>
      <c r="E12" s="168"/>
      <c r="F12" s="169">
        <v>32117</v>
      </c>
      <c r="G12" s="170"/>
      <c r="H12" s="171"/>
    </row>
    <row r="13" spans="1:8" x14ac:dyDescent="0.15">
      <c r="A13" s="152"/>
      <c r="B13" s="157"/>
      <c r="C13" s="158"/>
      <c r="D13" s="159">
        <v>85566</v>
      </c>
      <c r="E13" s="160"/>
      <c r="F13" s="161">
        <v>69253</v>
      </c>
      <c r="G13" s="173"/>
      <c r="H13" s="163"/>
    </row>
    <row r="14" spans="1:8" x14ac:dyDescent="0.15">
      <c r="A14" s="164"/>
      <c r="B14" s="165"/>
      <c r="C14" s="166"/>
      <c r="D14" s="167">
        <v>28794</v>
      </c>
      <c r="E14" s="168"/>
      <c r="F14" s="169">
        <v>32824</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3.7</v>
      </c>
      <c r="C19" s="174">
        <f>ROUND(VALUE(SUBSTITUTE(実質収支比率等に係る経年分析!G$48,"▲","-")),2)</f>
        <v>5.1100000000000003</v>
      </c>
      <c r="D19" s="174">
        <f>ROUND(VALUE(SUBSTITUTE(実質収支比率等に係る経年分析!H$48,"▲","-")),2)</f>
        <v>3.49</v>
      </c>
      <c r="E19" s="174">
        <f>ROUND(VALUE(SUBSTITUTE(実質収支比率等に係る経年分析!I$48,"▲","-")),2)</f>
        <v>2.1800000000000002</v>
      </c>
      <c r="F19" s="174">
        <f>ROUND(VALUE(SUBSTITUTE(実質収支比率等に係る経年分析!J$48,"▲","-")),2)</f>
        <v>3.9</v>
      </c>
    </row>
    <row r="20" spans="1:11" x14ac:dyDescent="0.15">
      <c r="A20" s="174" t="s">
        <v>55</v>
      </c>
      <c r="B20" s="174">
        <f>ROUND(VALUE(SUBSTITUTE(実質収支比率等に係る経年分析!F$47,"▲","-")),2)</f>
        <v>6.39</v>
      </c>
      <c r="C20" s="174">
        <f>ROUND(VALUE(SUBSTITUTE(実質収支比率等に係る経年分析!G$47,"▲","-")),2)</f>
        <v>6.45</v>
      </c>
      <c r="D20" s="174">
        <f>ROUND(VALUE(SUBSTITUTE(実質収支比率等に係る経年分析!H$47,"▲","-")),2)</f>
        <v>7.12</v>
      </c>
      <c r="E20" s="174">
        <f>ROUND(VALUE(SUBSTITUTE(実質収支比率等に係る経年分析!I$47,"▲","-")),2)</f>
        <v>7.18</v>
      </c>
      <c r="F20" s="174">
        <f>ROUND(VALUE(SUBSTITUTE(実質収支比率等に係る経年分析!J$47,"▲","-")),2)</f>
        <v>5.88</v>
      </c>
    </row>
    <row r="21" spans="1:11" x14ac:dyDescent="0.15">
      <c r="A21" s="174" t="s">
        <v>56</v>
      </c>
      <c r="B21" s="174">
        <f>IF(ISNUMBER(VALUE(SUBSTITUTE(実質収支比率等に係る経年分析!F$49,"▲","-"))),ROUND(VALUE(SUBSTITUTE(実質収支比率等に係る経年分析!F$49,"▲","-")),2),NA())</f>
        <v>-4.7300000000000004</v>
      </c>
      <c r="C21" s="174">
        <f>IF(ISNUMBER(VALUE(SUBSTITUTE(実質収支比率等に係る経年分析!G$49,"▲","-"))),ROUND(VALUE(SUBSTITUTE(実質収支比率等に係る経年分析!G$49,"▲","-")),2),NA())</f>
        <v>1.38</v>
      </c>
      <c r="D21" s="174">
        <f>IF(ISNUMBER(VALUE(SUBSTITUTE(実質収支比率等に係る経年分析!H$49,"▲","-"))),ROUND(VALUE(SUBSTITUTE(実質収支比率等に係る経年分析!H$49,"▲","-")),2),NA())</f>
        <v>-1.65</v>
      </c>
      <c r="E21" s="174">
        <f>IF(ISNUMBER(VALUE(SUBSTITUTE(実質収支比率等に係る経年分析!I$49,"▲","-"))),ROUND(VALUE(SUBSTITUTE(実質収支比率等に係る経年分析!I$49,"▲","-")),2),NA())</f>
        <v>-1.32</v>
      </c>
      <c r="F21" s="174">
        <f>IF(ISNUMBER(VALUE(SUBSTITUTE(実質収支比率等に係る経年分析!J$49,"▲","-"))),ROUND(VALUE(SUBSTITUTE(実質収支比率等に係る経年分析!J$49,"▲","-")),2),NA())</f>
        <v>0.66</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ケーブルテレビ事業特別会計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簡易水道事業会計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国民健康保険特別会計</v>
      </c>
      <c r="B32" s="175">
        <f>IF(ROUND(VALUE(SUBSTITUTE(連結実質赤字比率に係る赤字・黒字の構成分析!F$38,"▲", "-")), 2) &lt; 0, ABS(ROUND(VALUE(SUBSTITUTE(連結実質赤字比率に係る赤字・黒字の構成分析!F$38,"▲", "-")), 2)), NA())</f>
        <v>1.47</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1.19</v>
      </c>
      <c r="E32" s="175" t="e">
        <f>IF(ROUND(VALUE(SUBSTITUTE(連結実質赤字比率に係る赤字・黒字の構成分析!G$38,"▲", "-")), 2) &gt;= 0, ABS(ROUND(VALUE(SUBSTITUTE(連結実質赤字比率に係る赤字・黒字の構成分析!G$38,"▲", "-")), 2)), NA())</f>
        <v>#N/A</v>
      </c>
      <c r="F32" s="175">
        <f>IF(ROUND(VALUE(SUBSTITUTE(連結実質赤字比率に係る赤字・黒字の構成分析!H$38,"▲", "-")), 2) &lt; 0, ABS(ROUND(VALUE(SUBSTITUTE(連結実質赤字比率に係る赤字・黒字の構成分析!H$38,"▲", "-")), 2)), NA())</f>
        <v>1.28</v>
      </c>
      <c r="G32" s="175" t="e">
        <f>IF(ROUND(VALUE(SUBSTITUTE(連結実質赤字比率に係る赤字・黒字の構成分析!H$38,"▲", "-")), 2) &gt;= 0, ABS(ROUND(VALUE(SUBSTITUTE(連結実質赤字比率に係る赤字・黒字の構成分析!H$38,"▲", "-")), 2)), NA())</f>
        <v>#N/A</v>
      </c>
      <c r="H32" s="175">
        <f>IF(ROUND(VALUE(SUBSTITUTE(連結実質赤字比率に係る赤字・黒字の構成分析!I$38,"▲", "-")), 2) &lt; 0, ABS(ROUND(VALUE(SUBSTITUTE(連結実質赤字比率に係る赤字・黒字の構成分析!I$38,"▲", "-")), 2)), NA())</f>
        <v>0.15</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1.73</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1.1499999999999999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2.1800000000000002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3.89</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5128</v>
      </c>
      <c r="E42" s="176"/>
      <c r="F42" s="176"/>
      <c r="G42" s="176">
        <f>'実質公債費比率（分子）の構造'!L$52</f>
        <v>5080</v>
      </c>
      <c r="H42" s="176"/>
      <c r="I42" s="176"/>
      <c r="J42" s="176">
        <f>'実質公債費比率（分子）の構造'!M$52</f>
        <v>5129</v>
      </c>
      <c r="K42" s="176"/>
      <c r="L42" s="176"/>
      <c r="M42" s="176">
        <f>'実質公債費比率（分子）の構造'!N$52</f>
        <v>5107</v>
      </c>
      <c r="N42" s="176"/>
      <c r="O42" s="176"/>
      <c r="P42" s="176">
        <f>'実質公債費比率（分子）の構造'!O$52</f>
        <v>5125</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15">
      <c r="A44" s="176" t="s">
        <v>65</v>
      </c>
      <c r="B44" s="176">
        <f>'実質公債費比率（分子）の構造'!K$50</f>
        <v>137</v>
      </c>
      <c r="C44" s="176"/>
      <c r="D44" s="176"/>
      <c r="E44" s="176">
        <f>'実質公債費比率（分子）の構造'!L$50</f>
        <v>128</v>
      </c>
      <c r="F44" s="176"/>
      <c r="G44" s="176"/>
      <c r="H44" s="176">
        <f>'実質公債費比率（分子）の構造'!M$50</f>
        <v>121</v>
      </c>
      <c r="I44" s="176"/>
      <c r="J44" s="176"/>
      <c r="K44" s="176">
        <f>'実質公債費比率（分子）の構造'!N$50</f>
        <v>113</v>
      </c>
      <c r="L44" s="176"/>
      <c r="M44" s="176"/>
      <c r="N44" s="176">
        <f>'実質公債費比率（分子）の構造'!O$50</f>
        <v>104</v>
      </c>
      <c r="O44" s="176"/>
      <c r="P44" s="176"/>
    </row>
    <row r="45" spans="1:16" x14ac:dyDescent="0.15">
      <c r="A45" s="176" t="s">
        <v>66</v>
      </c>
      <c r="B45" s="176">
        <f>'実質公債費比率（分子）の構造'!K$49</f>
        <v>95</v>
      </c>
      <c r="C45" s="176"/>
      <c r="D45" s="176"/>
      <c r="E45" s="176">
        <f>'実質公債費比率（分子）の構造'!L$49</f>
        <v>96</v>
      </c>
      <c r="F45" s="176"/>
      <c r="G45" s="176"/>
      <c r="H45" s="176">
        <f>'実質公債費比率（分子）の構造'!M$49</f>
        <v>77</v>
      </c>
      <c r="I45" s="176"/>
      <c r="J45" s="176"/>
      <c r="K45" s="176">
        <f>'実質公債費比率（分子）の構造'!N$49</f>
        <v>76</v>
      </c>
      <c r="L45" s="176"/>
      <c r="M45" s="176"/>
      <c r="N45" s="176">
        <f>'実質公債費比率（分子）の構造'!O$49</f>
        <v>88</v>
      </c>
      <c r="O45" s="176"/>
      <c r="P45" s="176"/>
    </row>
    <row r="46" spans="1:16" x14ac:dyDescent="0.15">
      <c r="A46" s="176" t="s">
        <v>67</v>
      </c>
      <c r="B46" s="176">
        <f>'実質公債費比率（分子）の構造'!K$48</f>
        <v>1530</v>
      </c>
      <c r="C46" s="176"/>
      <c r="D46" s="176"/>
      <c r="E46" s="176">
        <f>'実質公債費比率（分子）の構造'!L$48</f>
        <v>1494</v>
      </c>
      <c r="F46" s="176"/>
      <c r="G46" s="176"/>
      <c r="H46" s="176">
        <f>'実質公債費比率（分子）の構造'!M$48</f>
        <v>1482</v>
      </c>
      <c r="I46" s="176"/>
      <c r="J46" s="176"/>
      <c r="K46" s="176">
        <f>'実質公債費比率（分子）の構造'!N$48</f>
        <v>1363</v>
      </c>
      <c r="L46" s="176"/>
      <c r="M46" s="176"/>
      <c r="N46" s="176">
        <f>'実質公債費比率（分子）の構造'!O$48</f>
        <v>1288</v>
      </c>
      <c r="O46" s="176"/>
      <c r="P46" s="176"/>
    </row>
    <row r="47" spans="1:16" x14ac:dyDescent="0.15">
      <c r="A47" s="176" t="s">
        <v>68</v>
      </c>
      <c r="B47" s="176">
        <f>'実質公債費比率（分子）の構造'!K$47</f>
        <v>13</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f>'実質公債費比率（分子）の構造'!K$46</f>
        <v>20</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6427</v>
      </c>
      <c r="C49" s="176"/>
      <c r="D49" s="176"/>
      <c r="E49" s="176">
        <f>'実質公債費比率（分子）の構造'!L$45</f>
        <v>6150</v>
      </c>
      <c r="F49" s="176"/>
      <c r="G49" s="176"/>
      <c r="H49" s="176">
        <f>'実質公債費比率（分子）の構造'!M$45</f>
        <v>6173</v>
      </c>
      <c r="I49" s="176"/>
      <c r="J49" s="176"/>
      <c r="K49" s="176">
        <f>'実質公債費比率（分子）の構造'!N$45</f>
        <v>6183</v>
      </c>
      <c r="L49" s="176"/>
      <c r="M49" s="176"/>
      <c r="N49" s="176">
        <f>'実質公債費比率（分子）の構造'!O$45</f>
        <v>6237</v>
      </c>
      <c r="O49" s="176"/>
      <c r="P49" s="176"/>
    </row>
    <row r="50" spans="1:16" x14ac:dyDescent="0.15">
      <c r="A50" s="176" t="s">
        <v>71</v>
      </c>
      <c r="B50" s="176" t="e">
        <f>NA()</f>
        <v>#N/A</v>
      </c>
      <c r="C50" s="176">
        <f>IF(ISNUMBER('実質公債費比率（分子）の構造'!K$53),'実質公債費比率（分子）の構造'!K$53,NA())</f>
        <v>3094</v>
      </c>
      <c r="D50" s="176" t="e">
        <f>NA()</f>
        <v>#N/A</v>
      </c>
      <c r="E50" s="176" t="e">
        <f>NA()</f>
        <v>#N/A</v>
      </c>
      <c r="F50" s="176">
        <f>IF(ISNUMBER('実質公債費比率（分子）の構造'!L$53),'実質公債費比率（分子）の構造'!L$53,NA())</f>
        <v>2788</v>
      </c>
      <c r="G50" s="176" t="e">
        <f>NA()</f>
        <v>#N/A</v>
      </c>
      <c r="H50" s="176" t="e">
        <f>NA()</f>
        <v>#N/A</v>
      </c>
      <c r="I50" s="176">
        <f>IF(ISNUMBER('実質公債費比率（分子）の構造'!M$53),'実質公債費比率（分子）の構造'!M$53,NA())</f>
        <v>2724</v>
      </c>
      <c r="J50" s="176" t="e">
        <f>NA()</f>
        <v>#N/A</v>
      </c>
      <c r="K50" s="176" t="e">
        <f>NA()</f>
        <v>#N/A</v>
      </c>
      <c r="L50" s="176">
        <f>IF(ISNUMBER('実質公債費比率（分子）の構造'!N$53),'実質公債費比率（分子）の構造'!N$53,NA())</f>
        <v>2628</v>
      </c>
      <c r="M50" s="176" t="e">
        <f>NA()</f>
        <v>#N/A</v>
      </c>
      <c r="N50" s="176" t="e">
        <f>NA()</f>
        <v>#N/A</v>
      </c>
      <c r="O50" s="176">
        <f>IF(ISNUMBER('実質公債費比率（分子）の構造'!O$53),'実質公債費比率（分子）の構造'!O$53,NA())</f>
        <v>2592</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57510</v>
      </c>
      <c r="E56" s="175"/>
      <c r="F56" s="175"/>
      <c r="G56" s="175">
        <f>'将来負担比率（分子）の構造'!J$52</f>
        <v>58651</v>
      </c>
      <c r="H56" s="175"/>
      <c r="I56" s="175"/>
      <c r="J56" s="175">
        <f>'将来負担比率（分子）の構造'!K$52</f>
        <v>60861</v>
      </c>
      <c r="K56" s="175"/>
      <c r="L56" s="175"/>
      <c r="M56" s="175">
        <f>'将来負担比率（分子）の構造'!L$52</f>
        <v>63221</v>
      </c>
      <c r="N56" s="175"/>
      <c r="O56" s="175"/>
      <c r="P56" s="175">
        <f>'将来負担比率（分子）の構造'!M$52</f>
        <v>66646</v>
      </c>
    </row>
    <row r="57" spans="1:16" x14ac:dyDescent="0.15">
      <c r="A57" s="175" t="s">
        <v>42</v>
      </c>
      <c r="B57" s="175"/>
      <c r="C57" s="175"/>
      <c r="D57" s="175">
        <f>'将来負担比率（分子）の構造'!I$51</f>
        <v>1017</v>
      </c>
      <c r="E57" s="175"/>
      <c r="F57" s="175"/>
      <c r="G57" s="175">
        <f>'将来負担比率（分子）の構造'!J$51</f>
        <v>899</v>
      </c>
      <c r="H57" s="175"/>
      <c r="I57" s="175"/>
      <c r="J57" s="175">
        <f>'将来負担比率（分子）の構造'!K$51</f>
        <v>796</v>
      </c>
      <c r="K57" s="175"/>
      <c r="L57" s="175"/>
      <c r="M57" s="175">
        <f>'将来負担比率（分子）の構造'!L$51</f>
        <v>681</v>
      </c>
      <c r="N57" s="175"/>
      <c r="O57" s="175"/>
      <c r="P57" s="175">
        <f>'将来負担比率（分子）の構造'!M$51</f>
        <v>554</v>
      </c>
    </row>
    <row r="58" spans="1:16" x14ac:dyDescent="0.15">
      <c r="A58" s="175" t="s">
        <v>41</v>
      </c>
      <c r="B58" s="175"/>
      <c r="C58" s="175"/>
      <c r="D58" s="175">
        <f>'将来負担比率（分子）の構造'!I$50</f>
        <v>11013</v>
      </c>
      <c r="E58" s="175"/>
      <c r="F58" s="175"/>
      <c r="G58" s="175">
        <f>'将来負担比率（分子）の構造'!J$50</f>
        <v>9140</v>
      </c>
      <c r="H58" s="175"/>
      <c r="I58" s="175"/>
      <c r="J58" s="175">
        <f>'将来負担比率（分子）の構造'!K$50</f>
        <v>9080</v>
      </c>
      <c r="K58" s="175"/>
      <c r="L58" s="175"/>
      <c r="M58" s="175">
        <f>'将来負担比率（分子）の構造'!L$50</f>
        <v>8819</v>
      </c>
      <c r="N58" s="175"/>
      <c r="O58" s="175"/>
      <c r="P58" s="175">
        <f>'将来負担比率（分子）の構造'!M$50</f>
        <v>8903</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2</v>
      </c>
      <c r="C61" s="175"/>
      <c r="D61" s="175"/>
      <c r="E61" s="175">
        <f>'将来負担比率（分子）の構造'!J$46</f>
        <v>3</v>
      </c>
      <c r="F61" s="175"/>
      <c r="G61" s="175"/>
      <c r="H61" s="175">
        <f>'将来負担比率（分子）の構造'!K$46</f>
        <v>2</v>
      </c>
      <c r="I61" s="175"/>
      <c r="J61" s="175"/>
      <c r="K61" s="175">
        <f>'将来負担比率（分子）の構造'!L$46</f>
        <v>2</v>
      </c>
      <c r="L61" s="175"/>
      <c r="M61" s="175"/>
      <c r="N61" s="175">
        <f>'将来負担比率（分子）の構造'!M$46</f>
        <v>2</v>
      </c>
      <c r="O61" s="175"/>
      <c r="P61" s="175"/>
    </row>
    <row r="62" spans="1:16" x14ac:dyDescent="0.15">
      <c r="A62" s="175" t="s">
        <v>35</v>
      </c>
      <c r="B62" s="175">
        <f>'将来負担比率（分子）の構造'!I$45</f>
        <v>9048</v>
      </c>
      <c r="C62" s="175"/>
      <c r="D62" s="175"/>
      <c r="E62" s="175">
        <f>'将来負担比率（分子）の構造'!J$45</f>
        <v>9067</v>
      </c>
      <c r="F62" s="175"/>
      <c r="G62" s="175"/>
      <c r="H62" s="175">
        <f>'将来負担比率（分子）の構造'!K$45</f>
        <v>8771</v>
      </c>
      <c r="I62" s="175"/>
      <c r="J62" s="175"/>
      <c r="K62" s="175">
        <f>'将来負担比率（分子）の構造'!L$45</f>
        <v>9073</v>
      </c>
      <c r="L62" s="175"/>
      <c r="M62" s="175"/>
      <c r="N62" s="175">
        <f>'将来負担比率（分子）の構造'!M$45</f>
        <v>8947</v>
      </c>
      <c r="O62" s="175"/>
      <c r="P62" s="175"/>
    </row>
    <row r="63" spans="1:16" x14ac:dyDescent="0.15">
      <c r="A63" s="175" t="s">
        <v>34</v>
      </c>
      <c r="B63" s="175">
        <f>'将来負担比率（分子）の構造'!I$44</f>
        <v>637</v>
      </c>
      <c r="C63" s="175"/>
      <c r="D63" s="175"/>
      <c r="E63" s="175">
        <f>'将来負担比率（分子）の構造'!J$44</f>
        <v>807</v>
      </c>
      <c r="F63" s="175"/>
      <c r="G63" s="175"/>
      <c r="H63" s="175">
        <f>'将来負担比率（分子）の構造'!K$44</f>
        <v>837</v>
      </c>
      <c r="I63" s="175"/>
      <c r="J63" s="175"/>
      <c r="K63" s="175">
        <f>'将来負担比率（分子）の構造'!L$44</f>
        <v>794</v>
      </c>
      <c r="L63" s="175"/>
      <c r="M63" s="175"/>
      <c r="N63" s="175">
        <f>'将来負担比率（分子）の構造'!M$44</f>
        <v>729</v>
      </c>
      <c r="O63" s="175"/>
      <c r="P63" s="175"/>
    </row>
    <row r="64" spans="1:16" x14ac:dyDescent="0.15">
      <c r="A64" s="175" t="s">
        <v>33</v>
      </c>
      <c r="B64" s="175">
        <f>'将来負担比率（分子）の構造'!I$43</f>
        <v>18055</v>
      </c>
      <c r="C64" s="175"/>
      <c r="D64" s="175"/>
      <c r="E64" s="175">
        <f>'将来負担比率（分子）の構造'!J$43</f>
        <v>17271</v>
      </c>
      <c r="F64" s="175"/>
      <c r="G64" s="175"/>
      <c r="H64" s="175">
        <f>'将来負担比率（分子）の構造'!K$43</f>
        <v>17714</v>
      </c>
      <c r="I64" s="175"/>
      <c r="J64" s="175"/>
      <c r="K64" s="175">
        <f>'将来負担比率（分子）の構造'!L$43</f>
        <v>17248</v>
      </c>
      <c r="L64" s="175"/>
      <c r="M64" s="175"/>
      <c r="N64" s="175">
        <f>'将来負担比率（分子）の構造'!M$43</f>
        <v>16685</v>
      </c>
      <c r="O64" s="175"/>
      <c r="P64" s="175"/>
    </row>
    <row r="65" spans="1:16" x14ac:dyDescent="0.15">
      <c r="A65" s="175" t="s">
        <v>32</v>
      </c>
      <c r="B65" s="175">
        <f>'将来負担比率（分子）の構造'!I$42</f>
        <v>1099</v>
      </c>
      <c r="C65" s="175"/>
      <c r="D65" s="175"/>
      <c r="E65" s="175">
        <f>'将来負担比率（分子）の構造'!J$42</f>
        <v>1052</v>
      </c>
      <c r="F65" s="175"/>
      <c r="G65" s="175"/>
      <c r="H65" s="175">
        <f>'将来負担比率（分子）の構造'!K$42</f>
        <v>1026</v>
      </c>
      <c r="I65" s="175"/>
      <c r="J65" s="175"/>
      <c r="K65" s="175">
        <f>'将来負担比率（分子）の構造'!L$42</f>
        <v>1006</v>
      </c>
      <c r="L65" s="175"/>
      <c r="M65" s="175"/>
      <c r="N65" s="175">
        <f>'将来負担比率（分子）の構造'!M$42</f>
        <v>987</v>
      </c>
      <c r="O65" s="175"/>
      <c r="P65" s="175"/>
    </row>
    <row r="66" spans="1:16" x14ac:dyDescent="0.15">
      <c r="A66" s="175" t="s">
        <v>31</v>
      </c>
      <c r="B66" s="175">
        <f>'将来負担比率（分子）の構造'!I$41</f>
        <v>62288</v>
      </c>
      <c r="C66" s="175"/>
      <c r="D66" s="175"/>
      <c r="E66" s="175">
        <f>'将来負担比率（分子）の構造'!J$41</f>
        <v>64894</v>
      </c>
      <c r="F66" s="175"/>
      <c r="G66" s="175"/>
      <c r="H66" s="175">
        <f>'将来負担比率（分子）の構造'!K$41</f>
        <v>67927</v>
      </c>
      <c r="I66" s="175"/>
      <c r="J66" s="175"/>
      <c r="K66" s="175">
        <f>'将来負担比率（分子）の構造'!L$41</f>
        <v>71248</v>
      </c>
      <c r="L66" s="175"/>
      <c r="M66" s="175"/>
      <c r="N66" s="175">
        <f>'将来負担比率（分子）の構造'!M$41</f>
        <v>75515</v>
      </c>
      <c r="O66" s="175"/>
      <c r="P66" s="175"/>
    </row>
    <row r="67" spans="1:16" x14ac:dyDescent="0.15">
      <c r="A67" s="175" t="s">
        <v>75</v>
      </c>
      <c r="B67" s="175" t="e">
        <f>NA()</f>
        <v>#N/A</v>
      </c>
      <c r="C67" s="175">
        <f>IF(ISNUMBER('将来負担比率（分子）の構造'!I$53), IF('将来負担比率（分子）の構造'!I$53 &lt; 0, 0, '将来負担比率（分子）の構造'!I$53), NA())</f>
        <v>21589</v>
      </c>
      <c r="D67" s="175" t="e">
        <f>NA()</f>
        <v>#N/A</v>
      </c>
      <c r="E67" s="175" t="e">
        <f>NA()</f>
        <v>#N/A</v>
      </c>
      <c r="F67" s="175">
        <f>IF(ISNUMBER('将来負担比率（分子）の構造'!J$53), IF('将来負担比率（分子）の構造'!J$53 &lt; 0, 0, '将来負担比率（分子）の構造'!J$53), NA())</f>
        <v>24403</v>
      </c>
      <c r="G67" s="175" t="e">
        <f>NA()</f>
        <v>#N/A</v>
      </c>
      <c r="H67" s="175" t="e">
        <f>NA()</f>
        <v>#N/A</v>
      </c>
      <c r="I67" s="175">
        <f>IF(ISNUMBER('将来負担比率（分子）の構造'!K$53), IF('将来負担比率（分子）の構造'!K$53 &lt; 0, 0, '将来負担比率（分子）の構造'!K$53), NA())</f>
        <v>25540</v>
      </c>
      <c r="J67" s="175" t="e">
        <f>NA()</f>
        <v>#N/A</v>
      </c>
      <c r="K67" s="175" t="e">
        <f>NA()</f>
        <v>#N/A</v>
      </c>
      <c r="L67" s="175">
        <f>IF(ISNUMBER('将来負担比率（分子）の構造'!L$53), IF('将来負担比率（分子）の構造'!L$53 &lt; 0, 0, '将来負担比率（分子）の構造'!L$53), NA())</f>
        <v>26650</v>
      </c>
      <c r="M67" s="175" t="e">
        <f>NA()</f>
        <v>#N/A</v>
      </c>
      <c r="N67" s="175" t="e">
        <f>NA()</f>
        <v>#N/A</v>
      </c>
      <c r="O67" s="175">
        <f>IF(ISNUMBER('将来負担比率（分子）の構造'!M$53), IF('将来負担比率（分子）の構造'!M$53 &lt; 0, 0, '将来負担比率（分子）の構造'!M$53), NA())</f>
        <v>26762</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2346</v>
      </c>
      <c r="C72" s="179">
        <f>基金残高に係る経年分析!G55</f>
        <v>2351</v>
      </c>
      <c r="D72" s="179">
        <f>基金残高に係る経年分析!H55</f>
        <v>1955</v>
      </c>
    </row>
    <row r="73" spans="1:16" x14ac:dyDescent="0.15">
      <c r="A73" s="178" t="s">
        <v>78</v>
      </c>
      <c r="B73" s="179">
        <f>基金残高に係る経年分析!F56</f>
        <v>704</v>
      </c>
      <c r="C73" s="179">
        <f>基金残高に係る経年分析!G56</f>
        <v>706</v>
      </c>
      <c r="D73" s="179">
        <f>基金残高に係る経年分析!H56</f>
        <v>707</v>
      </c>
    </row>
    <row r="74" spans="1:16" x14ac:dyDescent="0.15">
      <c r="A74" s="178" t="s">
        <v>79</v>
      </c>
      <c r="B74" s="179">
        <f>基金残高に係る経年分析!F57</f>
        <v>4516</v>
      </c>
      <c r="C74" s="179">
        <f>基金残高に係る経年分析!G57</f>
        <v>4315</v>
      </c>
      <c r="D74" s="179">
        <f>基金残高に係る経年分析!H57</f>
        <v>5722</v>
      </c>
    </row>
  </sheetData>
  <sheetProtection algorithmName="SHA-512" hashValue="rWbUC/Ide41g8q8wtCVh4NuugkRWaUKcURMUVwjfk411YS2YECoF9tf1W5ISj5HEei6zwQKyGlWzo3/TxqG/Pw==" saltValue="Zj7pbHOTg5WP/ilGKNkP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217</v>
      </c>
      <c r="DI1" s="614"/>
      <c r="DJ1" s="614"/>
      <c r="DK1" s="614"/>
      <c r="DL1" s="614"/>
      <c r="DM1" s="614"/>
      <c r="DN1" s="615"/>
      <c r="DO1" s="215"/>
      <c r="DP1" s="613" t="s">
        <v>218</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219</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220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222</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223</v>
      </c>
      <c r="S4" s="617"/>
      <c r="T4" s="617"/>
      <c r="U4" s="617"/>
      <c r="V4" s="617"/>
      <c r="W4" s="617"/>
      <c r="X4" s="617"/>
      <c r="Y4" s="618"/>
      <c r="Z4" s="616" t="s">
        <v>224</v>
      </c>
      <c r="AA4" s="617"/>
      <c r="AB4" s="617"/>
      <c r="AC4" s="618"/>
      <c r="AD4" s="616" t="s">
        <v>225</v>
      </c>
      <c r="AE4" s="617"/>
      <c r="AF4" s="617"/>
      <c r="AG4" s="617"/>
      <c r="AH4" s="617"/>
      <c r="AI4" s="617"/>
      <c r="AJ4" s="617"/>
      <c r="AK4" s="618"/>
      <c r="AL4" s="616" t="s">
        <v>224</v>
      </c>
      <c r="AM4" s="617"/>
      <c r="AN4" s="617"/>
      <c r="AO4" s="618"/>
      <c r="AP4" s="619" t="s">
        <v>226</v>
      </c>
      <c r="AQ4" s="619"/>
      <c r="AR4" s="619"/>
      <c r="AS4" s="619"/>
      <c r="AT4" s="619"/>
      <c r="AU4" s="619"/>
      <c r="AV4" s="619"/>
      <c r="AW4" s="619"/>
      <c r="AX4" s="619"/>
      <c r="AY4" s="619"/>
      <c r="AZ4" s="619"/>
      <c r="BA4" s="619"/>
      <c r="BB4" s="619"/>
      <c r="BC4" s="619"/>
      <c r="BD4" s="619"/>
      <c r="BE4" s="619"/>
      <c r="BF4" s="619"/>
      <c r="BG4" s="619" t="s">
        <v>227</v>
      </c>
      <c r="BH4" s="619"/>
      <c r="BI4" s="619"/>
      <c r="BJ4" s="619"/>
      <c r="BK4" s="619"/>
      <c r="BL4" s="619"/>
      <c r="BM4" s="619"/>
      <c r="BN4" s="619"/>
      <c r="BO4" s="619" t="s">
        <v>224</v>
      </c>
      <c r="BP4" s="619"/>
      <c r="BQ4" s="619"/>
      <c r="BR4" s="619"/>
      <c r="BS4" s="619" t="s">
        <v>228</v>
      </c>
      <c r="BT4" s="619"/>
      <c r="BU4" s="619"/>
      <c r="BV4" s="619"/>
      <c r="BW4" s="619"/>
      <c r="BX4" s="619"/>
      <c r="BY4" s="619"/>
      <c r="BZ4" s="619"/>
      <c r="CA4" s="619"/>
      <c r="CB4" s="619"/>
      <c r="CD4" s="616" t="s">
        <v>229</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230</v>
      </c>
      <c r="C5" s="621"/>
      <c r="D5" s="621"/>
      <c r="E5" s="621"/>
      <c r="F5" s="621"/>
      <c r="G5" s="621"/>
      <c r="H5" s="621"/>
      <c r="I5" s="621"/>
      <c r="J5" s="621"/>
      <c r="K5" s="621"/>
      <c r="L5" s="621"/>
      <c r="M5" s="621"/>
      <c r="N5" s="621"/>
      <c r="O5" s="621"/>
      <c r="P5" s="621"/>
      <c r="Q5" s="622"/>
      <c r="R5" s="623">
        <v>15312091</v>
      </c>
      <c r="S5" s="624"/>
      <c r="T5" s="624"/>
      <c r="U5" s="624"/>
      <c r="V5" s="624"/>
      <c r="W5" s="624"/>
      <c r="X5" s="624"/>
      <c r="Y5" s="625"/>
      <c r="Z5" s="626">
        <v>18.3</v>
      </c>
      <c r="AA5" s="626"/>
      <c r="AB5" s="626"/>
      <c r="AC5" s="626"/>
      <c r="AD5" s="627">
        <v>15312091</v>
      </c>
      <c r="AE5" s="627"/>
      <c r="AF5" s="627"/>
      <c r="AG5" s="627"/>
      <c r="AH5" s="627"/>
      <c r="AI5" s="627"/>
      <c r="AJ5" s="627"/>
      <c r="AK5" s="627"/>
      <c r="AL5" s="628">
        <v>46.5</v>
      </c>
      <c r="AM5" s="629"/>
      <c r="AN5" s="629"/>
      <c r="AO5" s="630"/>
      <c r="AP5" s="620" t="s">
        <v>231</v>
      </c>
      <c r="AQ5" s="621"/>
      <c r="AR5" s="621"/>
      <c r="AS5" s="621"/>
      <c r="AT5" s="621"/>
      <c r="AU5" s="621"/>
      <c r="AV5" s="621"/>
      <c r="AW5" s="621"/>
      <c r="AX5" s="621"/>
      <c r="AY5" s="621"/>
      <c r="AZ5" s="621"/>
      <c r="BA5" s="621"/>
      <c r="BB5" s="621"/>
      <c r="BC5" s="621"/>
      <c r="BD5" s="621"/>
      <c r="BE5" s="621"/>
      <c r="BF5" s="622"/>
      <c r="BG5" s="634">
        <v>15303914</v>
      </c>
      <c r="BH5" s="635"/>
      <c r="BI5" s="635"/>
      <c r="BJ5" s="635"/>
      <c r="BK5" s="635"/>
      <c r="BL5" s="635"/>
      <c r="BM5" s="635"/>
      <c r="BN5" s="636"/>
      <c r="BO5" s="637">
        <v>99.9</v>
      </c>
      <c r="BP5" s="637"/>
      <c r="BQ5" s="637"/>
      <c r="BR5" s="637"/>
      <c r="BS5" s="638">
        <v>1210251</v>
      </c>
      <c r="BT5" s="638"/>
      <c r="BU5" s="638"/>
      <c r="BV5" s="638"/>
      <c r="BW5" s="638"/>
      <c r="BX5" s="638"/>
      <c r="BY5" s="638"/>
      <c r="BZ5" s="638"/>
      <c r="CA5" s="638"/>
      <c r="CB5" s="642"/>
      <c r="CD5" s="616" t="s">
        <v>226</v>
      </c>
      <c r="CE5" s="617"/>
      <c r="CF5" s="617"/>
      <c r="CG5" s="617"/>
      <c r="CH5" s="617"/>
      <c r="CI5" s="617"/>
      <c r="CJ5" s="617"/>
      <c r="CK5" s="617"/>
      <c r="CL5" s="617"/>
      <c r="CM5" s="617"/>
      <c r="CN5" s="617"/>
      <c r="CO5" s="617"/>
      <c r="CP5" s="617"/>
      <c r="CQ5" s="618"/>
      <c r="CR5" s="616" t="s">
        <v>232</v>
      </c>
      <c r="CS5" s="617"/>
      <c r="CT5" s="617"/>
      <c r="CU5" s="617"/>
      <c r="CV5" s="617"/>
      <c r="CW5" s="617"/>
      <c r="CX5" s="617"/>
      <c r="CY5" s="618"/>
      <c r="CZ5" s="616" t="s">
        <v>224</v>
      </c>
      <c r="DA5" s="617"/>
      <c r="DB5" s="617"/>
      <c r="DC5" s="618"/>
      <c r="DD5" s="616" t="s">
        <v>233</v>
      </c>
      <c r="DE5" s="617"/>
      <c r="DF5" s="617"/>
      <c r="DG5" s="617"/>
      <c r="DH5" s="617"/>
      <c r="DI5" s="617"/>
      <c r="DJ5" s="617"/>
      <c r="DK5" s="617"/>
      <c r="DL5" s="617"/>
      <c r="DM5" s="617"/>
      <c r="DN5" s="617"/>
      <c r="DO5" s="617"/>
      <c r="DP5" s="618"/>
      <c r="DQ5" s="616" t="s">
        <v>234</v>
      </c>
      <c r="DR5" s="617"/>
      <c r="DS5" s="617"/>
      <c r="DT5" s="617"/>
      <c r="DU5" s="617"/>
      <c r="DV5" s="617"/>
      <c r="DW5" s="617"/>
      <c r="DX5" s="617"/>
      <c r="DY5" s="617"/>
      <c r="DZ5" s="617"/>
      <c r="EA5" s="617"/>
      <c r="EB5" s="617"/>
      <c r="EC5" s="618"/>
    </row>
    <row r="6" spans="2:143" ht="11.25" customHeight="1" x14ac:dyDescent="0.15">
      <c r="B6" s="631" t="s">
        <v>235</v>
      </c>
      <c r="C6" s="632"/>
      <c r="D6" s="632"/>
      <c r="E6" s="632"/>
      <c r="F6" s="632"/>
      <c r="G6" s="632"/>
      <c r="H6" s="632"/>
      <c r="I6" s="632"/>
      <c r="J6" s="632"/>
      <c r="K6" s="632"/>
      <c r="L6" s="632"/>
      <c r="M6" s="632"/>
      <c r="N6" s="632"/>
      <c r="O6" s="632"/>
      <c r="P6" s="632"/>
      <c r="Q6" s="633"/>
      <c r="R6" s="634">
        <v>596943</v>
      </c>
      <c r="S6" s="635"/>
      <c r="T6" s="635"/>
      <c r="U6" s="635"/>
      <c r="V6" s="635"/>
      <c r="W6" s="635"/>
      <c r="X6" s="635"/>
      <c r="Y6" s="636"/>
      <c r="Z6" s="637">
        <v>0.7</v>
      </c>
      <c r="AA6" s="637"/>
      <c r="AB6" s="637"/>
      <c r="AC6" s="637"/>
      <c r="AD6" s="638">
        <v>596943</v>
      </c>
      <c r="AE6" s="638"/>
      <c r="AF6" s="638"/>
      <c r="AG6" s="638"/>
      <c r="AH6" s="638"/>
      <c r="AI6" s="638"/>
      <c r="AJ6" s="638"/>
      <c r="AK6" s="638"/>
      <c r="AL6" s="639">
        <v>1.8</v>
      </c>
      <c r="AM6" s="640"/>
      <c r="AN6" s="640"/>
      <c r="AO6" s="641"/>
      <c r="AP6" s="631" t="s">
        <v>236</v>
      </c>
      <c r="AQ6" s="632"/>
      <c r="AR6" s="632"/>
      <c r="AS6" s="632"/>
      <c r="AT6" s="632"/>
      <c r="AU6" s="632"/>
      <c r="AV6" s="632"/>
      <c r="AW6" s="632"/>
      <c r="AX6" s="632"/>
      <c r="AY6" s="632"/>
      <c r="AZ6" s="632"/>
      <c r="BA6" s="632"/>
      <c r="BB6" s="632"/>
      <c r="BC6" s="632"/>
      <c r="BD6" s="632"/>
      <c r="BE6" s="632"/>
      <c r="BF6" s="633"/>
      <c r="BG6" s="634">
        <v>15303914</v>
      </c>
      <c r="BH6" s="635"/>
      <c r="BI6" s="635"/>
      <c r="BJ6" s="635"/>
      <c r="BK6" s="635"/>
      <c r="BL6" s="635"/>
      <c r="BM6" s="635"/>
      <c r="BN6" s="636"/>
      <c r="BO6" s="637">
        <v>99.9</v>
      </c>
      <c r="BP6" s="637"/>
      <c r="BQ6" s="637"/>
      <c r="BR6" s="637"/>
      <c r="BS6" s="638">
        <v>1210251</v>
      </c>
      <c r="BT6" s="638"/>
      <c r="BU6" s="638"/>
      <c r="BV6" s="638"/>
      <c r="BW6" s="638"/>
      <c r="BX6" s="638"/>
      <c r="BY6" s="638"/>
      <c r="BZ6" s="638"/>
      <c r="CA6" s="638"/>
      <c r="CB6" s="642"/>
      <c r="CD6" s="620" t="s">
        <v>237</v>
      </c>
      <c r="CE6" s="621"/>
      <c r="CF6" s="621"/>
      <c r="CG6" s="621"/>
      <c r="CH6" s="621"/>
      <c r="CI6" s="621"/>
      <c r="CJ6" s="621"/>
      <c r="CK6" s="621"/>
      <c r="CL6" s="621"/>
      <c r="CM6" s="621"/>
      <c r="CN6" s="621"/>
      <c r="CO6" s="621"/>
      <c r="CP6" s="621"/>
      <c r="CQ6" s="622"/>
      <c r="CR6" s="634">
        <v>351286</v>
      </c>
      <c r="CS6" s="635"/>
      <c r="CT6" s="635"/>
      <c r="CU6" s="635"/>
      <c r="CV6" s="635"/>
      <c r="CW6" s="635"/>
      <c r="CX6" s="635"/>
      <c r="CY6" s="636"/>
      <c r="CZ6" s="628">
        <v>0.4</v>
      </c>
      <c r="DA6" s="629"/>
      <c r="DB6" s="629"/>
      <c r="DC6" s="645"/>
      <c r="DD6" s="643" t="s">
        <v>238</v>
      </c>
      <c r="DE6" s="635"/>
      <c r="DF6" s="635"/>
      <c r="DG6" s="635"/>
      <c r="DH6" s="635"/>
      <c r="DI6" s="635"/>
      <c r="DJ6" s="635"/>
      <c r="DK6" s="635"/>
      <c r="DL6" s="635"/>
      <c r="DM6" s="635"/>
      <c r="DN6" s="635"/>
      <c r="DO6" s="635"/>
      <c r="DP6" s="636"/>
      <c r="DQ6" s="643">
        <v>351286</v>
      </c>
      <c r="DR6" s="635"/>
      <c r="DS6" s="635"/>
      <c r="DT6" s="635"/>
      <c r="DU6" s="635"/>
      <c r="DV6" s="635"/>
      <c r="DW6" s="635"/>
      <c r="DX6" s="635"/>
      <c r="DY6" s="635"/>
      <c r="DZ6" s="635"/>
      <c r="EA6" s="635"/>
      <c r="EB6" s="635"/>
      <c r="EC6" s="644"/>
    </row>
    <row r="7" spans="2:143" ht="11.25" customHeight="1" x14ac:dyDescent="0.15">
      <c r="B7" s="631" t="s">
        <v>239</v>
      </c>
      <c r="C7" s="632"/>
      <c r="D7" s="632"/>
      <c r="E7" s="632"/>
      <c r="F7" s="632"/>
      <c r="G7" s="632"/>
      <c r="H7" s="632"/>
      <c r="I7" s="632"/>
      <c r="J7" s="632"/>
      <c r="K7" s="632"/>
      <c r="L7" s="632"/>
      <c r="M7" s="632"/>
      <c r="N7" s="632"/>
      <c r="O7" s="632"/>
      <c r="P7" s="632"/>
      <c r="Q7" s="633"/>
      <c r="R7" s="634">
        <v>8093</v>
      </c>
      <c r="S7" s="635"/>
      <c r="T7" s="635"/>
      <c r="U7" s="635"/>
      <c r="V7" s="635"/>
      <c r="W7" s="635"/>
      <c r="X7" s="635"/>
      <c r="Y7" s="636"/>
      <c r="Z7" s="637">
        <v>0</v>
      </c>
      <c r="AA7" s="637"/>
      <c r="AB7" s="637"/>
      <c r="AC7" s="637"/>
      <c r="AD7" s="638">
        <v>8093</v>
      </c>
      <c r="AE7" s="638"/>
      <c r="AF7" s="638"/>
      <c r="AG7" s="638"/>
      <c r="AH7" s="638"/>
      <c r="AI7" s="638"/>
      <c r="AJ7" s="638"/>
      <c r="AK7" s="638"/>
      <c r="AL7" s="639">
        <v>0</v>
      </c>
      <c r="AM7" s="640"/>
      <c r="AN7" s="640"/>
      <c r="AO7" s="641"/>
      <c r="AP7" s="631" t="s">
        <v>240</v>
      </c>
      <c r="AQ7" s="632"/>
      <c r="AR7" s="632"/>
      <c r="AS7" s="632"/>
      <c r="AT7" s="632"/>
      <c r="AU7" s="632"/>
      <c r="AV7" s="632"/>
      <c r="AW7" s="632"/>
      <c r="AX7" s="632"/>
      <c r="AY7" s="632"/>
      <c r="AZ7" s="632"/>
      <c r="BA7" s="632"/>
      <c r="BB7" s="632"/>
      <c r="BC7" s="632"/>
      <c r="BD7" s="632"/>
      <c r="BE7" s="632"/>
      <c r="BF7" s="633"/>
      <c r="BG7" s="634">
        <v>5786237</v>
      </c>
      <c r="BH7" s="635"/>
      <c r="BI7" s="635"/>
      <c r="BJ7" s="635"/>
      <c r="BK7" s="635"/>
      <c r="BL7" s="635"/>
      <c r="BM7" s="635"/>
      <c r="BN7" s="636"/>
      <c r="BO7" s="637">
        <v>37.799999999999997</v>
      </c>
      <c r="BP7" s="637"/>
      <c r="BQ7" s="637"/>
      <c r="BR7" s="637"/>
      <c r="BS7" s="638">
        <v>146972</v>
      </c>
      <c r="BT7" s="638"/>
      <c r="BU7" s="638"/>
      <c r="BV7" s="638"/>
      <c r="BW7" s="638"/>
      <c r="BX7" s="638"/>
      <c r="BY7" s="638"/>
      <c r="BZ7" s="638"/>
      <c r="CA7" s="638"/>
      <c r="CB7" s="642"/>
      <c r="CD7" s="631" t="s">
        <v>241</v>
      </c>
      <c r="CE7" s="632"/>
      <c r="CF7" s="632"/>
      <c r="CG7" s="632"/>
      <c r="CH7" s="632"/>
      <c r="CI7" s="632"/>
      <c r="CJ7" s="632"/>
      <c r="CK7" s="632"/>
      <c r="CL7" s="632"/>
      <c r="CM7" s="632"/>
      <c r="CN7" s="632"/>
      <c r="CO7" s="632"/>
      <c r="CP7" s="632"/>
      <c r="CQ7" s="633"/>
      <c r="CR7" s="634">
        <v>20715870</v>
      </c>
      <c r="CS7" s="635"/>
      <c r="CT7" s="635"/>
      <c r="CU7" s="635"/>
      <c r="CV7" s="635"/>
      <c r="CW7" s="635"/>
      <c r="CX7" s="635"/>
      <c r="CY7" s="636"/>
      <c r="CZ7" s="637">
        <v>25.3</v>
      </c>
      <c r="DA7" s="637"/>
      <c r="DB7" s="637"/>
      <c r="DC7" s="637"/>
      <c r="DD7" s="643">
        <v>572602</v>
      </c>
      <c r="DE7" s="635"/>
      <c r="DF7" s="635"/>
      <c r="DG7" s="635"/>
      <c r="DH7" s="635"/>
      <c r="DI7" s="635"/>
      <c r="DJ7" s="635"/>
      <c r="DK7" s="635"/>
      <c r="DL7" s="635"/>
      <c r="DM7" s="635"/>
      <c r="DN7" s="635"/>
      <c r="DO7" s="635"/>
      <c r="DP7" s="636"/>
      <c r="DQ7" s="643">
        <v>5859792</v>
      </c>
      <c r="DR7" s="635"/>
      <c r="DS7" s="635"/>
      <c r="DT7" s="635"/>
      <c r="DU7" s="635"/>
      <c r="DV7" s="635"/>
      <c r="DW7" s="635"/>
      <c r="DX7" s="635"/>
      <c r="DY7" s="635"/>
      <c r="DZ7" s="635"/>
      <c r="EA7" s="635"/>
      <c r="EB7" s="635"/>
      <c r="EC7" s="644"/>
    </row>
    <row r="8" spans="2:143" ht="11.25" customHeight="1" x14ac:dyDescent="0.15">
      <c r="B8" s="631" t="s">
        <v>242</v>
      </c>
      <c r="C8" s="632"/>
      <c r="D8" s="632"/>
      <c r="E8" s="632"/>
      <c r="F8" s="632"/>
      <c r="G8" s="632"/>
      <c r="H8" s="632"/>
      <c r="I8" s="632"/>
      <c r="J8" s="632"/>
      <c r="K8" s="632"/>
      <c r="L8" s="632"/>
      <c r="M8" s="632"/>
      <c r="N8" s="632"/>
      <c r="O8" s="632"/>
      <c r="P8" s="632"/>
      <c r="Q8" s="633"/>
      <c r="R8" s="634">
        <v>34903</v>
      </c>
      <c r="S8" s="635"/>
      <c r="T8" s="635"/>
      <c r="U8" s="635"/>
      <c r="V8" s="635"/>
      <c r="W8" s="635"/>
      <c r="X8" s="635"/>
      <c r="Y8" s="636"/>
      <c r="Z8" s="637">
        <v>0</v>
      </c>
      <c r="AA8" s="637"/>
      <c r="AB8" s="637"/>
      <c r="AC8" s="637"/>
      <c r="AD8" s="638">
        <v>34903</v>
      </c>
      <c r="AE8" s="638"/>
      <c r="AF8" s="638"/>
      <c r="AG8" s="638"/>
      <c r="AH8" s="638"/>
      <c r="AI8" s="638"/>
      <c r="AJ8" s="638"/>
      <c r="AK8" s="638"/>
      <c r="AL8" s="639">
        <v>0.1</v>
      </c>
      <c r="AM8" s="640"/>
      <c r="AN8" s="640"/>
      <c r="AO8" s="641"/>
      <c r="AP8" s="631" t="s">
        <v>243</v>
      </c>
      <c r="AQ8" s="632"/>
      <c r="AR8" s="632"/>
      <c r="AS8" s="632"/>
      <c r="AT8" s="632"/>
      <c r="AU8" s="632"/>
      <c r="AV8" s="632"/>
      <c r="AW8" s="632"/>
      <c r="AX8" s="632"/>
      <c r="AY8" s="632"/>
      <c r="AZ8" s="632"/>
      <c r="BA8" s="632"/>
      <c r="BB8" s="632"/>
      <c r="BC8" s="632"/>
      <c r="BD8" s="632"/>
      <c r="BE8" s="632"/>
      <c r="BF8" s="633"/>
      <c r="BG8" s="634">
        <v>206478</v>
      </c>
      <c r="BH8" s="635"/>
      <c r="BI8" s="635"/>
      <c r="BJ8" s="635"/>
      <c r="BK8" s="635"/>
      <c r="BL8" s="635"/>
      <c r="BM8" s="635"/>
      <c r="BN8" s="636"/>
      <c r="BO8" s="637">
        <v>1.3</v>
      </c>
      <c r="BP8" s="637"/>
      <c r="BQ8" s="637"/>
      <c r="BR8" s="637"/>
      <c r="BS8" s="643" t="s">
        <v>238</v>
      </c>
      <c r="BT8" s="635"/>
      <c r="BU8" s="635"/>
      <c r="BV8" s="635"/>
      <c r="BW8" s="635"/>
      <c r="BX8" s="635"/>
      <c r="BY8" s="635"/>
      <c r="BZ8" s="635"/>
      <c r="CA8" s="635"/>
      <c r="CB8" s="644"/>
      <c r="CD8" s="631" t="s">
        <v>244</v>
      </c>
      <c r="CE8" s="632"/>
      <c r="CF8" s="632"/>
      <c r="CG8" s="632"/>
      <c r="CH8" s="632"/>
      <c r="CI8" s="632"/>
      <c r="CJ8" s="632"/>
      <c r="CK8" s="632"/>
      <c r="CL8" s="632"/>
      <c r="CM8" s="632"/>
      <c r="CN8" s="632"/>
      <c r="CO8" s="632"/>
      <c r="CP8" s="632"/>
      <c r="CQ8" s="633"/>
      <c r="CR8" s="634">
        <v>24900174</v>
      </c>
      <c r="CS8" s="635"/>
      <c r="CT8" s="635"/>
      <c r="CU8" s="635"/>
      <c r="CV8" s="635"/>
      <c r="CW8" s="635"/>
      <c r="CX8" s="635"/>
      <c r="CY8" s="636"/>
      <c r="CZ8" s="637">
        <v>30.4</v>
      </c>
      <c r="DA8" s="637"/>
      <c r="DB8" s="637"/>
      <c r="DC8" s="637"/>
      <c r="DD8" s="643">
        <v>342190</v>
      </c>
      <c r="DE8" s="635"/>
      <c r="DF8" s="635"/>
      <c r="DG8" s="635"/>
      <c r="DH8" s="635"/>
      <c r="DI8" s="635"/>
      <c r="DJ8" s="635"/>
      <c r="DK8" s="635"/>
      <c r="DL8" s="635"/>
      <c r="DM8" s="635"/>
      <c r="DN8" s="635"/>
      <c r="DO8" s="635"/>
      <c r="DP8" s="636"/>
      <c r="DQ8" s="643">
        <v>11073624</v>
      </c>
      <c r="DR8" s="635"/>
      <c r="DS8" s="635"/>
      <c r="DT8" s="635"/>
      <c r="DU8" s="635"/>
      <c r="DV8" s="635"/>
      <c r="DW8" s="635"/>
      <c r="DX8" s="635"/>
      <c r="DY8" s="635"/>
      <c r="DZ8" s="635"/>
      <c r="EA8" s="635"/>
      <c r="EB8" s="635"/>
      <c r="EC8" s="644"/>
    </row>
    <row r="9" spans="2:143" ht="11.25" customHeight="1" x14ac:dyDescent="0.15">
      <c r="B9" s="631" t="s">
        <v>245</v>
      </c>
      <c r="C9" s="632"/>
      <c r="D9" s="632"/>
      <c r="E9" s="632"/>
      <c r="F9" s="632"/>
      <c r="G9" s="632"/>
      <c r="H9" s="632"/>
      <c r="I9" s="632"/>
      <c r="J9" s="632"/>
      <c r="K9" s="632"/>
      <c r="L9" s="632"/>
      <c r="M9" s="632"/>
      <c r="N9" s="632"/>
      <c r="O9" s="632"/>
      <c r="P9" s="632"/>
      <c r="Q9" s="633"/>
      <c r="R9" s="634">
        <v>34035</v>
      </c>
      <c r="S9" s="635"/>
      <c r="T9" s="635"/>
      <c r="U9" s="635"/>
      <c r="V9" s="635"/>
      <c r="W9" s="635"/>
      <c r="X9" s="635"/>
      <c r="Y9" s="636"/>
      <c r="Z9" s="637">
        <v>0</v>
      </c>
      <c r="AA9" s="637"/>
      <c r="AB9" s="637"/>
      <c r="AC9" s="637"/>
      <c r="AD9" s="638">
        <v>34035</v>
      </c>
      <c r="AE9" s="638"/>
      <c r="AF9" s="638"/>
      <c r="AG9" s="638"/>
      <c r="AH9" s="638"/>
      <c r="AI9" s="638"/>
      <c r="AJ9" s="638"/>
      <c r="AK9" s="638"/>
      <c r="AL9" s="639">
        <v>0.1</v>
      </c>
      <c r="AM9" s="640"/>
      <c r="AN9" s="640"/>
      <c r="AO9" s="641"/>
      <c r="AP9" s="631" t="s">
        <v>246</v>
      </c>
      <c r="AQ9" s="632"/>
      <c r="AR9" s="632"/>
      <c r="AS9" s="632"/>
      <c r="AT9" s="632"/>
      <c r="AU9" s="632"/>
      <c r="AV9" s="632"/>
      <c r="AW9" s="632"/>
      <c r="AX9" s="632"/>
      <c r="AY9" s="632"/>
      <c r="AZ9" s="632"/>
      <c r="BA9" s="632"/>
      <c r="BB9" s="632"/>
      <c r="BC9" s="632"/>
      <c r="BD9" s="632"/>
      <c r="BE9" s="632"/>
      <c r="BF9" s="633"/>
      <c r="BG9" s="634">
        <v>4684464</v>
      </c>
      <c r="BH9" s="635"/>
      <c r="BI9" s="635"/>
      <c r="BJ9" s="635"/>
      <c r="BK9" s="635"/>
      <c r="BL9" s="635"/>
      <c r="BM9" s="635"/>
      <c r="BN9" s="636"/>
      <c r="BO9" s="637">
        <v>30.6</v>
      </c>
      <c r="BP9" s="637"/>
      <c r="BQ9" s="637"/>
      <c r="BR9" s="637"/>
      <c r="BS9" s="643" t="s">
        <v>132</v>
      </c>
      <c r="BT9" s="635"/>
      <c r="BU9" s="635"/>
      <c r="BV9" s="635"/>
      <c r="BW9" s="635"/>
      <c r="BX9" s="635"/>
      <c r="BY9" s="635"/>
      <c r="BZ9" s="635"/>
      <c r="CA9" s="635"/>
      <c r="CB9" s="644"/>
      <c r="CD9" s="631" t="s">
        <v>247</v>
      </c>
      <c r="CE9" s="632"/>
      <c r="CF9" s="632"/>
      <c r="CG9" s="632"/>
      <c r="CH9" s="632"/>
      <c r="CI9" s="632"/>
      <c r="CJ9" s="632"/>
      <c r="CK9" s="632"/>
      <c r="CL9" s="632"/>
      <c r="CM9" s="632"/>
      <c r="CN9" s="632"/>
      <c r="CO9" s="632"/>
      <c r="CP9" s="632"/>
      <c r="CQ9" s="633"/>
      <c r="CR9" s="634">
        <v>4679754</v>
      </c>
      <c r="CS9" s="635"/>
      <c r="CT9" s="635"/>
      <c r="CU9" s="635"/>
      <c r="CV9" s="635"/>
      <c r="CW9" s="635"/>
      <c r="CX9" s="635"/>
      <c r="CY9" s="636"/>
      <c r="CZ9" s="637">
        <v>5.7</v>
      </c>
      <c r="DA9" s="637"/>
      <c r="DB9" s="637"/>
      <c r="DC9" s="637"/>
      <c r="DD9" s="643">
        <v>82462</v>
      </c>
      <c r="DE9" s="635"/>
      <c r="DF9" s="635"/>
      <c r="DG9" s="635"/>
      <c r="DH9" s="635"/>
      <c r="DI9" s="635"/>
      <c r="DJ9" s="635"/>
      <c r="DK9" s="635"/>
      <c r="DL9" s="635"/>
      <c r="DM9" s="635"/>
      <c r="DN9" s="635"/>
      <c r="DO9" s="635"/>
      <c r="DP9" s="636"/>
      <c r="DQ9" s="643">
        <v>2995109</v>
      </c>
      <c r="DR9" s="635"/>
      <c r="DS9" s="635"/>
      <c r="DT9" s="635"/>
      <c r="DU9" s="635"/>
      <c r="DV9" s="635"/>
      <c r="DW9" s="635"/>
      <c r="DX9" s="635"/>
      <c r="DY9" s="635"/>
      <c r="DZ9" s="635"/>
      <c r="EA9" s="635"/>
      <c r="EB9" s="635"/>
      <c r="EC9" s="644"/>
    </row>
    <row r="10" spans="2:143" ht="11.25" customHeight="1" x14ac:dyDescent="0.15">
      <c r="B10" s="631" t="s">
        <v>248</v>
      </c>
      <c r="C10" s="632"/>
      <c r="D10" s="632"/>
      <c r="E10" s="632"/>
      <c r="F10" s="632"/>
      <c r="G10" s="632"/>
      <c r="H10" s="632"/>
      <c r="I10" s="632"/>
      <c r="J10" s="632"/>
      <c r="K10" s="632"/>
      <c r="L10" s="632"/>
      <c r="M10" s="632"/>
      <c r="N10" s="632"/>
      <c r="O10" s="632"/>
      <c r="P10" s="632"/>
      <c r="Q10" s="633"/>
      <c r="R10" s="634" t="s">
        <v>238</v>
      </c>
      <c r="S10" s="635"/>
      <c r="T10" s="635"/>
      <c r="U10" s="635"/>
      <c r="V10" s="635"/>
      <c r="W10" s="635"/>
      <c r="X10" s="635"/>
      <c r="Y10" s="636"/>
      <c r="Z10" s="637" t="s">
        <v>238</v>
      </c>
      <c r="AA10" s="637"/>
      <c r="AB10" s="637"/>
      <c r="AC10" s="637"/>
      <c r="AD10" s="638" t="s">
        <v>238</v>
      </c>
      <c r="AE10" s="638"/>
      <c r="AF10" s="638"/>
      <c r="AG10" s="638"/>
      <c r="AH10" s="638"/>
      <c r="AI10" s="638"/>
      <c r="AJ10" s="638"/>
      <c r="AK10" s="638"/>
      <c r="AL10" s="639" t="s">
        <v>238</v>
      </c>
      <c r="AM10" s="640"/>
      <c r="AN10" s="640"/>
      <c r="AO10" s="641"/>
      <c r="AP10" s="631" t="s">
        <v>249</v>
      </c>
      <c r="AQ10" s="632"/>
      <c r="AR10" s="632"/>
      <c r="AS10" s="632"/>
      <c r="AT10" s="632"/>
      <c r="AU10" s="632"/>
      <c r="AV10" s="632"/>
      <c r="AW10" s="632"/>
      <c r="AX10" s="632"/>
      <c r="AY10" s="632"/>
      <c r="AZ10" s="632"/>
      <c r="BA10" s="632"/>
      <c r="BB10" s="632"/>
      <c r="BC10" s="632"/>
      <c r="BD10" s="632"/>
      <c r="BE10" s="632"/>
      <c r="BF10" s="633"/>
      <c r="BG10" s="634">
        <v>387663</v>
      </c>
      <c r="BH10" s="635"/>
      <c r="BI10" s="635"/>
      <c r="BJ10" s="635"/>
      <c r="BK10" s="635"/>
      <c r="BL10" s="635"/>
      <c r="BM10" s="635"/>
      <c r="BN10" s="636"/>
      <c r="BO10" s="637">
        <v>2.5</v>
      </c>
      <c r="BP10" s="637"/>
      <c r="BQ10" s="637"/>
      <c r="BR10" s="637"/>
      <c r="BS10" s="643">
        <v>64415</v>
      </c>
      <c r="BT10" s="635"/>
      <c r="BU10" s="635"/>
      <c r="BV10" s="635"/>
      <c r="BW10" s="635"/>
      <c r="BX10" s="635"/>
      <c r="BY10" s="635"/>
      <c r="BZ10" s="635"/>
      <c r="CA10" s="635"/>
      <c r="CB10" s="644"/>
      <c r="CD10" s="631" t="s">
        <v>250</v>
      </c>
      <c r="CE10" s="632"/>
      <c r="CF10" s="632"/>
      <c r="CG10" s="632"/>
      <c r="CH10" s="632"/>
      <c r="CI10" s="632"/>
      <c r="CJ10" s="632"/>
      <c r="CK10" s="632"/>
      <c r="CL10" s="632"/>
      <c r="CM10" s="632"/>
      <c r="CN10" s="632"/>
      <c r="CO10" s="632"/>
      <c r="CP10" s="632"/>
      <c r="CQ10" s="633"/>
      <c r="CR10" s="634">
        <v>54126</v>
      </c>
      <c r="CS10" s="635"/>
      <c r="CT10" s="635"/>
      <c r="CU10" s="635"/>
      <c r="CV10" s="635"/>
      <c r="CW10" s="635"/>
      <c r="CX10" s="635"/>
      <c r="CY10" s="636"/>
      <c r="CZ10" s="637">
        <v>0.1</v>
      </c>
      <c r="DA10" s="637"/>
      <c r="DB10" s="637"/>
      <c r="DC10" s="637"/>
      <c r="DD10" s="643" t="s">
        <v>132</v>
      </c>
      <c r="DE10" s="635"/>
      <c r="DF10" s="635"/>
      <c r="DG10" s="635"/>
      <c r="DH10" s="635"/>
      <c r="DI10" s="635"/>
      <c r="DJ10" s="635"/>
      <c r="DK10" s="635"/>
      <c r="DL10" s="635"/>
      <c r="DM10" s="635"/>
      <c r="DN10" s="635"/>
      <c r="DO10" s="635"/>
      <c r="DP10" s="636"/>
      <c r="DQ10" s="643">
        <v>51233</v>
      </c>
      <c r="DR10" s="635"/>
      <c r="DS10" s="635"/>
      <c r="DT10" s="635"/>
      <c r="DU10" s="635"/>
      <c r="DV10" s="635"/>
      <c r="DW10" s="635"/>
      <c r="DX10" s="635"/>
      <c r="DY10" s="635"/>
      <c r="DZ10" s="635"/>
      <c r="EA10" s="635"/>
      <c r="EB10" s="635"/>
      <c r="EC10" s="644"/>
    </row>
    <row r="11" spans="2:143" ht="11.25" customHeight="1" x14ac:dyDescent="0.15">
      <c r="B11" s="631" t="s">
        <v>251</v>
      </c>
      <c r="C11" s="632"/>
      <c r="D11" s="632"/>
      <c r="E11" s="632"/>
      <c r="F11" s="632"/>
      <c r="G11" s="632"/>
      <c r="H11" s="632"/>
      <c r="I11" s="632"/>
      <c r="J11" s="632"/>
      <c r="K11" s="632"/>
      <c r="L11" s="632"/>
      <c r="M11" s="632"/>
      <c r="N11" s="632"/>
      <c r="O11" s="632"/>
      <c r="P11" s="632"/>
      <c r="Q11" s="633"/>
      <c r="R11" s="634">
        <v>2734425</v>
      </c>
      <c r="S11" s="635"/>
      <c r="T11" s="635"/>
      <c r="U11" s="635"/>
      <c r="V11" s="635"/>
      <c r="W11" s="635"/>
      <c r="X11" s="635"/>
      <c r="Y11" s="636"/>
      <c r="Z11" s="639">
        <v>3.3</v>
      </c>
      <c r="AA11" s="640"/>
      <c r="AB11" s="640"/>
      <c r="AC11" s="646"/>
      <c r="AD11" s="643">
        <v>2734425</v>
      </c>
      <c r="AE11" s="635"/>
      <c r="AF11" s="635"/>
      <c r="AG11" s="635"/>
      <c r="AH11" s="635"/>
      <c r="AI11" s="635"/>
      <c r="AJ11" s="635"/>
      <c r="AK11" s="636"/>
      <c r="AL11" s="639">
        <v>8.3000000000000007</v>
      </c>
      <c r="AM11" s="640"/>
      <c r="AN11" s="640"/>
      <c r="AO11" s="641"/>
      <c r="AP11" s="631" t="s">
        <v>252</v>
      </c>
      <c r="AQ11" s="632"/>
      <c r="AR11" s="632"/>
      <c r="AS11" s="632"/>
      <c r="AT11" s="632"/>
      <c r="AU11" s="632"/>
      <c r="AV11" s="632"/>
      <c r="AW11" s="632"/>
      <c r="AX11" s="632"/>
      <c r="AY11" s="632"/>
      <c r="AZ11" s="632"/>
      <c r="BA11" s="632"/>
      <c r="BB11" s="632"/>
      <c r="BC11" s="632"/>
      <c r="BD11" s="632"/>
      <c r="BE11" s="632"/>
      <c r="BF11" s="633"/>
      <c r="BG11" s="634">
        <v>507632</v>
      </c>
      <c r="BH11" s="635"/>
      <c r="BI11" s="635"/>
      <c r="BJ11" s="635"/>
      <c r="BK11" s="635"/>
      <c r="BL11" s="635"/>
      <c r="BM11" s="635"/>
      <c r="BN11" s="636"/>
      <c r="BO11" s="637">
        <v>3.3</v>
      </c>
      <c r="BP11" s="637"/>
      <c r="BQ11" s="637"/>
      <c r="BR11" s="637"/>
      <c r="BS11" s="643">
        <v>82557</v>
      </c>
      <c r="BT11" s="635"/>
      <c r="BU11" s="635"/>
      <c r="BV11" s="635"/>
      <c r="BW11" s="635"/>
      <c r="BX11" s="635"/>
      <c r="BY11" s="635"/>
      <c r="BZ11" s="635"/>
      <c r="CA11" s="635"/>
      <c r="CB11" s="644"/>
      <c r="CD11" s="631" t="s">
        <v>253</v>
      </c>
      <c r="CE11" s="632"/>
      <c r="CF11" s="632"/>
      <c r="CG11" s="632"/>
      <c r="CH11" s="632"/>
      <c r="CI11" s="632"/>
      <c r="CJ11" s="632"/>
      <c r="CK11" s="632"/>
      <c r="CL11" s="632"/>
      <c r="CM11" s="632"/>
      <c r="CN11" s="632"/>
      <c r="CO11" s="632"/>
      <c r="CP11" s="632"/>
      <c r="CQ11" s="633"/>
      <c r="CR11" s="634">
        <v>3697277</v>
      </c>
      <c r="CS11" s="635"/>
      <c r="CT11" s="635"/>
      <c r="CU11" s="635"/>
      <c r="CV11" s="635"/>
      <c r="CW11" s="635"/>
      <c r="CX11" s="635"/>
      <c r="CY11" s="636"/>
      <c r="CZ11" s="637">
        <v>4.5</v>
      </c>
      <c r="DA11" s="637"/>
      <c r="DB11" s="637"/>
      <c r="DC11" s="637"/>
      <c r="DD11" s="643">
        <v>1428731</v>
      </c>
      <c r="DE11" s="635"/>
      <c r="DF11" s="635"/>
      <c r="DG11" s="635"/>
      <c r="DH11" s="635"/>
      <c r="DI11" s="635"/>
      <c r="DJ11" s="635"/>
      <c r="DK11" s="635"/>
      <c r="DL11" s="635"/>
      <c r="DM11" s="635"/>
      <c r="DN11" s="635"/>
      <c r="DO11" s="635"/>
      <c r="DP11" s="636"/>
      <c r="DQ11" s="643">
        <v>1987045</v>
      </c>
      <c r="DR11" s="635"/>
      <c r="DS11" s="635"/>
      <c r="DT11" s="635"/>
      <c r="DU11" s="635"/>
      <c r="DV11" s="635"/>
      <c r="DW11" s="635"/>
      <c r="DX11" s="635"/>
      <c r="DY11" s="635"/>
      <c r="DZ11" s="635"/>
      <c r="EA11" s="635"/>
      <c r="EB11" s="635"/>
      <c r="EC11" s="644"/>
    </row>
    <row r="12" spans="2:143" ht="11.25" customHeight="1" x14ac:dyDescent="0.15">
      <c r="B12" s="631" t="s">
        <v>254</v>
      </c>
      <c r="C12" s="632"/>
      <c r="D12" s="632"/>
      <c r="E12" s="632"/>
      <c r="F12" s="632"/>
      <c r="G12" s="632"/>
      <c r="H12" s="632"/>
      <c r="I12" s="632"/>
      <c r="J12" s="632"/>
      <c r="K12" s="632"/>
      <c r="L12" s="632"/>
      <c r="M12" s="632"/>
      <c r="N12" s="632"/>
      <c r="O12" s="632"/>
      <c r="P12" s="632"/>
      <c r="Q12" s="633"/>
      <c r="R12" s="634">
        <v>6017</v>
      </c>
      <c r="S12" s="635"/>
      <c r="T12" s="635"/>
      <c r="U12" s="635"/>
      <c r="V12" s="635"/>
      <c r="W12" s="635"/>
      <c r="X12" s="635"/>
      <c r="Y12" s="636"/>
      <c r="Z12" s="637">
        <v>0</v>
      </c>
      <c r="AA12" s="637"/>
      <c r="AB12" s="637"/>
      <c r="AC12" s="637"/>
      <c r="AD12" s="638">
        <v>6017</v>
      </c>
      <c r="AE12" s="638"/>
      <c r="AF12" s="638"/>
      <c r="AG12" s="638"/>
      <c r="AH12" s="638"/>
      <c r="AI12" s="638"/>
      <c r="AJ12" s="638"/>
      <c r="AK12" s="638"/>
      <c r="AL12" s="639">
        <v>0</v>
      </c>
      <c r="AM12" s="640"/>
      <c r="AN12" s="640"/>
      <c r="AO12" s="641"/>
      <c r="AP12" s="631" t="s">
        <v>255</v>
      </c>
      <c r="AQ12" s="632"/>
      <c r="AR12" s="632"/>
      <c r="AS12" s="632"/>
      <c r="AT12" s="632"/>
      <c r="AU12" s="632"/>
      <c r="AV12" s="632"/>
      <c r="AW12" s="632"/>
      <c r="AX12" s="632"/>
      <c r="AY12" s="632"/>
      <c r="AZ12" s="632"/>
      <c r="BA12" s="632"/>
      <c r="BB12" s="632"/>
      <c r="BC12" s="632"/>
      <c r="BD12" s="632"/>
      <c r="BE12" s="632"/>
      <c r="BF12" s="633"/>
      <c r="BG12" s="634">
        <v>8253908</v>
      </c>
      <c r="BH12" s="635"/>
      <c r="BI12" s="635"/>
      <c r="BJ12" s="635"/>
      <c r="BK12" s="635"/>
      <c r="BL12" s="635"/>
      <c r="BM12" s="635"/>
      <c r="BN12" s="636"/>
      <c r="BO12" s="637">
        <v>53.9</v>
      </c>
      <c r="BP12" s="637"/>
      <c r="BQ12" s="637"/>
      <c r="BR12" s="637"/>
      <c r="BS12" s="643">
        <v>1063279</v>
      </c>
      <c r="BT12" s="635"/>
      <c r="BU12" s="635"/>
      <c r="BV12" s="635"/>
      <c r="BW12" s="635"/>
      <c r="BX12" s="635"/>
      <c r="BY12" s="635"/>
      <c r="BZ12" s="635"/>
      <c r="CA12" s="635"/>
      <c r="CB12" s="644"/>
      <c r="CD12" s="631" t="s">
        <v>256</v>
      </c>
      <c r="CE12" s="632"/>
      <c r="CF12" s="632"/>
      <c r="CG12" s="632"/>
      <c r="CH12" s="632"/>
      <c r="CI12" s="632"/>
      <c r="CJ12" s="632"/>
      <c r="CK12" s="632"/>
      <c r="CL12" s="632"/>
      <c r="CM12" s="632"/>
      <c r="CN12" s="632"/>
      <c r="CO12" s="632"/>
      <c r="CP12" s="632"/>
      <c r="CQ12" s="633"/>
      <c r="CR12" s="634">
        <v>2446048</v>
      </c>
      <c r="CS12" s="635"/>
      <c r="CT12" s="635"/>
      <c r="CU12" s="635"/>
      <c r="CV12" s="635"/>
      <c r="CW12" s="635"/>
      <c r="CX12" s="635"/>
      <c r="CY12" s="636"/>
      <c r="CZ12" s="637">
        <v>3</v>
      </c>
      <c r="DA12" s="637"/>
      <c r="DB12" s="637"/>
      <c r="DC12" s="637"/>
      <c r="DD12" s="643">
        <v>124892</v>
      </c>
      <c r="DE12" s="635"/>
      <c r="DF12" s="635"/>
      <c r="DG12" s="635"/>
      <c r="DH12" s="635"/>
      <c r="DI12" s="635"/>
      <c r="DJ12" s="635"/>
      <c r="DK12" s="635"/>
      <c r="DL12" s="635"/>
      <c r="DM12" s="635"/>
      <c r="DN12" s="635"/>
      <c r="DO12" s="635"/>
      <c r="DP12" s="636"/>
      <c r="DQ12" s="643">
        <v>1635828</v>
      </c>
      <c r="DR12" s="635"/>
      <c r="DS12" s="635"/>
      <c r="DT12" s="635"/>
      <c r="DU12" s="635"/>
      <c r="DV12" s="635"/>
      <c r="DW12" s="635"/>
      <c r="DX12" s="635"/>
      <c r="DY12" s="635"/>
      <c r="DZ12" s="635"/>
      <c r="EA12" s="635"/>
      <c r="EB12" s="635"/>
      <c r="EC12" s="644"/>
    </row>
    <row r="13" spans="2:143" ht="11.25" customHeight="1" x14ac:dyDescent="0.15">
      <c r="B13" s="631" t="s">
        <v>257</v>
      </c>
      <c r="C13" s="632"/>
      <c r="D13" s="632"/>
      <c r="E13" s="632"/>
      <c r="F13" s="632"/>
      <c r="G13" s="632"/>
      <c r="H13" s="632"/>
      <c r="I13" s="632"/>
      <c r="J13" s="632"/>
      <c r="K13" s="632"/>
      <c r="L13" s="632"/>
      <c r="M13" s="632"/>
      <c r="N13" s="632"/>
      <c r="O13" s="632"/>
      <c r="P13" s="632"/>
      <c r="Q13" s="633"/>
      <c r="R13" s="634" t="s">
        <v>238</v>
      </c>
      <c r="S13" s="635"/>
      <c r="T13" s="635"/>
      <c r="U13" s="635"/>
      <c r="V13" s="635"/>
      <c r="W13" s="635"/>
      <c r="X13" s="635"/>
      <c r="Y13" s="636"/>
      <c r="Z13" s="637" t="s">
        <v>132</v>
      </c>
      <c r="AA13" s="637"/>
      <c r="AB13" s="637"/>
      <c r="AC13" s="637"/>
      <c r="AD13" s="638" t="s">
        <v>238</v>
      </c>
      <c r="AE13" s="638"/>
      <c r="AF13" s="638"/>
      <c r="AG13" s="638"/>
      <c r="AH13" s="638"/>
      <c r="AI13" s="638"/>
      <c r="AJ13" s="638"/>
      <c r="AK13" s="638"/>
      <c r="AL13" s="639" t="s">
        <v>132</v>
      </c>
      <c r="AM13" s="640"/>
      <c r="AN13" s="640"/>
      <c r="AO13" s="641"/>
      <c r="AP13" s="631" t="s">
        <v>258</v>
      </c>
      <c r="AQ13" s="632"/>
      <c r="AR13" s="632"/>
      <c r="AS13" s="632"/>
      <c r="AT13" s="632"/>
      <c r="AU13" s="632"/>
      <c r="AV13" s="632"/>
      <c r="AW13" s="632"/>
      <c r="AX13" s="632"/>
      <c r="AY13" s="632"/>
      <c r="AZ13" s="632"/>
      <c r="BA13" s="632"/>
      <c r="BB13" s="632"/>
      <c r="BC13" s="632"/>
      <c r="BD13" s="632"/>
      <c r="BE13" s="632"/>
      <c r="BF13" s="633"/>
      <c r="BG13" s="634">
        <v>8208635</v>
      </c>
      <c r="BH13" s="635"/>
      <c r="BI13" s="635"/>
      <c r="BJ13" s="635"/>
      <c r="BK13" s="635"/>
      <c r="BL13" s="635"/>
      <c r="BM13" s="635"/>
      <c r="BN13" s="636"/>
      <c r="BO13" s="637">
        <v>53.6</v>
      </c>
      <c r="BP13" s="637"/>
      <c r="BQ13" s="637"/>
      <c r="BR13" s="637"/>
      <c r="BS13" s="643">
        <v>1063279</v>
      </c>
      <c r="BT13" s="635"/>
      <c r="BU13" s="635"/>
      <c r="BV13" s="635"/>
      <c r="BW13" s="635"/>
      <c r="BX13" s="635"/>
      <c r="BY13" s="635"/>
      <c r="BZ13" s="635"/>
      <c r="CA13" s="635"/>
      <c r="CB13" s="644"/>
      <c r="CD13" s="631" t="s">
        <v>259</v>
      </c>
      <c r="CE13" s="632"/>
      <c r="CF13" s="632"/>
      <c r="CG13" s="632"/>
      <c r="CH13" s="632"/>
      <c r="CI13" s="632"/>
      <c r="CJ13" s="632"/>
      <c r="CK13" s="632"/>
      <c r="CL13" s="632"/>
      <c r="CM13" s="632"/>
      <c r="CN13" s="632"/>
      <c r="CO13" s="632"/>
      <c r="CP13" s="632"/>
      <c r="CQ13" s="633"/>
      <c r="CR13" s="634">
        <v>4998894</v>
      </c>
      <c r="CS13" s="635"/>
      <c r="CT13" s="635"/>
      <c r="CU13" s="635"/>
      <c r="CV13" s="635"/>
      <c r="CW13" s="635"/>
      <c r="CX13" s="635"/>
      <c r="CY13" s="636"/>
      <c r="CZ13" s="637">
        <v>6.1</v>
      </c>
      <c r="DA13" s="637"/>
      <c r="DB13" s="637"/>
      <c r="DC13" s="637"/>
      <c r="DD13" s="643">
        <v>2627916</v>
      </c>
      <c r="DE13" s="635"/>
      <c r="DF13" s="635"/>
      <c r="DG13" s="635"/>
      <c r="DH13" s="635"/>
      <c r="DI13" s="635"/>
      <c r="DJ13" s="635"/>
      <c r="DK13" s="635"/>
      <c r="DL13" s="635"/>
      <c r="DM13" s="635"/>
      <c r="DN13" s="635"/>
      <c r="DO13" s="635"/>
      <c r="DP13" s="636"/>
      <c r="DQ13" s="643">
        <v>2659683</v>
      </c>
      <c r="DR13" s="635"/>
      <c r="DS13" s="635"/>
      <c r="DT13" s="635"/>
      <c r="DU13" s="635"/>
      <c r="DV13" s="635"/>
      <c r="DW13" s="635"/>
      <c r="DX13" s="635"/>
      <c r="DY13" s="635"/>
      <c r="DZ13" s="635"/>
      <c r="EA13" s="635"/>
      <c r="EB13" s="635"/>
      <c r="EC13" s="644"/>
    </row>
    <row r="14" spans="2:143" ht="11.25" customHeight="1" x14ac:dyDescent="0.15">
      <c r="B14" s="631" t="s">
        <v>260</v>
      </c>
      <c r="C14" s="632"/>
      <c r="D14" s="632"/>
      <c r="E14" s="632"/>
      <c r="F14" s="632"/>
      <c r="G14" s="632"/>
      <c r="H14" s="632"/>
      <c r="I14" s="632"/>
      <c r="J14" s="632"/>
      <c r="K14" s="632"/>
      <c r="L14" s="632"/>
      <c r="M14" s="632"/>
      <c r="N14" s="632"/>
      <c r="O14" s="632"/>
      <c r="P14" s="632"/>
      <c r="Q14" s="633"/>
      <c r="R14" s="634" t="s">
        <v>132</v>
      </c>
      <c r="S14" s="635"/>
      <c r="T14" s="635"/>
      <c r="U14" s="635"/>
      <c r="V14" s="635"/>
      <c r="W14" s="635"/>
      <c r="X14" s="635"/>
      <c r="Y14" s="636"/>
      <c r="Z14" s="637" t="s">
        <v>132</v>
      </c>
      <c r="AA14" s="637"/>
      <c r="AB14" s="637"/>
      <c r="AC14" s="637"/>
      <c r="AD14" s="638" t="s">
        <v>238</v>
      </c>
      <c r="AE14" s="638"/>
      <c r="AF14" s="638"/>
      <c r="AG14" s="638"/>
      <c r="AH14" s="638"/>
      <c r="AI14" s="638"/>
      <c r="AJ14" s="638"/>
      <c r="AK14" s="638"/>
      <c r="AL14" s="639" t="s">
        <v>132</v>
      </c>
      <c r="AM14" s="640"/>
      <c r="AN14" s="640"/>
      <c r="AO14" s="641"/>
      <c r="AP14" s="631" t="s">
        <v>261</v>
      </c>
      <c r="AQ14" s="632"/>
      <c r="AR14" s="632"/>
      <c r="AS14" s="632"/>
      <c r="AT14" s="632"/>
      <c r="AU14" s="632"/>
      <c r="AV14" s="632"/>
      <c r="AW14" s="632"/>
      <c r="AX14" s="632"/>
      <c r="AY14" s="632"/>
      <c r="AZ14" s="632"/>
      <c r="BA14" s="632"/>
      <c r="BB14" s="632"/>
      <c r="BC14" s="632"/>
      <c r="BD14" s="632"/>
      <c r="BE14" s="632"/>
      <c r="BF14" s="633"/>
      <c r="BG14" s="634">
        <v>452546</v>
      </c>
      <c r="BH14" s="635"/>
      <c r="BI14" s="635"/>
      <c r="BJ14" s="635"/>
      <c r="BK14" s="635"/>
      <c r="BL14" s="635"/>
      <c r="BM14" s="635"/>
      <c r="BN14" s="636"/>
      <c r="BO14" s="637">
        <v>3</v>
      </c>
      <c r="BP14" s="637"/>
      <c r="BQ14" s="637"/>
      <c r="BR14" s="637"/>
      <c r="BS14" s="643" t="s">
        <v>238</v>
      </c>
      <c r="BT14" s="635"/>
      <c r="BU14" s="635"/>
      <c r="BV14" s="635"/>
      <c r="BW14" s="635"/>
      <c r="BX14" s="635"/>
      <c r="BY14" s="635"/>
      <c r="BZ14" s="635"/>
      <c r="CA14" s="635"/>
      <c r="CB14" s="644"/>
      <c r="CD14" s="631" t="s">
        <v>262</v>
      </c>
      <c r="CE14" s="632"/>
      <c r="CF14" s="632"/>
      <c r="CG14" s="632"/>
      <c r="CH14" s="632"/>
      <c r="CI14" s="632"/>
      <c r="CJ14" s="632"/>
      <c r="CK14" s="632"/>
      <c r="CL14" s="632"/>
      <c r="CM14" s="632"/>
      <c r="CN14" s="632"/>
      <c r="CO14" s="632"/>
      <c r="CP14" s="632"/>
      <c r="CQ14" s="633"/>
      <c r="CR14" s="634">
        <v>3186188</v>
      </c>
      <c r="CS14" s="635"/>
      <c r="CT14" s="635"/>
      <c r="CU14" s="635"/>
      <c r="CV14" s="635"/>
      <c r="CW14" s="635"/>
      <c r="CX14" s="635"/>
      <c r="CY14" s="636"/>
      <c r="CZ14" s="637">
        <v>3.9</v>
      </c>
      <c r="DA14" s="637"/>
      <c r="DB14" s="637"/>
      <c r="DC14" s="637"/>
      <c r="DD14" s="643">
        <v>1075067</v>
      </c>
      <c r="DE14" s="635"/>
      <c r="DF14" s="635"/>
      <c r="DG14" s="635"/>
      <c r="DH14" s="635"/>
      <c r="DI14" s="635"/>
      <c r="DJ14" s="635"/>
      <c r="DK14" s="635"/>
      <c r="DL14" s="635"/>
      <c r="DM14" s="635"/>
      <c r="DN14" s="635"/>
      <c r="DO14" s="635"/>
      <c r="DP14" s="636"/>
      <c r="DQ14" s="643">
        <v>2052392</v>
      </c>
      <c r="DR14" s="635"/>
      <c r="DS14" s="635"/>
      <c r="DT14" s="635"/>
      <c r="DU14" s="635"/>
      <c r="DV14" s="635"/>
      <c r="DW14" s="635"/>
      <c r="DX14" s="635"/>
      <c r="DY14" s="635"/>
      <c r="DZ14" s="635"/>
      <c r="EA14" s="635"/>
      <c r="EB14" s="635"/>
      <c r="EC14" s="644"/>
    </row>
    <row r="15" spans="2:143" ht="11.25" customHeight="1" x14ac:dyDescent="0.15">
      <c r="B15" s="631" t="s">
        <v>263</v>
      </c>
      <c r="C15" s="632"/>
      <c r="D15" s="632"/>
      <c r="E15" s="632"/>
      <c r="F15" s="632"/>
      <c r="G15" s="632"/>
      <c r="H15" s="632"/>
      <c r="I15" s="632"/>
      <c r="J15" s="632"/>
      <c r="K15" s="632"/>
      <c r="L15" s="632"/>
      <c r="M15" s="632"/>
      <c r="N15" s="632"/>
      <c r="O15" s="632"/>
      <c r="P15" s="632"/>
      <c r="Q15" s="633"/>
      <c r="R15" s="634" t="s">
        <v>238</v>
      </c>
      <c r="S15" s="635"/>
      <c r="T15" s="635"/>
      <c r="U15" s="635"/>
      <c r="V15" s="635"/>
      <c r="W15" s="635"/>
      <c r="X15" s="635"/>
      <c r="Y15" s="636"/>
      <c r="Z15" s="637" t="s">
        <v>238</v>
      </c>
      <c r="AA15" s="637"/>
      <c r="AB15" s="637"/>
      <c r="AC15" s="637"/>
      <c r="AD15" s="638" t="s">
        <v>132</v>
      </c>
      <c r="AE15" s="638"/>
      <c r="AF15" s="638"/>
      <c r="AG15" s="638"/>
      <c r="AH15" s="638"/>
      <c r="AI15" s="638"/>
      <c r="AJ15" s="638"/>
      <c r="AK15" s="638"/>
      <c r="AL15" s="639" t="s">
        <v>132</v>
      </c>
      <c r="AM15" s="640"/>
      <c r="AN15" s="640"/>
      <c r="AO15" s="641"/>
      <c r="AP15" s="631" t="s">
        <v>264</v>
      </c>
      <c r="AQ15" s="632"/>
      <c r="AR15" s="632"/>
      <c r="AS15" s="632"/>
      <c r="AT15" s="632"/>
      <c r="AU15" s="632"/>
      <c r="AV15" s="632"/>
      <c r="AW15" s="632"/>
      <c r="AX15" s="632"/>
      <c r="AY15" s="632"/>
      <c r="AZ15" s="632"/>
      <c r="BA15" s="632"/>
      <c r="BB15" s="632"/>
      <c r="BC15" s="632"/>
      <c r="BD15" s="632"/>
      <c r="BE15" s="632"/>
      <c r="BF15" s="633"/>
      <c r="BG15" s="634">
        <v>811223</v>
      </c>
      <c r="BH15" s="635"/>
      <c r="BI15" s="635"/>
      <c r="BJ15" s="635"/>
      <c r="BK15" s="635"/>
      <c r="BL15" s="635"/>
      <c r="BM15" s="635"/>
      <c r="BN15" s="636"/>
      <c r="BO15" s="637">
        <v>5.3</v>
      </c>
      <c r="BP15" s="637"/>
      <c r="BQ15" s="637"/>
      <c r="BR15" s="637"/>
      <c r="BS15" s="643" t="s">
        <v>238</v>
      </c>
      <c r="BT15" s="635"/>
      <c r="BU15" s="635"/>
      <c r="BV15" s="635"/>
      <c r="BW15" s="635"/>
      <c r="BX15" s="635"/>
      <c r="BY15" s="635"/>
      <c r="BZ15" s="635"/>
      <c r="CA15" s="635"/>
      <c r="CB15" s="644"/>
      <c r="CD15" s="631" t="s">
        <v>265</v>
      </c>
      <c r="CE15" s="632"/>
      <c r="CF15" s="632"/>
      <c r="CG15" s="632"/>
      <c r="CH15" s="632"/>
      <c r="CI15" s="632"/>
      <c r="CJ15" s="632"/>
      <c r="CK15" s="632"/>
      <c r="CL15" s="632"/>
      <c r="CM15" s="632"/>
      <c r="CN15" s="632"/>
      <c r="CO15" s="632"/>
      <c r="CP15" s="632"/>
      <c r="CQ15" s="633"/>
      <c r="CR15" s="634">
        <v>5278329</v>
      </c>
      <c r="CS15" s="635"/>
      <c r="CT15" s="635"/>
      <c r="CU15" s="635"/>
      <c r="CV15" s="635"/>
      <c r="CW15" s="635"/>
      <c r="CX15" s="635"/>
      <c r="CY15" s="636"/>
      <c r="CZ15" s="637">
        <v>6.4</v>
      </c>
      <c r="DA15" s="637"/>
      <c r="DB15" s="637"/>
      <c r="DC15" s="637"/>
      <c r="DD15" s="643">
        <v>1099724</v>
      </c>
      <c r="DE15" s="635"/>
      <c r="DF15" s="635"/>
      <c r="DG15" s="635"/>
      <c r="DH15" s="635"/>
      <c r="DI15" s="635"/>
      <c r="DJ15" s="635"/>
      <c r="DK15" s="635"/>
      <c r="DL15" s="635"/>
      <c r="DM15" s="635"/>
      <c r="DN15" s="635"/>
      <c r="DO15" s="635"/>
      <c r="DP15" s="636"/>
      <c r="DQ15" s="643">
        <v>3692608</v>
      </c>
      <c r="DR15" s="635"/>
      <c r="DS15" s="635"/>
      <c r="DT15" s="635"/>
      <c r="DU15" s="635"/>
      <c r="DV15" s="635"/>
      <c r="DW15" s="635"/>
      <c r="DX15" s="635"/>
      <c r="DY15" s="635"/>
      <c r="DZ15" s="635"/>
      <c r="EA15" s="635"/>
      <c r="EB15" s="635"/>
      <c r="EC15" s="644"/>
    </row>
    <row r="16" spans="2:143" ht="11.25" customHeight="1" x14ac:dyDescent="0.15">
      <c r="B16" s="631" t="s">
        <v>266</v>
      </c>
      <c r="C16" s="632"/>
      <c r="D16" s="632"/>
      <c r="E16" s="632"/>
      <c r="F16" s="632"/>
      <c r="G16" s="632"/>
      <c r="H16" s="632"/>
      <c r="I16" s="632"/>
      <c r="J16" s="632"/>
      <c r="K16" s="632"/>
      <c r="L16" s="632"/>
      <c r="M16" s="632"/>
      <c r="N16" s="632"/>
      <c r="O16" s="632"/>
      <c r="P16" s="632"/>
      <c r="Q16" s="633"/>
      <c r="R16" s="634">
        <v>34768</v>
      </c>
      <c r="S16" s="635"/>
      <c r="T16" s="635"/>
      <c r="U16" s="635"/>
      <c r="V16" s="635"/>
      <c r="W16" s="635"/>
      <c r="X16" s="635"/>
      <c r="Y16" s="636"/>
      <c r="Z16" s="637">
        <v>0</v>
      </c>
      <c r="AA16" s="637"/>
      <c r="AB16" s="637"/>
      <c r="AC16" s="637"/>
      <c r="AD16" s="638">
        <v>34768</v>
      </c>
      <c r="AE16" s="638"/>
      <c r="AF16" s="638"/>
      <c r="AG16" s="638"/>
      <c r="AH16" s="638"/>
      <c r="AI16" s="638"/>
      <c r="AJ16" s="638"/>
      <c r="AK16" s="638"/>
      <c r="AL16" s="639">
        <v>0.1</v>
      </c>
      <c r="AM16" s="640"/>
      <c r="AN16" s="640"/>
      <c r="AO16" s="641"/>
      <c r="AP16" s="631" t="s">
        <v>267</v>
      </c>
      <c r="AQ16" s="632"/>
      <c r="AR16" s="632"/>
      <c r="AS16" s="632"/>
      <c r="AT16" s="632"/>
      <c r="AU16" s="632"/>
      <c r="AV16" s="632"/>
      <c r="AW16" s="632"/>
      <c r="AX16" s="632"/>
      <c r="AY16" s="632"/>
      <c r="AZ16" s="632"/>
      <c r="BA16" s="632"/>
      <c r="BB16" s="632"/>
      <c r="BC16" s="632"/>
      <c r="BD16" s="632"/>
      <c r="BE16" s="632"/>
      <c r="BF16" s="633"/>
      <c r="BG16" s="634" t="s">
        <v>132</v>
      </c>
      <c r="BH16" s="635"/>
      <c r="BI16" s="635"/>
      <c r="BJ16" s="635"/>
      <c r="BK16" s="635"/>
      <c r="BL16" s="635"/>
      <c r="BM16" s="635"/>
      <c r="BN16" s="636"/>
      <c r="BO16" s="637" t="s">
        <v>238</v>
      </c>
      <c r="BP16" s="637"/>
      <c r="BQ16" s="637"/>
      <c r="BR16" s="637"/>
      <c r="BS16" s="643" t="s">
        <v>132</v>
      </c>
      <c r="BT16" s="635"/>
      <c r="BU16" s="635"/>
      <c r="BV16" s="635"/>
      <c r="BW16" s="635"/>
      <c r="BX16" s="635"/>
      <c r="BY16" s="635"/>
      <c r="BZ16" s="635"/>
      <c r="CA16" s="635"/>
      <c r="CB16" s="644"/>
      <c r="CD16" s="631" t="s">
        <v>268</v>
      </c>
      <c r="CE16" s="632"/>
      <c r="CF16" s="632"/>
      <c r="CG16" s="632"/>
      <c r="CH16" s="632"/>
      <c r="CI16" s="632"/>
      <c r="CJ16" s="632"/>
      <c r="CK16" s="632"/>
      <c r="CL16" s="632"/>
      <c r="CM16" s="632"/>
      <c r="CN16" s="632"/>
      <c r="CO16" s="632"/>
      <c r="CP16" s="632"/>
      <c r="CQ16" s="633"/>
      <c r="CR16" s="634">
        <v>5313569</v>
      </c>
      <c r="CS16" s="635"/>
      <c r="CT16" s="635"/>
      <c r="CU16" s="635"/>
      <c r="CV16" s="635"/>
      <c r="CW16" s="635"/>
      <c r="CX16" s="635"/>
      <c r="CY16" s="636"/>
      <c r="CZ16" s="637">
        <v>6.5</v>
      </c>
      <c r="DA16" s="637"/>
      <c r="DB16" s="637"/>
      <c r="DC16" s="637"/>
      <c r="DD16" s="643" t="s">
        <v>132</v>
      </c>
      <c r="DE16" s="635"/>
      <c r="DF16" s="635"/>
      <c r="DG16" s="635"/>
      <c r="DH16" s="635"/>
      <c r="DI16" s="635"/>
      <c r="DJ16" s="635"/>
      <c r="DK16" s="635"/>
      <c r="DL16" s="635"/>
      <c r="DM16" s="635"/>
      <c r="DN16" s="635"/>
      <c r="DO16" s="635"/>
      <c r="DP16" s="636"/>
      <c r="DQ16" s="643">
        <v>422218</v>
      </c>
      <c r="DR16" s="635"/>
      <c r="DS16" s="635"/>
      <c r="DT16" s="635"/>
      <c r="DU16" s="635"/>
      <c r="DV16" s="635"/>
      <c r="DW16" s="635"/>
      <c r="DX16" s="635"/>
      <c r="DY16" s="635"/>
      <c r="DZ16" s="635"/>
      <c r="EA16" s="635"/>
      <c r="EB16" s="635"/>
      <c r="EC16" s="644"/>
    </row>
    <row r="17" spans="2:133" ht="11.25" customHeight="1" x14ac:dyDescent="0.15">
      <c r="B17" s="631" t="s">
        <v>269</v>
      </c>
      <c r="C17" s="632"/>
      <c r="D17" s="632"/>
      <c r="E17" s="632"/>
      <c r="F17" s="632"/>
      <c r="G17" s="632"/>
      <c r="H17" s="632"/>
      <c r="I17" s="632"/>
      <c r="J17" s="632"/>
      <c r="K17" s="632"/>
      <c r="L17" s="632"/>
      <c r="M17" s="632"/>
      <c r="N17" s="632"/>
      <c r="O17" s="632"/>
      <c r="P17" s="632"/>
      <c r="Q17" s="633"/>
      <c r="R17" s="634">
        <v>84947</v>
      </c>
      <c r="S17" s="635"/>
      <c r="T17" s="635"/>
      <c r="U17" s="635"/>
      <c r="V17" s="635"/>
      <c r="W17" s="635"/>
      <c r="X17" s="635"/>
      <c r="Y17" s="636"/>
      <c r="Z17" s="637">
        <v>0.1</v>
      </c>
      <c r="AA17" s="637"/>
      <c r="AB17" s="637"/>
      <c r="AC17" s="637"/>
      <c r="AD17" s="638">
        <v>84947</v>
      </c>
      <c r="AE17" s="638"/>
      <c r="AF17" s="638"/>
      <c r="AG17" s="638"/>
      <c r="AH17" s="638"/>
      <c r="AI17" s="638"/>
      <c r="AJ17" s="638"/>
      <c r="AK17" s="638"/>
      <c r="AL17" s="639">
        <v>0.3</v>
      </c>
      <c r="AM17" s="640"/>
      <c r="AN17" s="640"/>
      <c r="AO17" s="641"/>
      <c r="AP17" s="631" t="s">
        <v>270</v>
      </c>
      <c r="AQ17" s="632"/>
      <c r="AR17" s="632"/>
      <c r="AS17" s="632"/>
      <c r="AT17" s="632"/>
      <c r="AU17" s="632"/>
      <c r="AV17" s="632"/>
      <c r="AW17" s="632"/>
      <c r="AX17" s="632"/>
      <c r="AY17" s="632"/>
      <c r="AZ17" s="632"/>
      <c r="BA17" s="632"/>
      <c r="BB17" s="632"/>
      <c r="BC17" s="632"/>
      <c r="BD17" s="632"/>
      <c r="BE17" s="632"/>
      <c r="BF17" s="633"/>
      <c r="BG17" s="634" t="s">
        <v>132</v>
      </c>
      <c r="BH17" s="635"/>
      <c r="BI17" s="635"/>
      <c r="BJ17" s="635"/>
      <c r="BK17" s="635"/>
      <c r="BL17" s="635"/>
      <c r="BM17" s="635"/>
      <c r="BN17" s="636"/>
      <c r="BO17" s="637" t="s">
        <v>132</v>
      </c>
      <c r="BP17" s="637"/>
      <c r="BQ17" s="637"/>
      <c r="BR17" s="637"/>
      <c r="BS17" s="643" t="s">
        <v>132</v>
      </c>
      <c r="BT17" s="635"/>
      <c r="BU17" s="635"/>
      <c r="BV17" s="635"/>
      <c r="BW17" s="635"/>
      <c r="BX17" s="635"/>
      <c r="BY17" s="635"/>
      <c r="BZ17" s="635"/>
      <c r="CA17" s="635"/>
      <c r="CB17" s="644"/>
      <c r="CD17" s="631" t="s">
        <v>271</v>
      </c>
      <c r="CE17" s="632"/>
      <c r="CF17" s="632"/>
      <c r="CG17" s="632"/>
      <c r="CH17" s="632"/>
      <c r="CI17" s="632"/>
      <c r="CJ17" s="632"/>
      <c r="CK17" s="632"/>
      <c r="CL17" s="632"/>
      <c r="CM17" s="632"/>
      <c r="CN17" s="632"/>
      <c r="CO17" s="632"/>
      <c r="CP17" s="632"/>
      <c r="CQ17" s="633"/>
      <c r="CR17" s="634">
        <v>6271906</v>
      </c>
      <c r="CS17" s="635"/>
      <c r="CT17" s="635"/>
      <c r="CU17" s="635"/>
      <c r="CV17" s="635"/>
      <c r="CW17" s="635"/>
      <c r="CX17" s="635"/>
      <c r="CY17" s="636"/>
      <c r="CZ17" s="637">
        <v>7.7</v>
      </c>
      <c r="DA17" s="637"/>
      <c r="DB17" s="637"/>
      <c r="DC17" s="637"/>
      <c r="DD17" s="643" t="s">
        <v>132</v>
      </c>
      <c r="DE17" s="635"/>
      <c r="DF17" s="635"/>
      <c r="DG17" s="635"/>
      <c r="DH17" s="635"/>
      <c r="DI17" s="635"/>
      <c r="DJ17" s="635"/>
      <c r="DK17" s="635"/>
      <c r="DL17" s="635"/>
      <c r="DM17" s="635"/>
      <c r="DN17" s="635"/>
      <c r="DO17" s="635"/>
      <c r="DP17" s="636"/>
      <c r="DQ17" s="643">
        <v>6150199</v>
      </c>
      <c r="DR17" s="635"/>
      <c r="DS17" s="635"/>
      <c r="DT17" s="635"/>
      <c r="DU17" s="635"/>
      <c r="DV17" s="635"/>
      <c r="DW17" s="635"/>
      <c r="DX17" s="635"/>
      <c r="DY17" s="635"/>
      <c r="DZ17" s="635"/>
      <c r="EA17" s="635"/>
      <c r="EB17" s="635"/>
      <c r="EC17" s="644"/>
    </row>
    <row r="18" spans="2:133" ht="11.25" customHeight="1" x14ac:dyDescent="0.15">
      <c r="B18" s="631" t="s">
        <v>272</v>
      </c>
      <c r="C18" s="632"/>
      <c r="D18" s="632"/>
      <c r="E18" s="632"/>
      <c r="F18" s="632"/>
      <c r="G18" s="632"/>
      <c r="H18" s="632"/>
      <c r="I18" s="632"/>
      <c r="J18" s="632"/>
      <c r="K18" s="632"/>
      <c r="L18" s="632"/>
      <c r="M18" s="632"/>
      <c r="N18" s="632"/>
      <c r="O18" s="632"/>
      <c r="P18" s="632"/>
      <c r="Q18" s="633"/>
      <c r="R18" s="634">
        <v>103879</v>
      </c>
      <c r="S18" s="635"/>
      <c r="T18" s="635"/>
      <c r="U18" s="635"/>
      <c r="V18" s="635"/>
      <c r="W18" s="635"/>
      <c r="X18" s="635"/>
      <c r="Y18" s="636"/>
      <c r="Z18" s="637">
        <v>0.1</v>
      </c>
      <c r="AA18" s="637"/>
      <c r="AB18" s="637"/>
      <c r="AC18" s="637"/>
      <c r="AD18" s="638">
        <v>103879</v>
      </c>
      <c r="AE18" s="638"/>
      <c r="AF18" s="638"/>
      <c r="AG18" s="638"/>
      <c r="AH18" s="638"/>
      <c r="AI18" s="638"/>
      <c r="AJ18" s="638"/>
      <c r="AK18" s="638"/>
      <c r="AL18" s="639">
        <v>0.3</v>
      </c>
      <c r="AM18" s="640"/>
      <c r="AN18" s="640"/>
      <c r="AO18" s="641"/>
      <c r="AP18" s="631" t="s">
        <v>273</v>
      </c>
      <c r="AQ18" s="632"/>
      <c r="AR18" s="632"/>
      <c r="AS18" s="632"/>
      <c r="AT18" s="632"/>
      <c r="AU18" s="632"/>
      <c r="AV18" s="632"/>
      <c r="AW18" s="632"/>
      <c r="AX18" s="632"/>
      <c r="AY18" s="632"/>
      <c r="AZ18" s="632"/>
      <c r="BA18" s="632"/>
      <c r="BB18" s="632"/>
      <c r="BC18" s="632"/>
      <c r="BD18" s="632"/>
      <c r="BE18" s="632"/>
      <c r="BF18" s="633"/>
      <c r="BG18" s="634" t="s">
        <v>238</v>
      </c>
      <c r="BH18" s="635"/>
      <c r="BI18" s="635"/>
      <c r="BJ18" s="635"/>
      <c r="BK18" s="635"/>
      <c r="BL18" s="635"/>
      <c r="BM18" s="635"/>
      <c r="BN18" s="636"/>
      <c r="BO18" s="637" t="s">
        <v>238</v>
      </c>
      <c r="BP18" s="637"/>
      <c r="BQ18" s="637"/>
      <c r="BR18" s="637"/>
      <c r="BS18" s="643" t="s">
        <v>132</v>
      </c>
      <c r="BT18" s="635"/>
      <c r="BU18" s="635"/>
      <c r="BV18" s="635"/>
      <c r="BW18" s="635"/>
      <c r="BX18" s="635"/>
      <c r="BY18" s="635"/>
      <c r="BZ18" s="635"/>
      <c r="CA18" s="635"/>
      <c r="CB18" s="644"/>
      <c r="CD18" s="631" t="s">
        <v>274</v>
      </c>
      <c r="CE18" s="632"/>
      <c r="CF18" s="632"/>
      <c r="CG18" s="632"/>
      <c r="CH18" s="632"/>
      <c r="CI18" s="632"/>
      <c r="CJ18" s="632"/>
      <c r="CK18" s="632"/>
      <c r="CL18" s="632"/>
      <c r="CM18" s="632"/>
      <c r="CN18" s="632"/>
      <c r="CO18" s="632"/>
      <c r="CP18" s="632"/>
      <c r="CQ18" s="633"/>
      <c r="CR18" s="634" t="s">
        <v>132</v>
      </c>
      <c r="CS18" s="635"/>
      <c r="CT18" s="635"/>
      <c r="CU18" s="635"/>
      <c r="CV18" s="635"/>
      <c r="CW18" s="635"/>
      <c r="CX18" s="635"/>
      <c r="CY18" s="636"/>
      <c r="CZ18" s="637" t="s">
        <v>132</v>
      </c>
      <c r="DA18" s="637"/>
      <c r="DB18" s="637"/>
      <c r="DC18" s="637"/>
      <c r="DD18" s="643" t="s">
        <v>132</v>
      </c>
      <c r="DE18" s="635"/>
      <c r="DF18" s="635"/>
      <c r="DG18" s="635"/>
      <c r="DH18" s="635"/>
      <c r="DI18" s="635"/>
      <c r="DJ18" s="635"/>
      <c r="DK18" s="635"/>
      <c r="DL18" s="635"/>
      <c r="DM18" s="635"/>
      <c r="DN18" s="635"/>
      <c r="DO18" s="635"/>
      <c r="DP18" s="636"/>
      <c r="DQ18" s="643" t="s">
        <v>132</v>
      </c>
      <c r="DR18" s="635"/>
      <c r="DS18" s="635"/>
      <c r="DT18" s="635"/>
      <c r="DU18" s="635"/>
      <c r="DV18" s="635"/>
      <c r="DW18" s="635"/>
      <c r="DX18" s="635"/>
      <c r="DY18" s="635"/>
      <c r="DZ18" s="635"/>
      <c r="EA18" s="635"/>
      <c r="EB18" s="635"/>
      <c r="EC18" s="644"/>
    </row>
    <row r="19" spans="2:133" ht="11.25" customHeight="1" x14ac:dyDescent="0.15">
      <c r="B19" s="631" t="s">
        <v>275</v>
      </c>
      <c r="C19" s="632"/>
      <c r="D19" s="632"/>
      <c r="E19" s="632"/>
      <c r="F19" s="632"/>
      <c r="G19" s="632"/>
      <c r="H19" s="632"/>
      <c r="I19" s="632"/>
      <c r="J19" s="632"/>
      <c r="K19" s="632"/>
      <c r="L19" s="632"/>
      <c r="M19" s="632"/>
      <c r="N19" s="632"/>
      <c r="O19" s="632"/>
      <c r="P19" s="632"/>
      <c r="Q19" s="633"/>
      <c r="R19" s="634">
        <v>81065</v>
      </c>
      <c r="S19" s="635"/>
      <c r="T19" s="635"/>
      <c r="U19" s="635"/>
      <c r="V19" s="635"/>
      <c r="W19" s="635"/>
      <c r="X19" s="635"/>
      <c r="Y19" s="636"/>
      <c r="Z19" s="637">
        <v>0.1</v>
      </c>
      <c r="AA19" s="637"/>
      <c r="AB19" s="637"/>
      <c r="AC19" s="637"/>
      <c r="AD19" s="638">
        <v>81065</v>
      </c>
      <c r="AE19" s="638"/>
      <c r="AF19" s="638"/>
      <c r="AG19" s="638"/>
      <c r="AH19" s="638"/>
      <c r="AI19" s="638"/>
      <c r="AJ19" s="638"/>
      <c r="AK19" s="638"/>
      <c r="AL19" s="639">
        <v>0.2</v>
      </c>
      <c r="AM19" s="640"/>
      <c r="AN19" s="640"/>
      <c r="AO19" s="641"/>
      <c r="AP19" s="631" t="s">
        <v>276</v>
      </c>
      <c r="AQ19" s="632"/>
      <c r="AR19" s="632"/>
      <c r="AS19" s="632"/>
      <c r="AT19" s="632"/>
      <c r="AU19" s="632"/>
      <c r="AV19" s="632"/>
      <c r="AW19" s="632"/>
      <c r="AX19" s="632"/>
      <c r="AY19" s="632"/>
      <c r="AZ19" s="632"/>
      <c r="BA19" s="632"/>
      <c r="BB19" s="632"/>
      <c r="BC19" s="632"/>
      <c r="BD19" s="632"/>
      <c r="BE19" s="632"/>
      <c r="BF19" s="633"/>
      <c r="BG19" s="634">
        <v>8177</v>
      </c>
      <c r="BH19" s="635"/>
      <c r="BI19" s="635"/>
      <c r="BJ19" s="635"/>
      <c r="BK19" s="635"/>
      <c r="BL19" s="635"/>
      <c r="BM19" s="635"/>
      <c r="BN19" s="636"/>
      <c r="BO19" s="637">
        <v>0.1</v>
      </c>
      <c r="BP19" s="637"/>
      <c r="BQ19" s="637"/>
      <c r="BR19" s="637"/>
      <c r="BS19" s="643" t="s">
        <v>132</v>
      </c>
      <c r="BT19" s="635"/>
      <c r="BU19" s="635"/>
      <c r="BV19" s="635"/>
      <c r="BW19" s="635"/>
      <c r="BX19" s="635"/>
      <c r="BY19" s="635"/>
      <c r="BZ19" s="635"/>
      <c r="CA19" s="635"/>
      <c r="CB19" s="644"/>
      <c r="CD19" s="631" t="s">
        <v>277</v>
      </c>
      <c r="CE19" s="632"/>
      <c r="CF19" s="632"/>
      <c r="CG19" s="632"/>
      <c r="CH19" s="632"/>
      <c r="CI19" s="632"/>
      <c r="CJ19" s="632"/>
      <c r="CK19" s="632"/>
      <c r="CL19" s="632"/>
      <c r="CM19" s="632"/>
      <c r="CN19" s="632"/>
      <c r="CO19" s="632"/>
      <c r="CP19" s="632"/>
      <c r="CQ19" s="633"/>
      <c r="CR19" s="634" t="s">
        <v>132</v>
      </c>
      <c r="CS19" s="635"/>
      <c r="CT19" s="635"/>
      <c r="CU19" s="635"/>
      <c r="CV19" s="635"/>
      <c r="CW19" s="635"/>
      <c r="CX19" s="635"/>
      <c r="CY19" s="636"/>
      <c r="CZ19" s="637" t="s">
        <v>238</v>
      </c>
      <c r="DA19" s="637"/>
      <c r="DB19" s="637"/>
      <c r="DC19" s="637"/>
      <c r="DD19" s="643" t="s">
        <v>132</v>
      </c>
      <c r="DE19" s="635"/>
      <c r="DF19" s="635"/>
      <c r="DG19" s="635"/>
      <c r="DH19" s="635"/>
      <c r="DI19" s="635"/>
      <c r="DJ19" s="635"/>
      <c r="DK19" s="635"/>
      <c r="DL19" s="635"/>
      <c r="DM19" s="635"/>
      <c r="DN19" s="635"/>
      <c r="DO19" s="635"/>
      <c r="DP19" s="636"/>
      <c r="DQ19" s="643" t="s">
        <v>238</v>
      </c>
      <c r="DR19" s="635"/>
      <c r="DS19" s="635"/>
      <c r="DT19" s="635"/>
      <c r="DU19" s="635"/>
      <c r="DV19" s="635"/>
      <c r="DW19" s="635"/>
      <c r="DX19" s="635"/>
      <c r="DY19" s="635"/>
      <c r="DZ19" s="635"/>
      <c r="EA19" s="635"/>
      <c r="EB19" s="635"/>
      <c r="EC19" s="644"/>
    </row>
    <row r="20" spans="2:133" ht="11.25" customHeight="1" x14ac:dyDescent="0.15">
      <c r="B20" s="631" t="s">
        <v>278</v>
      </c>
      <c r="C20" s="632"/>
      <c r="D20" s="632"/>
      <c r="E20" s="632"/>
      <c r="F20" s="632"/>
      <c r="G20" s="632"/>
      <c r="H20" s="632"/>
      <c r="I20" s="632"/>
      <c r="J20" s="632"/>
      <c r="K20" s="632"/>
      <c r="L20" s="632"/>
      <c r="M20" s="632"/>
      <c r="N20" s="632"/>
      <c r="O20" s="632"/>
      <c r="P20" s="632"/>
      <c r="Q20" s="633"/>
      <c r="R20" s="634">
        <v>15445</v>
      </c>
      <c r="S20" s="635"/>
      <c r="T20" s="635"/>
      <c r="U20" s="635"/>
      <c r="V20" s="635"/>
      <c r="W20" s="635"/>
      <c r="X20" s="635"/>
      <c r="Y20" s="636"/>
      <c r="Z20" s="637">
        <v>0</v>
      </c>
      <c r="AA20" s="637"/>
      <c r="AB20" s="637"/>
      <c r="AC20" s="637"/>
      <c r="AD20" s="638">
        <v>15445</v>
      </c>
      <c r="AE20" s="638"/>
      <c r="AF20" s="638"/>
      <c r="AG20" s="638"/>
      <c r="AH20" s="638"/>
      <c r="AI20" s="638"/>
      <c r="AJ20" s="638"/>
      <c r="AK20" s="638"/>
      <c r="AL20" s="639">
        <v>0</v>
      </c>
      <c r="AM20" s="640"/>
      <c r="AN20" s="640"/>
      <c r="AO20" s="641"/>
      <c r="AP20" s="631" t="s">
        <v>279</v>
      </c>
      <c r="AQ20" s="632"/>
      <c r="AR20" s="632"/>
      <c r="AS20" s="632"/>
      <c r="AT20" s="632"/>
      <c r="AU20" s="632"/>
      <c r="AV20" s="632"/>
      <c r="AW20" s="632"/>
      <c r="AX20" s="632"/>
      <c r="AY20" s="632"/>
      <c r="AZ20" s="632"/>
      <c r="BA20" s="632"/>
      <c r="BB20" s="632"/>
      <c r="BC20" s="632"/>
      <c r="BD20" s="632"/>
      <c r="BE20" s="632"/>
      <c r="BF20" s="633"/>
      <c r="BG20" s="634">
        <v>8177</v>
      </c>
      <c r="BH20" s="635"/>
      <c r="BI20" s="635"/>
      <c r="BJ20" s="635"/>
      <c r="BK20" s="635"/>
      <c r="BL20" s="635"/>
      <c r="BM20" s="635"/>
      <c r="BN20" s="636"/>
      <c r="BO20" s="637">
        <v>0.1</v>
      </c>
      <c r="BP20" s="637"/>
      <c r="BQ20" s="637"/>
      <c r="BR20" s="637"/>
      <c r="BS20" s="643" t="s">
        <v>132</v>
      </c>
      <c r="BT20" s="635"/>
      <c r="BU20" s="635"/>
      <c r="BV20" s="635"/>
      <c r="BW20" s="635"/>
      <c r="BX20" s="635"/>
      <c r="BY20" s="635"/>
      <c r="BZ20" s="635"/>
      <c r="CA20" s="635"/>
      <c r="CB20" s="644"/>
      <c r="CD20" s="631" t="s">
        <v>280</v>
      </c>
      <c r="CE20" s="632"/>
      <c r="CF20" s="632"/>
      <c r="CG20" s="632"/>
      <c r="CH20" s="632"/>
      <c r="CI20" s="632"/>
      <c r="CJ20" s="632"/>
      <c r="CK20" s="632"/>
      <c r="CL20" s="632"/>
      <c r="CM20" s="632"/>
      <c r="CN20" s="632"/>
      <c r="CO20" s="632"/>
      <c r="CP20" s="632"/>
      <c r="CQ20" s="633"/>
      <c r="CR20" s="634">
        <v>81893421</v>
      </c>
      <c r="CS20" s="635"/>
      <c r="CT20" s="635"/>
      <c r="CU20" s="635"/>
      <c r="CV20" s="635"/>
      <c r="CW20" s="635"/>
      <c r="CX20" s="635"/>
      <c r="CY20" s="636"/>
      <c r="CZ20" s="637">
        <v>100</v>
      </c>
      <c r="DA20" s="637"/>
      <c r="DB20" s="637"/>
      <c r="DC20" s="637"/>
      <c r="DD20" s="643">
        <v>7353584</v>
      </c>
      <c r="DE20" s="635"/>
      <c r="DF20" s="635"/>
      <c r="DG20" s="635"/>
      <c r="DH20" s="635"/>
      <c r="DI20" s="635"/>
      <c r="DJ20" s="635"/>
      <c r="DK20" s="635"/>
      <c r="DL20" s="635"/>
      <c r="DM20" s="635"/>
      <c r="DN20" s="635"/>
      <c r="DO20" s="635"/>
      <c r="DP20" s="636"/>
      <c r="DQ20" s="643">
        <v>38931017</v>
      </c>
      <c r="DR20" s="635"/>
      <c r="DS20" s="635"/>
      <c r="DT20" s="635"/>
      <c r="DU20" s="635"/>
      <c r="DV20" s="635"/>
      <c r="DW20" s="635"/>
      <c r="DX20" s="635"/>
      <c r="DY20" s="635"/>
      <c r="DZ20" s="635"/>
      <c r="EA20" s="635"/>
      <c r="EB20" s="635"/>
      <c r="EC20" s="644"/>
    </row>
    <row r="21" spans="2:133" ht="11.25" customHeight="1" x14ac:dyDescent="0.15">
      <c r="B21" s="631" t="s">
        <v>281</v>
      </c>
      <c r="C21" s="632"/>
      <c r="D21" s="632"/>
      <c r="E21" s="632"/>
      <c r="F21" s="632"/>
      <c r="G21" s="632"/>
      <c r="H21" s="632"/>
      <c r="I21" s="632"/>
      <c r="J21" s="632"/>
      <c r="K21" s="632"/>
      <c r="L21" s="632"/>
      <c r="M21" s="632"/>
      <c r="N21" s="632"/>
      <c r="O21" s="632"/>
      <c r="P21" s="632"/>
      <c r="Q21" s="633"/>
      <c r="R21" s="634">
        <v>7369</v>
      </c>
      <c r="S21" s="635"/>
      <c r="T21" s="635"/>
      <c r="U21" s="635"/>
      <c r="V21" s="635"/>
      <c r="W21" s="635"/>
      <c r="X21" s="635"/>
      <c r="Y21" s="636"/>
      <c r="Z21" s="637">
        <v>0</v>
      </c>
      <c r="AA21" s="637"/>
      <c r="AB21" s="637"/>
      <c r="AC21" s="637"/>
      <c r="AD21" s="638">
        <v>7369</v>
      </c>
      <c r="AE21" s="638"/>
      <c r="AF21" s="638"/>
      <c r="AG21" s="638"/>
      <c r="AH21" s="638"/>
      <c r="AI21" s="638"/>
      <c r="AJ21" s="638"/>
      <c r="AK21" s="638"/>
      <c r="AL21" s="639">
        <v>0</v>
      </c>
      <c r="AM21" s="640"/>
      <c r="AN21" s="640"/>
      <c r="AO21" s="641"/>
      <c r="AP21" s="631" t="s">
        <v>282</v>
      </c>
      <c r="AQ21" s="647"/>
      <c r="AR21" s="647"/>
      <c r="AS21" s="647"/>
      <c r="AT21" s="647"/>
      <c r="AU21" s="647"/>
      <c r="AV21" s="647"/>
      <c r="AW21" s="647"/>
      <c r="AX21" s="647"/>
      <c r="AY21" s="647"/>
      <c r="AZ21" s="647"/>
      <c r="BA21" s="647"/>
      <c r="BB21" s="647"/>
      <c r="BC21" s="647"/>
      <c r="BD21" s="647"/>
      <c r="BE21" s="647"/>
      <c r="BF21" s="648"/>
      <c r="BG21" s="634">
        <v>8177</v>
      </c>
      <c r="BH21" s="635"/>
      <c r="BI21" s="635"/>
      <c r="BJ21" s="635"/>
      <c r="BK21" s="635"/>
      <c r="BL21" s="635"/>
      <c r="BM21" s="635"/>
      <c r="BN21" s="636"/>
      <c r="BO21" s="637">
        <v>0.1</v>
      </c>
      <c r="BP21" s="637"/>
      <c r="BQ21" s="637"/>
      <c r="BR21" s="637"/>
      <c r="BS21" s="643" t="s">
        <v>238</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283</v>
      </c>
      <c r="C22" s="632"/>
      <c r="D22" s="632"/>
      <c r="E22" s="632"/>
      <c r="F22" s="632"/>
      <c r="G22" s="632"/>
      <c r="H22" s="632"/>
      <c r="I22" s="632"/>
      <c r="J22" s="632"/>
      <c r="K22" s="632"/>
      <c r="L22" s="632"/>
      <c r="M22" s="632"/>
      <c r="N22" s="632"/>
      <c r="O22" s="632"/>
      <c r="P22" s="632"/>
      <c r="Q22" s="633"/>
      <c r="R22" s="634">
        <v>16268040</v>
      </c>
      <c r="S22" s="635"/>
      <c r="T22" s="635"/>
      <c r="U22" s="635"/>
      <c r="V22" s="635"/>
      <c r="W22" s="635"/>
      <c r="X22" s="635"/>
      <c r="Y22" s="636"/>
      <c r="Z22" s="637">
        <v>19.5</v>
      </c>
      <c r="AA22" s="637"/>
      <c r="AB22" s="637"/>
      <c r="AC22" s="637"/>
      <c r="AD22" s="638">
        <v>13847697</v>
      </c>
      <c r="AE22" s="638"/>
      <c r="AF22" s="638"/>
      <c r="AG22" s="638"/>
      <c r="AH22" s="638"/>
      <c r="AI22" s="638"/>
      <c r="AJ22" s="638"/>
      <c r="AK22" s="638"/>
      <c r="AL22" s="639">
        <v>42.1</v>
      </c>
      <c r="AM22" s="640"/>
      <c r="AN22" s="640"/>
      <c r="AO22" s="641"/>
      <c r="AP22" s="631" t="s">
        <v>284</v>
      </c>
      <c r="AQ22" s="647"/>
      <c r="AR22" s="647"/>
      <c r="AS22" s="647"/>
      <c r="AT22" s="647"/>
      <c r="AU22" s="647"/>
      <c r="AV22" s="647"/>
      <c r="AW22" s="647"/>
      <c r="AX22" s="647"/>
      <c r="AY22" s="647"/>
      <c r="AZ22" s="647"/>
      <c r="BA22" s="647"/>
      <c r="BB22" s="647"/>
      <c r="BC22" s="647"/>
      <c r="BD22" s="647"/>
      <c r="BE22" s="647"/>
      <c r="BF22" s="648"/>
      <c r="BG22" s="634" t="s">
        <v>132</v>
      </c>
      <c r="BH22" s="635"/>
      <c r="BI22" s="635"/>
      <c r="BJ22" s="635"/>
      <c r="BK22" s="635"/>
      <c r="BL22" s="635"/>
      <c r="BM22" s="635"/>
      <c r="BN22" s="636"/>
      <c r="BO22" s="637" t="s">
        <v>132</v>
      </c>
      <c r="BP22" s="637"/>
      <c r="BQ22" s="637"/>
      <c r="BR22" s="637"/>
      <c r="BS22" s="643" t="s">
        <v>132</v>
      </c>
      <c r="BT22" s="635"/>
      <c r="BU22" s="635"/>
      <c r="BV22" s="635"/>
      <c r="BW22" s="635"/>
      <c r="BX22" s="635"/>
      <c r="BY22" s="635"/>
      <c r="BZ22" s="635"/>
      <c r="CA22" s="635"/>
      <c r="CB22" s="644"/>
      <c r="CD22" s="616" t="s">
        <v>285</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286</v>
      </c>
      <c r="C23" s="632"/>
      <c r="D23" s="632"/>
      <c r="E23" s="632"/>
      <c r="F23" s="632"/>
      <c r="G23" s="632"/>
      <c r="H23" s="632"/>
      <c r="I23" s="632"/>
      <c r="J23" s="632"/>
      <c r="K23" s="632"/>
      <c r="L23" s="632"/>
      <c r="M23" s="632"/>
      <c r="N23" s="632"/>
      <c r="O23" s="632"/>
      <c r="P23" s="632"/>
      <c r="Q23" s="633"/>
      <c r="R23" s="634">
        <v>13847697</v>
      </c>
      <c r="S23" s="635"/>
      <c r="T23" s="635"/>
      <c r="U23" s="635"/>
      <c r="V23" s="635"/>
      <c r="W23" s="635"/>
      <c r="X23" s="635"/>
      <c r="Y23" s="636"/>
      <c r="Z23" s="637">
        <v>16.600000000000001</v>
      </c>
      <c r="AA23" s="637"/>
      <c r="AB23" s="637"/>
      <c r="AC23" s="637"/>
      <c r="AD23" s="638">
        <v>13847697</v>
      </c>
      <c r="AE23" s="638"/>
      <c r="AF23" s="638"/>
      <c r="AG23" s="638"/>
      <c r="AH23" s="638"/>
      <c r="AI23" s="638"/>
      <c r="AJ23" s="638"/>
      <c r="AK23" s="638"/>
      <c r="AL23" s="639">
        <v>42.1</v>
      </c>
      <c r="AM23" s="640"/>
      <c r="AN23" s="640"/>
      <c r="AO23" s="641"/>
      <c r="AP23" s="631" t="s">
        <v>287</v>
      </c>
      <c r="AQ23" s="647"/>
      <c r="AR23" s="647"/>
      <c r="AS23" s="647"/>
      <c r="AT23" s="647"/>
      <c r="AU23" s="647"/>
      <c r="AV23" s="647"/>
      <c r="AW23" s="647"/>
      <c r="AX23" s="647"/>
      <c r="AY23" s="647"/>
      <c r="AZ23" s="647"/>
      <c r="BA23" s="647"/>
      <c r="BB23" s="647"/>
      <c r="BC23" s="647"/>
      <c r="BD23" s="647"/>
      <c r="BE23" s="647"/>
      <c r="BF23" s="648"/>
      <c r="BG23" s="634" t="s">
        <v>132</v>
      </c>
      <c r="BH23" s="635"/>
      <c r="BI23" s="635"/>
      <c r="BJ23" s="635"/>
      <c r="BK23" s="635"/>
      <c r="BL23" s="635"/>
      <c r="BM23" s="635"/>
      <c r="BN23" s="636"/>
      <c r="BO23" s="637" t="s">
        <v>132</v>
      </c>
      <c r="BP23" s="637"/>
      <c r="BQ23" s="637"/>
      <c r="BR23" s="637"/>
      <c r="BS23" s="643" t="s">
        <v>132</v>
      </c>
      <c r="BT23" s="635"/>
      <c r="BU23" s="635"/>
      <c r="BV23" s="635"/>
      <c r="BW23" s="635"/>
      <c r="BX23" s="635"/>
      <c r="BY23" s="635"/>
      <c r="BZ23" s="635"/>
      <c r="CA23" s="635"/>
      <c r="CB23" s="644"/>
      <c r="CD23" s="616" t="s">
        <v>226</v>
      </c>
      <c r="CE23" s="617"/>
      <c r="CF23" s="617"/>
      <c r="CG23" s="617"/>
      <c r="CH23" s="617"/>
      <c r="CI23" s="617"/>
      <c r="CJ23" s="617"/>
      <c r="CK23" s="617"/>
      <c r="CL23" s="617"/>
      <c r="CM23" s="617"/>
      <c r="CN23" s="617"/>
      <c r="CO23" s="617"/>
      <c r="CP23" s="617"/>
      <c r="CQ23" s="618"/>
      <c r="CR23" s="616" t="s">
        <v>288</v>
      </c>
      <c r="CS23" s="617"/>
      <c r="CT23" s="617"/>
      <c r="CU23" s="617"/>
      <c r="CV23" s="617"/>
      <c r="CW23" s="617"/>
      <c r="CX23" s="617"/>
      <c r="CY23" s="618"/>
      <c r="CZ23" s="616" t="s">
        <v>289</v>
      </c>
      <c r="DA23" s="617"/>
      <c r="DB23" s="617"/>
      <c r="DC23" s="618"/>
      <c r="DD23" s="616" t="s">
        <v>290</v>
      </c>
      <c r="DE23" s="617"/>
      <c r="DF23" s="617"/>
      <c r="DG23" s="617"/>
      <c r="DH23" s="617"/>
      <c r="DI23" s="617"/>
      <c r="DJ23" s="617"/>
      <c r="DK23" s="618"/>
      <c r="DL23" s="658" t="s">
        <v>291</v>
      </c>
      <c r="DM23" s="659"/>
      <c r="DN23" s="659"/>
      <c r="DO23" s="659"/>
      <c r="DP23" s="659"/>
      <c r="DQ23" s="659"/>
      <c r="DR23" s="659"/>
      <c r="DS23" s="659"/>
      <c r="DT23" s="659"/>
      <c r="DU23" s="659"/>
      <c r="DV23" s="660"/>
      <c r="DW23" s="616" t="s">
        <v>292</v>
      </c>
      <c r="DX23" s="617"/>
      <c r="DY23" s="617"/>
      <c r="DZ23" s="617"/>
      <c r="EA23" s="617"/>
      <c r="EB23" s="617"/>
      <c r="EC23" s="618"/>
    </row>
    <row r="24" spans="2:133" ht="11.25" customHeight="1" x14ac:dyDescent="0.15">
      <c r="B24" s="631" t="s">
        <v>293</v>
      </c>
      <c r="C24" s="632"/>
      <c r="D24" s="632"/>
      <c r="E24" s="632"/>
      <c r="F24" s="632"/>
      <c r="G24" s="632"/>
      <c r="H24" s="632"/>
      <c r="I24" s="632"/>
      <c r="J24" s="632"/>
      <c r="K24" s="632"/>
      <c r="L24" s="632"/>
      <c r="M24" s="632"/>
      <c r="N24" s="632"/>
      <c r="O24" s="632"/>
      <c r="P24" s="632"/>
      <c r="Q24" s="633"/>
      <c r="R24" s="634">
        <v>2420343</v>
      </c>
      <c r="S24" s="635"/>
      <c r="T24" s="635"/>
      <c r="U24" s="635"/>
      <c r="V24" s="635"/>
      <c r="W24" s="635"/>
      <c r="X24" s="635"/>
      <c r="Y24" s="636"/>
      <c r="Z24" s="637">
        <v>2.9</v>
      </c>
      <c r="AA24" s="637"/>
      <c r="AB24" s="637"/>
      <c r="AC24" s="637"/>
      <c r="AD24" s="638" t="s">
        <v>132</v>
      </c>
      <c r="AE24" s="638"/>
      <c r="AF24" s="638"/>
      <c r="AG24" s="638"/>
      <c r="AH24" s="638"/>
      <c r="AI24" s="638"/>
      <c r="AJ24" s="638"/>
      <c r="AK24" s="638"/>
      <c r="AL24" s="639" t="s">
        <v>132</v>
      </c>
      <c r="AM24" s="640"/>
      <c r="AN24" s="640"/>
      <c r="AO24" s="641"/>
      <c r="AP24" s="631" t="s">
        <v>294</v>
      </c>
      <c r="AQ24" s="647"/>
      <c r="AR24" s="647"/>
      <c r="AS24" s="647"/>
      <c r="AT24" s="647"/>
      <c r="AU24" s="647"/>
      <c r="AV24" s="647"/>
      <c r="AW24" s="647"/>
      <c r="AX24" s="647"/>
      <c r="AY24" s="647"/>
      <c r="AZ24" s="647"/>
      <c r="BA24" s="647"/>
      <c r="BB24" s="647"/>
      <c r="BC24" s="647"/>
      <c r="BD24" s="647"/>
      <c r="BE24" s="647"/>
      <c r="BF24" s="648"/>
      <c r="BG24" s="634" t="s">
        <v>238</v>
      </c>
      <c r="BH24" s="635"/>
      <c r="BI24" s="635"/>
      <c r="BJ24" s="635"/>
      <c r="BK24" s="635"/>
      <c r="BL24" s="635"/>
      <c r="BM24" s="635"/>
      <c r="BN24" s="636"/>
      <c r="BO24" s="637" t="s">
        <v>238</v>
      </c>
      <c r="BP24" s="637"/>
      <c r="BQ24" s="637"/>
      <c r="BR24" s="637"/>
      <c r="BS24" s="643" t="s">
        <v>238</v>
      </c>
      <c r="BT24" s="635"/>
      <c r="BU24" s="635"/>
      <c r="BV24" s="635"/>
      <c r="BW24" s="635"/>
      <c r="BX24" s="635"/>
      <c r="BY24" s="635"/>
      <c r="BZ24" s="635"/>
      <c r="CA24" s="635"/>
      <c r="CB24" s="644"/>
      <c r="CD24" s="620" t="s">
        <v>295</v>
      </c>
      <c r="CE24" s="621"/>
      <c r="CF24" s="621"/>
      <c r="CG24" s="621"/>
      <c r="CH24" s="621"/>
      <c r="CI24" s="621"/>
      <c r="CJ24" s="621"/>
      <c r="CK24" s="621"/>
      <c r="CL24" s="621"/>
      <c r="CM24" s="621"/>
      <c r="CN24" s="621"/>
      <c r="CO24" s="621"/>
      <c r="CP24" s="621"/>
      <c r="CQ24" s="622"/>
      <c r="CR24" s="623">
        <v>31584775</v>
      </c>
      <c r="CS24" s="624"/>
      <c r="CT24" s="624"/>
      <c r="CU24" s="624"/>
      <c r="CV24" s="624"/>
      <c r="CW24" s="624"/>
      <c r="CX24" s="624"/>
      <c r="CY24" s="625"/>
      <c r="CZ24" s="628">
        <v>38.6</v>
      </c>
      <c r="DA24" s="629"/>
      <c r="DB24" s="629"/>
      <c r="DC24" s="645"/>
      <c r="DD24" s="666">
        <v>19660817</v>
      </c>
      <c r="DE24" s="624"/>
      <c r="DF24" s="624"/>
      <c r="DG24" s="624"/>
      <c r="DH24" s="624"/>
      <c r="DI24" s="624"/>
      <c r="DJ24" s="624"/>
      <c r="DK24" s="625"/>
      <c r="DL24" s="666">
        <v>19403308</v>
      </c>
      <c r="DM24" s="624"/>
      <c r="DN24" s="624"/>
      <c r="DO24" s="624"/>
      <c r="DP24" s="624"/>
      <c r="DQ24" s="624"/>
      <c r="DR24" s="624"/>
      <c r="DS24" s="624"/>
      <c r="DT24" s="624"/>
      <c r="DU24" s="624"/>
      <c r="DV24" s="625"/>
      <c r="DW24" s="628">
        <v>56.7</v>
      </c>
      <c r="DX24" s="629"/>
      <c r="DY24" s="629"/>
      <c r="DZ24" s="629"/>
      <c r="EA24" s="629"/>
      <c r="EB24" s="629"/>
      <c r="EC24" s="630"/>
    </row>
    <row r="25" spans="2:133" ht="11.25" customHeight="1" x14ac:dyDescent="0.15">
      <c r="B25" s="631" t="s">
        <v>296</v>
      </c>
      <c r="C25" s="632"/>
      <c r="D25" s="632"/>
      <c r="E25" s="632"/>
      <c r="F25" s="632"/>
      <c r="G25" s="632"/>
      <c r="H25" s="632"/>
      <c r="I25" s="632"/>
      <c r="J25" s="632"/>
      <c r="K25" s="632"/>
      <c r="L25" s="632"/>
      <c r="M25" s="632"/>
      <c r="N25" s="632"/>
      <c r="O25" s="632"/>
      <c r="P25" s="632"/>
      <c r="Q25" s="633"/>
      <c r="R25" s="634" t="s">
        <v>132</v>
      </c>
      <c r="S25" s="635"/>
      <c r="T25" s="635"/>
      <c r="U25" s="635"/>
      <c r="V25" s="635"/>
      <c r="W25" s="635"/>
      <c r="X25" s="635"/>
      <c r="Y25" s="636"/>
      <c r="Z25" s="637" t="s">
        <v>238</v>
      </c>
      <c r="AA25" s="637"/>
      <c r="AB25" s="637"/>
      <c r="AC25" s="637"/>
      <c r="AD25" s="638" t="s">
        <v>132</v>
      </c>
      <c r="AE25" s="638"/>
      <c r="AF25" s="638"/>
      <c r="AG25" s="638"/>
      <c r="AH25" s="638"/>
      <c r="AI25" s="638"/>
      <c r="AJ25" s="638"/>
      <c r="AK25" s="638"/>
      <c r="AL25" s="639" t="s">
        <v>238</v>
      </c>
      <c r="AM25" s="640"/>
      <c r="AN25" s="640"/>
      <c r="AO25" s="641"/>
      <c r="AP25" s="631" t="s">
        <v>297</v>
      </c>
      <c r="AQ25" s="647"/>
      <c r="AR25" s="647"/>
      <c r="AS25" s="647"/>
      <c r="AT25" s="647"/>
      <c r="AU25" s="647"/>
      <c r="AV25" s="647"/>
      <c r="AW25" s="647"/>
      <c r="AX25" s="647"/>
      <c r="AY25" s="647"/>
      <c r="AZ25" s="647"/>
      <c r="BA25" s="647"/>
      <c r="BB25" s="647"/>
      <c r="BC25" s="647"/>
      <c r="BD25" s="647"/>
      <c r="BE25" s="647"/>
      <c r="BF25" s="648"/>
      <c r="BG25" s="634" t="s">
        <v>132</v>
      </c>
      <c r="BH25" s="635"/>
      <c r="BI25" s="635"/>
      <c r="BJ25" s="635"/>
      <c r="BK25" s="635"/>
      <c r="BL25" s="635"/>
      <c r="BM25" s="635"/>
      <c r="BN25" s="636"/>
      <c r="BO25" s="637" t="s">
        <v>132</v>
      </c>
      <c r="BP25" s="637"/>
      <c r="BQ25" s="637"/>
      <c r="BR25" s="637"/>
      <c r="BS25" s="643" t="s">
        <v>238</v>
      </c>
      <c r="BT25" s="635"/>
      <c r="BU25" s="635"/>
      <c r="BV25" s="635"/>
      <c r="BW25" s="635"/>
      <c r="BX25" s="635"/>
      <c r="BY25" s="635"/>
      <c r="BZ25" s="635"/>
      <c r="CA25" s="635"/>
      <c r="CB25" s="644"/>
      <c r="CD25" s="631" t="s">
        <v>298</v>
      </c>
      <c r="CE25" s="632"/>
      <c r="CF25" s="632"/>
      <c r="CG25" s="632"/>
      <c r="CH25" s="632"/>
      <c r="CI25" s="632"/>
      <c r="CJ25" s="632"/>
      <c r="CK25" s="632"/>
      <c r="CL25" s="632"/>
      <c r="CM25" s="632"/>
      <c r="CN25" s="632"/>
      <c r="CO25" s="632"/>
      <c r="CP25" s="632"/>
      <c r="CQ25" s="633"/>
      <c r="CR25" s="634">
        <v>9282883</v>
      </c>
      <c r="CS25" s="663"/>
      <c r="CT25" s="663"/>
      <c r="CU25" s="663"/>
      <c r="CV25" s="663"/>
      <c r="CW25" s="663"/>
      <c r="CX25" s="663"/>
      <c r="CY25" s="664"/>
      <c r="CZ25" s="639">
        <v>11.3</v>
      </c>
      <c r="DA25" s="661"/>
      <c r="DB25" s="661"/>
      <c r="DC25" s="665"/>
      <c r="DD25" s="643">
        <v>8724054</v>
      </c>
      <c r="DE25" s="663"/>
      <c r="DF25" s="663"/>
      <c r="DG25" s="663"/>
      <c r="DH25" s="663"/>
      <c r="DI25" s="663"/>
      <c r="DJ25" s="663"/>
      <c r="DK25" s="664"/>
      <c r="DL25" s="643">
        <v>8505815</v>
      </c>
      <c r="DM25" s="663"/>
      <c r="DN25" s="663"/>
      <c r="DO25" s="663"/>
      <c r="DP25" s="663"/>
      <c r="DQ25" s="663"/>
      <c r="DR25" s="663"/>
      <c r="DS25" s="663"/>
      <c r="DT25" s="663"/>
      <c r="DU25" s="663"/>
      <c r="DV25" s="664"/>
      <c r="DW25" s="639">
        <v>24.8</v>
      </c>
      <c r="DX25" s="661"/>
      <c r="DY25" s="661"/>
      <c r="DZ25" s="661"/>
      <c r="EA25" s="661"/>
      <c r="EB25" s="661"/>
      <c r="EC25" s="662"/>
    </row>
    <row r="26" spans="2:133" ht="11.25" customHeight="1" x14ac:dyDescent="0.15">
      <c r="B26" s="631" t="s">
        <v>299</v>
      </c>
      <c r="C26" s="632"/>
      <c r="D26" s="632"/>
      <c r="E26" s="632"/>
      <c r="F26" s="632"/>
      <c r="G26" s="632"/>
      <c r="H26" s="632"/>
      <c r="I26" s="632"/>
      <c r="J26" s="632"/>
      <c r="K26" s="632"/>
      <c r="L26" s="632"/>
      <c r="M26" s="632"/>
      <c r="N26" s="632"/>
      <c r="O26" s="632"/>
      <c r="P26" s="632"/>
      <c r="Q26" s="633"/>
      <c r="R26" s="634">
        <v>35218141</v>
      </c>
      <c r="S26" s="635"/>
      <c r="T26" s="635"/>
      <c r="U26" s="635"/>
      <c r="V26" s="635"/>
      <c r="W26" s="635"/>
      <c r="X26" s="635"/>
      <c r="Y26" s="636"/>
      <c r="Z26" s="637">
        <v>42.2</v>
      </c>
      <c r="AA26" s="637"/>
      <c r="AB26" s="637"/>
      <c r="AC26" s="637"/>
      <c r="AD26" s="638">
        <v>32797798</v>
      </c>
      <c r="AE26" s="638"/>
      <c r="AF26" s="638"/>
      <c r="AG26" s="638"/>
      <c r="AH26" s="638"/>
      <c r="AI26" s="638"/>
      <c r="AJ26" s="638"/>
      <c r="AK26" s="638"/>
      <c r="AL26" s="639">
        <v>99.7</v>
      </c>
      <c r="AM26" s="640"/>
      <c r="AN26" s="640"/>
      <c r="AO26" s="641"/>
      <c r="AP26" s="631" t="s">
        <v>300</v>
      </c>
      <c r="AQ26" s="647"/>
      <c r="AR26" s="647"/>
      <c r="AS26" s="647"/>
      <c r="AT26" s="647"/>
      <c r="AU26" s="647"/>
      <c r="AV26" s="647"/>
      <c r="AW26" s="647"/>
      <c r="AX26" s="647"/>
      <c r="AY26" s="647"/>
      <c r="AZ26" s="647"/>
      <c r="BA26" s="647"/>
      <c r="BB26" s="647"/>
      <c r="BC26" s="647"/>
      <c r="BD26" s="647"/>
      <c r="BE26" s="647"/>
      <c r="BF26" s="648"/>
      <c r="BG26" s="634" t="s">
        <v>132</v>
      </c>
      <c r="BH26" s="635"/>
      <c r="BI26" s="635"/>
      <c r="BJ26" s="635"/>
      <c r="BK26" s="635"/>
      <c r="BL26" s="635"/>
      <c r="BM26" s="635"/>
      <c r="BN26" s="636"/>
      <c r="BO26" s="637" t="s">
        <v>238</v>
      </c>
      <c r="BP26" s="637"/>
      <c r="BQ26" s="637"/>
      <c r="BR26" s="637"/>
      <c r="BS26" s="643" t="s">
        <v>238</v>
      </c>
      <c r="BT26" s="635"/>
      <c r="BU26" s="635"/>
      <c r="BV26" s="635"/>
      <c r="BW26" s="635"/>
      <c r="BX26" s="635"/>
      <c r="BY26" s="635"/>
      <c r="BZ26" s="635"/>
      <c r="CA26" s="635"/>
      <c r="CB26" s="644"/>
      <c r="CD26" s="631" t="s">
        <v>301</v>
      </c>
      <c r="CE26" s="632"/>
      <c r="CF26" s="632"/>
      <c r="CG26" s="632"/>
      <c r="CH26" s="632"/>
      <c r="CI26" s="632"/>
      <c r="CJ26" s="632"/>
      <c r="CK26" s="632"/>
      <c r="CL26" s="632"/>
      <c r="CM26" s="632"/>
      <c r="CN26" s="632"/>
      <c r="CO26" s="632"/>
      <c r="CP26" s="632"/>
      <c r="CQ26" s="633"/>
      <c r="CR26" s="634">
        <v>5995412</v>
      </c>
      <c r="CS26" s="635"/>
      <c r="CT26" s="635"/>
      <c r="CU26" s="635"/>
      <c r="CV26" s="635"/>
      <c r="CW26" s="635"/>
      <c r="CX26" s="635"/>
      <c r="CY26" s="636"/>
      <c r="CZ26" s="639">
        <v>7.3</v>
      </c>
      <c r="DA26" s="661"/>
      <c r="DB26" s="661"/>
      <c r="DC26" s="665"/>
      <c r="DD26" s="643">
        <v>5584170</v>
      </c>
      <c r="DE26" s="635"/>
      <c r="DF26" s="635"/>
      <c r="DG26" s="635"/>
      <c r="DH26" s="635"/>
      <c r="DI26" s="635"/>
      <c r="DJ26" s="635"/>
      <c r="DK26" s="636"/>
      <c r="DL26" s="643" t="s">
        <v>238</v>
      </c>
      <c r="DM26" s="635"/>
      <c r="DN26" s="635"/>
      <c r="DO26" s="635"/>
      <c r="DP26" s="635"/>
      <c r="DQ26" s="635"/>
      <c r="DR26" s="635"/>
      <c r="DS26" s="635"/>
      <c r="DT26" s="635"/>
      <c r="DU26" s="635"/>
      <c r="DV26" s="636"/>
      <c r="DW26" s="639" t="s">
        <v>132</v>
      </c>
      <c r="DX26" s="661"/>
      <c r="DY26" s="661"/>
      <c r="DZ26" s="661"/>
      <c r="EA26" s="661"/>
      <c r="EB26" s="661"/>
      <c r="EC26" s="662"/>
    </row>
    <row r="27" spans="2:133" ht="11.25" customHeight="1" x14ac:dyDescent="0.15">
      <c r="B27" s="631" t="s">
        <v>302</v>
      </c>
      <c r="C27" s="632"/>
      <c r="D27" s="632"/>
      <c r="E27" s="632"/>
      <c r="F27" s="632"/>
      <c r="G27" s="632"/>
      <c r="H27" s="632"/>
      <c r="I27" s="632"/>
      <c r="J27" s="632"/>
      <c r="K27" s="632"/>
      <c r="L27" s="632"/>
      <c r="M27" s="632"/>
      <c r="N27" s="632"/>
      <c r="O27" s="632"/>
      <c r="P27" s="632"/>
      <c r="Q27" s="633"/>
      <c r="R27" s="634">
        <v>15520</v>
      </c>
      <c r="S27" s="635"/>
      <c r="T27" s="635"/>
      <c r="U27" s="635"/>
      <c r="V27" s="635"/>
      <c r="W27" s="635"/>
      <c r="X27" s="635"/>
      <c r="Y27" s="636"/>
      <c r="Z27" s="637">
        <v>0</v>
      </c>
      <c r="AA27" s="637"/>
      <c r="AB27" s="637"/>
      <c r="AC27" s="637"/>
      <c r="AD27" s="638">
        <v>15520</v>
      </c>
      <c r="AE27" s="638"/>
      <c r="AF27" s="638"/>
      <c r="AG27" s="638"/>
      <c r="AH27" s="638"/>
      <c r="AI27" s="638"/>
      <c r="AJ27" s="638"/>
      <c r="AK27" s="638"/>
      <c r="AL27" s="639">
        <v>0</v>
      </c>
      <c r="AM27" s="640"/>
      <c r="AN27" s="640"/>
      <c r="AO27" s="641"/>
      <c r="AP27" s="631" t="s">
        <v>303</v>
      </c>
      <c r="AQ27" s="632"/>
      <c r="AR27" s="632"/>
      <c r="AS27" s="632"/>
      <c r="AT27" s="632"/>
      <c r="AU27" s="632"/>
      <c r="AV27" s="632"/>
      <c r="AW27" s="632"/>
      <c r="AX27" s="632"/>
      <c r="AY27" s="632"/>
      <c r="AZ27" s="632"/>
      <c r="BA27" s="632"/>
      <c r="BB27" s="632"/>
      <c r="BC27" s="632"/>
      <c r="BD27" s="632"/>
      <c r="BE27" s="632"/>
      <c r="BF27" s="633"/>
      <c r="BG27" s="634">
        <v>15312091</v>
      </c>
      <c r="BH27" s="635"/>
      <c r="BI27" s="635"/>
      <c r="BJ27" s="635"/>
      <c r="BK27" s="635"/>
      <c r="BL27" s="635"/>
      <c r="BM27" s="635"/>
      <c r="BN27" s="636"/>
      <c r="BO27" s="637">
        <v>100</v>
      </c>
      <c r="BP27" s="637"/>
      <c r="BQ27" s="637"/>
      <c r="BR27" s="637"/>
      <c r="BS27" s="643">
        <v>1210251</v>
      </c>
      <c r="BT27" s="635"/>
      <c r="BU27" s="635"/>
      <c r="BV27" s="635"/>
      <c r="BW27" s="635"/>
      <c r="BX27" s="635"/>
      <c r="BY27" s="635"/>
      <c r="BZ27" s="635"/>
      <c r="CA27" s="635"/>
      <c r="CB27" s="644"/>
      <c r="CD27" s="631" t="s">
        <v>304</v>
      </c>
      <c r="CE27" s="632"/>
      <c r="CF27" s="632"/>
      <c r="CG27" s="632"/>
      <c r="CH27" s="632"/>
      <c r="CI27" s="632"/>
      <c r="CJ27" s="632"/>
      <c r="CK27" s="632"/>
      <c r="CL27" s="632"/>
      <c r="CM27" s="632"/>
      <c r="CN27" s="632"/>
      <c r="CO27" s="632"/>
      <c r="CP27" s="632"/>
      <c r="CQ27" s="633"/>
      <c r="CR27" s="634">
        <v>16029986</v>
      </c>
      <c r="CS27" s="663"/>
      <c r="CT27" s="663"/>
      <c r="CU27" s="663"/>
      <c r="CV27" s="663"/>
      <c r="CW27" s="663"/>
      <c r="CX27" s="663"/>
      <c r="CY27" s="664"/>
      <c r="CZ27" s="639">
        <v>19.600000000000001</v>
      </c>
      <c r="DA27" s="661"/>
      <c r="DB27" s="661"/>
      <c r="DC27" s="665"/>
      <c r="DD27" s="643">
        <v>4786564</v>
      </c>
      <c r="DE27" s="663"/>
      <c r="DF27" s="663"/>
      <c r="DG27" s="663"/>
      <c r="DH27" s="663"/>
      <c r="DI27" s="663"/>
      <c r="DJ27" s="663"/>
      <c r="DK27" s="664"/>
      <c r="DL27" s="643">
        <v>4780994</v>
      </c>
      <c r="DM27" s="663"/>
      <c r="DN27" s="663"/>
      <c r="DO27" s="663"/>
      <c r="DP27" s="663"/>
      <c r="DQ27" s="663"/>
      <c r="DR27" s="663"/>
      <c r="DS27" s="663"/>
      <c r="DT27" s="663"/>
      <c r="DU27" s="663"/>
      <c r="DV27" s="664"/>
      <c r="DW27" s="639">
        <v>14</v>
      </c>
      <c r="DX27" s="661"/>
      <c r="DY27" s="661"/>
      <c r="DZ27" s="661"/>
      <c r="EA27" s="661"/>
      <c r="EB27" s="661"/>
      <c r="EC27" s="662"/>
    </row>
    <row r="28" spans="2:133" ht="11.25" customHeight="1" x14ac:dyDescent="0.15">
      <c r="B28" s="631" t="s">
        <v>305</v>
      </c>
      <c r="C28" s="632"/>
      <c r="D28" s="632"/>
      <c r="E28" s="632"/>
      <c r="F28" s="632"/>
      <c r="G28" s="632"/>
      <c r="H28" s="632"/>
      <c r="I28" s="632"/>
      <c r="J28" s="632"/>
      <c r="K28" s="632"/>
      <c r="L28" s="632"/>
      <c r="M28" s="632"/>
      <c r="N28" s="632"/>
      <c r="O28" s="632"/>
      <c r="P28" s="632"/>
      <c r="Q28" s="633"/>
      <c r="R28" s="634">
        <v>377014</v>
      </c>
      <c r="S28" s="635"/>
      <c r="T28" s="635"/>
      <c r="U28" s="635"/>
      <c r="V28" s="635"/>
      <c r="W28" s="635"/>
      <c r="X28" s="635"/>
      <c r="Y28" s="636"/>
      <c r="Z28" s="637">
        <v>0.5</v>
      </c>
      <c r="AA28" s="637"/>
      <c r="AB28" s="637"/>
      <c r="AC28" s="637"/>
      <c r="AD28" s="638" t="s">
        <v>238</v>
      </c>
      <c r="AE28" s="638"/>
      <c r="AF28" s="638"/>
      <c r="AG28" s="638"/>
      <c r="AH28" s="638"/>
      <c r="AI28" s="638"/>
      <c r="AJ28" s="638"/>
      <c r="AK28" s="638"/>
      <c r="AL28" s="639" t="s">
        <v>132</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306</v>
      </c>
      <c r="CE28" s="632"/>
      <c r="CF28" s="632"/>
      <c r="CG28" s="632"/>
      <c r="CH28" s="632"/>
      <c r="CI28" s="632"/>
      <c r="CJ28" s="632"/>
      <c r="CK28" s="632"/>
      <c r="CL28" s="632"/>
      <c r="CM28" s="632"/>
      <c r="CN28" s="632"/>
      <c r="CO28" s="632"/>
      <c r="CP28" s="632"/>
      <c r="CQ28" s="633"/>
      <c r="CR28" s="634">
        <v>6271906</v>
      </c>
      <c r="CS28" s="635"/>
      <c r="CT28" s="635"/>
      <c r="CU28" s="635"/>
      <c r="CV28" s="635"/>
      <c r="CW28" s="635"/>
      <c r="CX28" s="635"/>
      <c r="CY28" s="636"/>
      <c r="CZ28" s="639">
        <v>7.7</v>
      </c>
      <c r="DA28" s="661"/>
      <c r="DB28" s="661"/>
      <c r="DC28" s="665"/>
      <c r="DD28" s="643">
        <v>6150199</v>
      </c>
      <c r="DE28" s="635"/>
      <c r="DF28" s="635"/>
      <c r="DG28" s="635"/>
      <c r="DH28" s="635"/>
      <c r="DI28" s="635"/>
      <c r="DJ28" s="635"/>
      <c r="DK28" s="636"/>
      <c r="DL28" s="643">
        <v>6116499</v>
      </c>
      <c r="DM28" s="635"/>
      <c r="DN28" s="635"/>
      <c r="DO28" s="635"/>
      <c r="DP28" s="635"/>
      <c r="DQ28" s="635"/>
      <c r="DR28" s="635"/>
      <c r="DS28" s="635"/>
      <c r="DT28" s="635"/>
      <c r="DU28" s="635"/>
      <c r="DV28" s="636"/>
      <c r="DW28" s="639">
        <v>17.899999999999999</v>
      </c>
      <c r="DX28" s="661"/>
      <c r="DY28" s="661"/>
      <c r="DZ28" s="661"/>
      <c r="EA28" s="661"/>
      <c r="EB28" s="661"/>
      <c r="EC28" s="662"/>
    </row>
    <row r="29" spans="2:133" ht="11.25" customHeight="1" x14ac:dyDescent="0.15">
      <c r="B29" s="631" t="s">
        <v>307</v>
      </c>
      <c r="C29" s="632"/>
      <c r="D29" s="632"/>
      <c r="E29" s="632"/>
      <c r="F29" s="632"/>
      <c r="G29" s="632"/>
      <c r="H29" s="632"/>
      <c r="I29" s="632"/>
      <c r="J29" s="632"/>
      <c r="K29" s="632"/>
      <c r="L29" s="632"/>
      <c r="M29" s="632"/>
      <c r="N29" s="632"/>
      <c r="O29" s="632"/>
      <c r="P29" s="632"/>
      <c r="Q29" s="633"/>
      <c r="R29" s="634">
        <v>327403</v>
      </c>
      <c r="S29" s="635"/>
      <c r="T29" s="635"/>
      <c r="U29" s="635"/>
      <c r="V29" s="635"/>
      <c r="W29" s="635"/>
      <c r="X29" s="635"/>
      <c r="Y29" s="636"/>
      <c r="Z29" s="637">
        <v>0.4</v>
      </c>
      <c r="AA29" s="637"/>
      <c r="AB29" s="637"/>
      <c r="AC29" s="637"/>
      <c r="AD29" s="638">
        <v>69897</v>
      </c>
      <c r="AE29" s="638"/>
      <c r="AF29" s="638"/>
      <c r="AG29" s="638"/>
      <c r="AH29" s="638"/>
      <c r="AI29" s="638"/>
      <c r="AJ29" s="638"/>
      <c r="AK29" s="638"/>
      <c r="AL29" s="639">
        <v>0.2</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308</v>
      </c>
      <c r="CE29" s="668"/>
      <c r="CF29" s="631" t="s">
        <v>309</v>
      </c>
      <c r="CG29" s="632"/>
      <c r="CH29" s="632"/>
      <c r="CI29" s="632"/>
      <c r="CJ29" s="632"/>
      <c r="CK29" s="632"/>
      <c r="CL29" s="632"/>
      <c r="CM29" s="632"/>
      <c r="CN29" s="632"/>
      <c r="CO29" s="632"/>
      <c r="CP29" s="632"/>
      <c r="CQ29" s="633"/>
      <c r="CR29" s="634">
        <v>6271890</v>
      </c>
      <c r="CS29" s="663"/>
      <c r="CT29" s="663"/>
      <c r="CU29" s="663"/>
      <c r="CV29" s="663"/>
      <c r="CW29" s="663"/>
      <c r="CX29" s="663"/>
      <c r="CY29" s="664"/>
      <c r="CZ29" s="639">
        <v>7.7</v>
      </c>
      <c r="DA29" s="661"/>
      <c r="DB29" s="661"/>
      <c r="DC29" s="665"/>
      <c r="DD29" s="643">
        <v>6150183</v>
      </c>
      <c r="DE29" s="663"/>
      <c r="DF29" s="663"/>
      <c r="DG29" s="663"/>
      <c r="DH29" s="663"/>
      <c r="DI29" s="663"/>
      <c r="DJ29" s="663"/>
      <c r="DK29" s="664"/>
      <c r="DL29" s="643">
        <v>6116483</v>
      </c>
      <c r="DM29" s="663"/>
      <c r="DN29" s="663"/>
      <c r="DO29" s="663"/>
      <c r="DP29" s="663"/>
      <c r="DQ29" s="663"/>
      <c r="DR29" s="663"/>
      <c r="DS29" s="663"/>
      <c r="DT29" s="663"/>
      <c r="DU29" s="663"/>
      <c r="DV29" s="664"/>
      <c r="DW29" s="639">
        <v>17.899999999999999</v>
      </c>
      <c r="DX29" s="661"/>
      <c r="DY29" s="661"/>
      <c r="DZ29" s="661"/>
      <c r="EA29" s="661"/>
      <c r="EB29" s="661"/>
      <c r="EC29" s="662"/>
    </row>
    <row r="30" spans="2:133" ht="11.25" customHeight="1" x14ac:dyDescent="0.15">
      <c r="B30" s="631" t="s">
        <v>310</v>
      </c>
      <c r="C30" s="632"/>
      <c r="D30" s="632"/>
      <c r="E30" s="632"/>
      <c r="F30" s="632"/>
      <c r="G30" s="632"/>
      <c r="H30" s="632"/>
      <c r="I30" s="632"/>
      <c r="J30" s="632"/>
      <c r="K30" s="632"/>
      <c r="L30" s="632"/>
      <c r="M30" s="632"/>
      <c r="N30" s="632"/>
      <c r="O30" s="632"/>
      <c r="P30" s="632"/>
      <c r="Q30" s="633"/>
      <c r="R30" s="634">
        <v>428193</v>
      </c>
      <c r="S30" s="635"/>
      <c r="T30" s="635"/>
      <c r="U30" s="635"/>
      <c r="V30" s="635"/>
      <c r="W30" s="635"/>
      <c r="X30" s="635"/>
      <c r="Y30" s="636"/>
      <c r="Z30" s="637">
        <v>0.5</v>
      </c>
      <c r="AA30" s="637"/>
      <c r="AB30" s="637"/>
      <c r="AC30" s="637"/>
      <c r="AD30" s="638">
        <v>7990</v>
      </c>
      <c r="AE30" s="638"/>
      <c r="AF30" s="638"/>
      <c r="AG30" s="638"/>
      <c r="AH30" s="638"/>
      <c r="AI30" s="638"/>
      <c r="AJ30" s="638"/>
      <c r="AK30" s="638"/>
      <c r="AL30" s="639">
        <v>0</v>
      </c>
      <c r="AM30" s="640"/>
      <c r="AN30" s="640"/>
      <c r="AO30" s="641"/>
      <c r="AP30" s="616" t="s">
        <v>226</v>
      </c>
      <c r="AQ30" s="617"/>
      <c r="AR30" s="617"/>
      <c r="AS30" s="617"/>
      <c r="AT30" s="617"/>
      <c r="AU30" s="617"/>
      <c r="AV30" s="617"/>
      <c r="AW30" s="617"/>
      <c r="AX30" s="617"/>
      <c r="AY30" s="617"/>
      <c r="AZ30" s="617"/>
      <c r="BA30" s="617"/>
      <c r="BB30" s="617"/>
      <c r="BC30" s="617"/>
      <c r="BD30" s="617"/>
      <c r="BE30" s="617"/>
      <c r="BF30" s="618"/>
      <c r="BG30" s="616" t="s">
        <v>311</v>
      </c>
      <c r="BH30" s="676"/>
      <c r="BI30" s="676"/>
      <c r="BJ30" s="676"/>
      <c r="BK30" s="676"/>
      <c r="BL30" s="676"/>
      <c r="BM30" s="676"/>
      <c r="BN30" s="676"/>
      <c r="BO30" s="676"/>
      <c r="BP30" s="676"/>
      <c r="BQ30" s="677"/>
      <c r="BR30" s="616" t="s">
        <v>312</v>
      </c>
      <c r="BS30" s="676"/>
      <c r="BT30" s="676"/>
      <c r="BU30" s="676"/>
      <c r="BV30" s="676"/>
      <c r="BW30" s="676"/>
      <c r="BX30" s="676"/>
      <c r="BY30" s="676"/>
      <c r="BZ30" s="676"/>
      <c r="CA30" s="676"/>
      <c r="CB30" s="677"/>
      <c r="CD30" s="669"/>
      <c r="CE30" s="670"/>
      <c r="CF30" s="631" t="s">
        <v>313</v>
      </c>
      <c r="CG30" s="632"/>
      <c r="CH30" s="632"/>
      <c r="CI30" s="632"/>
      <c r="CJ30" s="632"/>
      <c r="CK30" s="632"/>
      <c r="CL30" s="632"/>
      <c r="CM30" s="632"/>
      <c r="CN30" s="632"/>
      <c r="CO30" s="632"/>
      <c r="CP30" s="632"/>
      <c r="CQ30" s="633"/>
      <c r="CR30" s="634">
        <v>5956891</v>
      </c>
      <c r="CS30" s="635"/>
      <c r="CT30" s="635"/>
      <c r="CU30" s="635"/>
      <c r="CV30" s="635"/>
      <c r="CW30" s="635"/>
      <c r="CX30" s="635"/>
      <c r="CY30" s="636"/>
      <c r="CZ30" s="639">
        <v>7.3</v>
      </c>
      <c r="DA30" s="661"/>
      <c r="DB30" s="661"/>
      <c r="DC30" s="665"/>
      <c r="DD30" s="643">
        <v>5838720</v>
      </c>
      <c r="DE30" s="635"/>
      <c r="DF30" s="635"/>
      <c r="DG30" s="635"/>
      <c r="DH30" s="635"/>
      <c r="DI30" s="635"/>
      <c r="DJ30" s="635"/>
      <c r="DK30" s="636"/>
      <c r="DL30" s="643">
        <v>5805020</v>
      </c>
      <c r="DM30" s="635"/>
      <c r="DN30" s="635"/>
      <c r="DO30" s="635"/>
      <c r="DP30" s="635"/>
      <c r="DQ30" s="635"/>
      <c r="DR30" s="635"/>
      <c r="DS30" s="635"/>
      <c r="DT30" s="635"/>
      <c r="DU30" s="635"/>
      <c r="DV30" s="636"/>
      <c r="DW30" s="639">
        <v>17</v>
      </c>
      <c r="DX30" s="661"/>
      <c r="DY30" s="661"/>
      <c r="DZ30" s="661"/>
      <c r="EA30" s="661"/>
      <c r="EB30" s="661"/>
      <c r="EC30" s="662"/>
    </row>
    <row r="31" spans="2:133" ht="11.25" customHeight="1" x14ac:dyDescent="0.15">
      <c r="B31" s="631" t="s">
        <v>314</v>
      </c>
      <c r="C31" s="632"/>
      <c r="D31" s="632"/>
      <c r="E31" s="632"/>
      <c r="F31" s="632"/>
      <c r="G31" s="632"/>
      <c r="H31" s="632"/>
      <c r="I31" s="632"/>
      <c r="J31" s="632"/>
      <c r="K31" s="632"/>
      <c r="L31" s="632"/>
      <c r="M31" s="632"/>
      <c r="N31" s="632"/>
      <c r="O31" s="632"/>
      <c r="P31" s="632"/>
      <c r="Q31" s="633"/>
      <c r="R31" s="634">
        <v>26506146</v>
      </c>
      <c r="S31" s="635"/>
      <c r="T31" s="635"/>
      <c r="U31" s="635"/>
      <c r="V31" s="635"/>
      <c r="W31" s="635"/>
      <c r="X31" s="635"/>
      <c r="Y31" s="636"/>
      <c r="Z31" s="637">
        <v>31.8</v>
      </c>
      <c r="AA31" s="637"/>
      <c r="AB31" s="637"/>
      <c r="AC31" s="637"/>
      <c r="AD31" s="638" t="s">
        <v>238</v>
      </c>
      <c r="AE31" s="638"/>
      <c r="AF31" s="638"/>
      <c r="AG31" s="638"/>
      <c r="AH31" s="638"/>
      <c r="AI31" s="638"/>
      <c r="AJ31" s="638"/>
      <c r="AK31" s="638"/>
      <c r="AL31" s="639" t="s">
        <v>132</v>
      </c>
      <c r="AM31" s="640"/>
      <c r="AN31" s="640"/>
      <c r="AO31" s="641"/>
      <c r="AP31" s="680" t="s">
        <v>315</v>
      </c>
      <c r="AQ31" s="681"/>
      <c r="AR31" s="681"/>
      <c r="AS31" s="681"/>
      <c r="AT31" s="686" t="s">
        <v>316</v>
      </c>
      <c r="AU31" s="219"/>
      <c r="AV31" s="219"/>
      <c r="AW31" s="219"/>
      <c r="AX31" s="620" t="s">
        <v>190</v>
      </c>
      <c r="AY31" s="621"/>
      <c r="AZ31" s="621"/>
      <c r="BA31" s="621"/>
      <c r="BB31" s="621"/>
      <c r="BC31" s="621"/>
      <c r="BD31" s="621"/>
      <c r="BE31" s="621"/>
      <c r="BF31" s="622"/>
      <c r="BG31" s="690">
        <v>98.3</v>
      </c>
      <c r="BH31" s="678"/>
      <c r="BI31" s="678"/>
      <c r="BJ31" s="678"/>
      <c r="BK31" s="678"/>
      <c r="BL31" s="678"/>
      <c r="BM31" s="629">
        <v>95.3</v>
      </c>
      <c r="BN31" s="678"/>
      <c r="BO31" s="678"/>
      <c r="BP31" s="678"/>
      <c r="BQ31" s="679"/>
      <c r="BR31" s="690">
        <v>98.8</v>
      </c>
      <c r="BS31" s="678"/>
      <c r="BT31" s="678"/>
      <c r="BU31" s="678"/>
      <c r="BV31" s="678"/>
      <c r="BW31" s="678"/>
      <c r="BX31" s="629">
        <v>95.7</v>
      </c>
      <c r="BY31" s="678"/>
      <c r="BZ31" s="678"/>
      <c r="CA31" s="678"/>
      <c r="CB31" s="679"/>
      <c r="CD31" s="669"/>
      <c r="CE31" s="670"/>
      <c r="CF31" s="631" t="s">
        <v>317</v>
      </c>
      <c r="CG31" s="632"/>
      <c r="CH31" s="632"/>
      <c r="CI31" s="632"/>
      <c r="CJ31" s="632"/>
      <c r="CK31" s="632"/>
      <c r="CL31" s="632"/>
      <c r="CM31" s="632"/>
      <c r="CN31" s="632"/>
      <c r="CO31" s="632"/>
      <c r="CP31" s="632"/>
      <c r="CQ31" s="633"/>
      <c r="CR31" s="634">
        <v>314999</v>
      </c>
      <c r="CS31" s="663"/>
      <c r="CT31" s="663"/>
      <c r="CU31" s="663"/>
      <c r="CV31" s="663"/>
      <c r="CW31" s="663"/>
      <c r="CX31" s="663"/>
      <c r="CY31" s="664"/>
      <c r="CZ31" s="639">
        <v>0.4</v>
      </c>
      <c r="DA31" s="661"/>
      <c r="DB31" s="661"/>
      <c r="DC31" s="665"/>
      <c r="DD31" s="643">
        <v>311463</v>
      </c>
      <c r="DE31" s="663"/>
      <c r="DF31" s="663"/>
      <c r="DG31" s="663"/>
      <c r="DH31" s="663"/>
      <c r="DI31" s="663"/>
      <c r="DJ31" s="663"/>
      <c r="DK31" s="664"/>
      <c r="DL31" s="643">
        <v>311463</v>
      </c>
      <c r="DM31" s="663"/>
      <c r="DN31" s="663"/>
      <c r="DO31" s="663"/>
      <c r="DP31" s="663"/>
      <c r="DQ31" s="663"/>
      <c r="DR31" s="663"/>
      <c r="DS31" s="663"/>
      <c r="DT31" s="663"/>
      <c r="DU31" s="663"/>
      <c r="DV31" s="664"/>
      <c r="DW31" s="639">
        <v>0.9</v>
      </c>
      <c r="DX31" s="661"/>
      <c r="DY31" s="661"/>
      <c r="DZ31" s="661"/>
      <c r="EA31" s="661"/>
      <c r="EB31" s="661"/>
      <c r="EC31" s="662"/>
    </row>
    <row r="32" spans="2:133" ht="11.25" customHeight="1" x14ac:dyDescent="0.15">
      <c r="B32" s="673" t="s">
        <v>318</v>
      </c>
      <c r="C32" s="674"/>
      <c r="D32" s="674"/>
      <c r="E32" s="674"/>
      <c r="F32" s="674"/>
      <c r="G32" s="674"/>
      <c r="H32" s="674"/>
      <c r="I32" s="674"/>
      <c r="J32" s="674"/>
      <c r="K32" s="674"/>
      <c r="L32" s="674"/>
      <c r="M32" s="674"/>
      <c r="N32" s="674"/>
      <c r="O32" s="674"/>
      <c r="P32" s="674"/>
      <c r="Q32" s="675"/>
      <c r="R32" s="634" t="s">
        <v>132</v>
      </c>
      <c r="S32" s="635"/>
      <c r="T32" s="635"/>
      <c r="U32" s="635"/>
      <c r="V32" s="635"/>
      <c r="W32" s="635"/>
      <c r="X32" s="635"/>
      <c r="Y32" s="636"/>
      <c r="Z32" s="637" t="s">
        <v>132</v>
      </c>
      <c r="AA32" s="637"/>
      <c r="AB32" s="637"/>
      <c r="AC32" s="637"/>
      <c r="AD32" s="638" t="s">
        <v>238</v>
      </c>
      <c r="AE32" s="638"/>
      <c r="AF32" s="638"/>
      <c r="AG32" s="638"/>
      <c r="AH32" s="638"/>
      <c r="AI32" s="638"/>
      <c r="AJ32" s="638"/>
      <c r="AK32" s="638"/>
      <c r="AL32" s="639" t="s">
        <v>132</v>
      </c>
      <c r="AM32" s="640"/>
      <c r="AN32" s="640"/>
      <c r="AO32" s="641"/>
      <c r="AP32" s="682"/>
      <c r="AQ32" s="683"/>
      <c r="AR32" s="683"/>
      <c r="AS32" s="683"/>
      <c r="AT32" s="687"/>
      <c r="AU32" s="215" t="s">
        <v>319</v>
      </c>
      <c r="AX32" s="631" t="s">
        <v>320</v>
      </c>
      <c r="AY32" s="632"/>
      <c r="AZ32" s="632"/>
      <c r="BA32" s="632"/>
      <c r="BB32" s="632"/>
      <c r="BC32" s="632"/>
      <c r="BD32" s="632"/>
      <c r="BE32" s="632"/>
      <c r="BF32" s="633"/>
      <c r="BG32" s="691">
        <v>98.9</v>
      </c>
      <c r="BH32" s="663"/>
      <c r="BI32" s="663"/>
      <c r="BJ32" s="663"/>
      <c r="BK32" s="663"/>
      <c r="BL32" s="663"/>
      <c r="BM32" s="640">
        <v>96</v>
      </c>
      <c r="BN32" s="663"/>
      <c r="BO32" s="663"/>
      <c r="BP32" s="663"/>
      <c r="BQ32" s="689"/>
      <c r="BR32" s="691">
        <v>98.8</v>
      </c>
      <c r="BS32" s="663"/>
      <c r="BT32" s="663"/>
      <c r="BU32" s="663"/>
      <c r="BV32" s="663"/>
      <c r="BW32" s="663"/>
      <c r="BX32" s="640">
        <v>95.9</v>
      </c>
      <c r="BY32" s="663"/>
      <c r="BZ32" s="663"/>
      <c r="CA32" s="663"/>
      <c r="CB32" s="689"/>
      <c r="CD32" s="671"/>
      <c r="CE32" s="672"/>
      <c r="CF32" s="631" t="s">
        <v>321</v>
      </c>
      <c r="CG32" s="632"/>
      <c r="CH32" s="632"/>
      <c r="CI32" s="632"/>
      <c r="CJ32" s="632"/>
      <c r="CK32" s="632"/>
      <c r="CL32" s="632"/>
      <c r="CM32" s="632"/>
      <c r="CN32" s="632"/>
      <c r="CO32" s="632"/>
      <c r="CP32" s="632"/>
      <c r="CQ32" s="633"/>
      <c r="CR32" s="634">
        <v>16</v>
      </c>
      <c r="CS32" s="635"/>
      <c r="CT32" s="635"/>
      <c r="CU32" s="635"/>
      <c r="CV32" s="635"/>
      <c r="CW32" s="635"/>
      <c r="CX32" s="635"/>
      <c r="CY32" s="636"/>
      <c r="CZ32" s="639">
        <v>0</v>
      </c>
      <c r="DA32" s="661"/>
      <c r="DB32" s="661"/>
      <c r="DC32" s="665"/>
      <c r="DD32" s="643">
        <v>16</v>
      </c>
      <c r="DE32" s="635"/>
      <c r="DF32" s="635"/>
      <c r="DG32" s="635"/>
      <c r="DH32" s="635"/>
      <c r="DI32" s="635"/>
      <c r="DJ32" s="635"/>
      <c r="DK32" s="636"/>
      <c r="DL32" s="643">
        <v>16</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15">
      <c r="B33" s="631" t="s">
        <v>322</v>
      </c>
      <c r="C33" s="632"/>
      <c r="D33" s="632"/>
      <c r="E33" s="632"/>
      <c r="F33" s="632"/>
      <c r="G33" s="632"/>
      <c r="H33" s="632"/>
      <c r="I33" s="632"/>
      <c r="J33" s="632"/>
      <c r="K33" s="632"/>
      <c r="L33" s="632"/>
      <c r="M33" s="632"/>
      <c r="N33" s="632"/>
      <c r="O33" s="632"/>
      <c r="P33" s="632"/>
      <c r="Q33" s="633"/>
      <c r="R33" s="634">
        <v>6367943</v>
      </c>
      <c r="S33" s="635"/>
      <c r="T33" s="635"/>
      <c r="U33" s="635"/>
      <c r="V33" s="635"/>
      <c r="W33" s="635"/>
      <c r="X33" s="635"/>
      <c r="Y33" s="636"/>
      <c r="Z33" s="637">
        <v>7.6</v>
      </c>
      <c r="AA33" s="637"/>
      <c r="AB33" s="637"/>
      <c r="AC33" s="637"/>
      <c r="AD33" s="638" t="s">
        <v>132</v>
      </c>
      <c r="AE33" s="638"/>
      <c r="AF33" s="638"/>
      <c r="AG33" s="638"/>
      <c r="AH33" s="638"/>
      <c r="AI33" s="638"/>
      <c r="AJ33" s="638"/>
      <c r="AK33" s="638"/>
      <c r="AL33" s="639" t="s">
        <v>132</v>
      </c>
      <c r="AM33" s="640"/>
      <c r="AN33" s="640"/>
      <c r="AO33" s="641"/>
      <c r="AP33" s="684"/>
      <c r="AQ33" s="685"/>
      <c r="AR33" s="685"/>
      <c r="AS33" s="685"/>
      <c r="AT33" s="688"/>
      <c r="AU33" s="220"/>
      <c r="AV33" s="220"/>
      <c r="AW33" s="220"/>
      <c r="AX33" s="652" t="s">
        <v>323</v>
      </c>
      <c r="AY33" s="653"/>
      <c r="AZ33" s="653"/>
      <c r="BA33" s="653"/>
      <c r="BB33" s="653"/>
      <c r="BC33" s="653"/>
      <c r="BD33" s="653"/>
      <c r="BE33" s="653"/>
      <c r="BF33" s="654"/>
      <c r="BG33" s="692">
        <v>97.7</v>
      </c>
      <c r="BH33" s="693"/>
      <c r="BI33" s="693"/>
      <c r="BJ33" s="693"/>
      <c r="BK33" s="693"/>
      <c r="BL33" s="693"/>
      <c r="BM33" s="694">
        <v>94.3</v>
      </c>
      <c r="BN33" s="693"/>
      <c r="BO33" s="693"/>
      <c r="BP33" s="693"/>
      <c r="BQ33" s="695"/>
      <c r="BR33" s="692">
        <v>98.7</v>
      </c>
      <c r="BS33" s="693"/>
      <c r="BT33" s="693"/>
      <c r="BU33" s="693"/>
      <c r="BV33" s="693"/>
      <c r="BW33" s="693"/>
      <c r="BX33" s="694">
        <v>95.1</v>
      </c>
      <c r="BY33" s="693"/>
      <c r="BZ33" s="693"/>
      <c r="CA33" s="693"/>
      <c r="CB33" s="695"/>
      <c r="CD33" s="631" t="s">
        <v>324</v>
      </c>
      <c r="CE33" s="632"/>
      <c r="CF33" s="632"/>
      <c r="CG33" s="632"/>
      <c r="CH33" s="632"/>
      <c r="CI33" s="632"/>
      <c r="CJ33" s="632"/>
      <c r="CK33" s="632"/>
      <c r="CL33" s="632"/>
      <c r="CM33" s="632"/>
      <c r="CN33" s="632"/>
      <c r="CO33" s="632"/>
      <c r="CP33" s="632"/>
      <c r="CQ33" s="633"/>
      <c r="CR33" s="634">
        <v>37641493</v>
      </c>
      <c r="CS33" s="663"/>
      <c r="CT33" s="663"/>
      <c r="CU33" s="663"/>
      <c r="CV33" s="663"/>
      <c r="CW33" s="663"/>
      <c r="CX33" s="663"/>
      <c r="CY33" s="664"/>
      <c r="CZ33" s="639">
        <v>46</v>
      </c>
      <c r="DA33" s="661"/>
      <c r="DB33" s="661"/>
      <c r="DC33" s="665"/>
      <c r="DD33" s="643">
        <v>17863579</v>
      </c>
      <c r="DE33" s="663"/>
      <c r="DF33" s="663"/>
      <c r="DG33" s="663"/>
      <c r="DH33" s="663"/>
      <c r="DI33" s="663"/>
      <c r="DJ33" s="663"/>
      <c r="DK33" s="664"/>
      <c r="DL33" s="643">
        <v>13134397</v>
      </c>
      <c r="DM33" s="663"/>
      <c r="DN33" s="663"/>
      <c r="DO33" s="663"/>
      <c r="DP33" s="663"/>
      <c r="DQ33" s="663"/>
      <c r="DR33" s="663"/>
      <c r="DS33" s="663"/>
      <c r="DT33" s="663"/>
      <c r="DU33" s="663"/>
      <c r="DV33" s="664"/>
      <c r="DW33" s="639">
        <v>38.4</v>
      </c>
      <c r="DX33" s="661"/>
      <c r="DY33" s="661"/>
      <c r="DZ33" s="661"/>
      <c r="EA33" s="661"/>
      <c r="EB33" s="661"/>
      <c r="EC33" s="662"/>
    </row>
    <row r="34" spans="2:133" ht="11.25" customHeight="1" x14ac:dyDescent="0.15">
      <c r="B34" s="631" t="s">
        <v>325</v>
      </c>
      <c r="C34" s="632"/>
      <c r="D34" s="632"/>
      <c r="E34" s="632"/>
      <c r="F34" s="632"/>
      <c r="G34" s="632"/>
      <c r="H34" s="632"/>
      <c r="I34" s="632"/>
      <c r="J34" s="632"/>
      <c r="K34" s="632"/>
      <c r="L34" s="632"/>
      <c r="M34" s="632"/>
      <c r="N34" s="632"/>
      <c r="O34" s="632"/>
      <c r="P34" s="632"/>
      <c r="Q34" s="633"/>
      <c r="R34" s="634">
        <v>75796</v>
      </c>
      <c r="S34" s="635"/>
      <c r="T34" s="635"/>
      <c r="U34" s="635"/>
      <c r="V34" s="635"/>
      <c r="W34" s="635"/>
      <c r="X34" s="635"/>
      <c r="Y34" s="636"/>
      <c r="Z34" s="637">
        <v>0.1</v>
      </c>
      <c r="AA34" s="637"/>
      <c r="AB34" s="637"/>
      <c r="AC34" s="637"/>
      <c r="AD34" s="638">
        <v>2323</v>
      </c>
      <c r="AE34" s="638"/>
      <c r="AF34" s="638"/>
      <c r="AG34" s="638"/>
      <c r="AH34" s="638"/>
      <c r="AI34" s="638"/>
      <c r="AJ34" s="638"/>
      <c r="AK34" s="638"/>
      <c r="AL34" s="639">
        <v>0</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326</v>
      </c>
      <c r="CE34" s="632"/>
      <c r="CF34" s="632"/>
      <c r="CG34" s="632"/>
      <c r="CH34" s="632"/>
      <c r="CI34" s="632"/>
      <c r="CJ34" s="632"/>
      <c r="CK34" s="632"/>
      <c r="CL34" s="632"/>
      <c r="CM34" s="632"/>
      <c r="CN34" s="632"/>
      <c r="CO34" s="632"/>
      <c r="CP34" s="632"/>
      <c r="CQ34" s="633"/>
      <c r="CR34" s="634">
        <v>8094340</v>
      </c>
      <c r="CS34" s="635"/>
      <c r="CT34" s="635"/>
      <c r="CU34" s="635"/>
      <c r="CV34" s="635"/>
      <c r="CW34" s="635"/>
      <c r="CX34" s="635"/>
      <c r="CY34" s="636"/>
      <c r="CZ34" s="639">
        <v>9.9</v>
      </c>
      <c r="DA34" s="661"/>
      <c r="DB34" s="661"/>
      <c r="DC34" s="665"/>
      <c r="DD34" s="643">
        <v>5127935</v>
      </c>
      <c r="DE34" s="635"/>
      <c r="DF34" s="635"/>
      <c r="DG34" s="635"/>
      <c r="DH34" s="635"/>
      <c r="DI34" s="635"/>
      <c r="DJ34" s="635"/>
      <c r="DK34" s="636"/>
      <c r="DL34" s="643">
        <v>4120935</v>
      </c>
      <c r="DM34" s="635"/>
      <c r="DN34" s="635"/>
      <c r="DO34" s="635"/>
      <c r="DP34" s="635"/>
      <c r="DQ34" s="635"/>
      <c r="DR34" s="635"/>
      <c r="DS34" s="635"/>
      <c r="DT34" s="635"/>
      <c r="DU34" s="635"/>
      <c r="DV34" s="636"/>
      <c r="DW34" s="639">
        <v>12</v>
      </c>
      <c r="DX34" s="661"/>
      <c r="DY34" s="661"/>
      <c r="DZ34" s="661"/>
      <c r="EA34" s="661"/>
      <c r="EB34" s="661"/>
      <c r="EC34" s="662"/>
    </row>
    <row r="35" spans="2:133" ht="11.25" customHeight="1" x14ac:dyDescent="0.15">
      <c r="B35" s="631" t="s">
        <v>327</v>
      </c>
      <c r="C35" s="632"/>
      <c r="D35" s="632"/>
      <c r="E35" s="632"/>
      <c r="F35" s="632"/>
      <c r="G35" s="632"/>
      <c r="H35" s="632"/>
      <c r="I35" s="632"/>
      <c r="J35" s="632"/>
      <c r="K35" s="632"/>
      <c r="L35" s="632"/>
      <c r="M35" s="632"/>
      <c r="N35" s="632"/>
      <c r="O35" s="632"/>
      <c r="P35" s="632"/>
      <c r="Q35" s="633"/>
      <c r="R35" s="634">
        <v>1369167</v>
      </c>
      <c r="S35" s="635"/>
      <c r="T35" s="635"/>
      <c r="U35" s="635"/>
      <c r="V35" s="635"/>
      <c r="W35" s="635"/>
      <c r="X35" s="635"/>
      <c r="Y35" s="636"/>
      <c r="Z35" s="637">
        <v>1.6</v>
      </c>
      <c r="AA35" s="637"/>
      <c r="AB35" s="637"/>
      <c r="AC35" s="637"/>
      <c r="AD35" s="638" t="s">
        <v>238</v>
      </c>
      <c r="AE35" s="638"/>
      <c r="AF35" s="638"/>
      <c r="AG35" s="638"/>
      <c r="AH35" s="638"/>
      <c r="AI35" s="638"/>
      <c r="AJ35" s="638"/>
      <c r="AK35" s="638"/>
      <c r="AL35" s="639" t="s">
        <v>132</v>
      </c>
      <c r="AM35" s="640"/>
      <c r="AN35" s="640"/>
      <c r="AO35" s="641"/>
      <c r="AP35" s="223"/>
      <c r="AQ35" s="616" t="s">
        <v>328</v>
      </c>
      <c r="AR35" s="617"/>
      <c r="AS35" s="617"/>
      <c r="AT35" s="617"/>
      <c r="AU35" s="617"/>
      <c r="AV35" s="617"/>
      <c r="AW35" s="617"/>
      <c r="AX35" s="617"/>
      <c r="AY35" s="617"/>
      <c r="AZ35" s="617"/>
      <c r="BA35" s="617"/>
      <c r="BB35" s="617"/>
      <c r="BC35" s="617"/>
      <c r="BD35" s="617"/>
      <c r="BE35" s="617"/>
      <c r="BF35" s="618"/>
      <c r="BG35" s="616" t="s">
        <v>329</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330</v>
      </c>
      <c r="CE35" s="632"/>
      <c r="CF35" s="632"/>
      <c r="CG35" s="632"/>
      <c r="CH35" s="632"/>
      <c r="CI35" s="632"/>
      <c r="CJ35" s="632"/>
      <c r="CK35" s="632"/>
      <c r="CL35" s="632"/>
      <c r="CM35" s="632"/>
      <c r="CN35" s="632"/>
      <c r="CO35" s="632"/>
      <c r="CP35" s="632"/>
      <c r="CQ35" s="633"/>
      <c r="CR35" s="634">
        <v>441182</v>
      </c>
      <c r="CS35" s="663"/>
      <c r="CT35" s="663"/>
      <c r="CU35" s="663"/>
      <c r="CV35" s="663"/>
      <c r="CW35" s="663"/>
      <c r="CX35" s="663"/>
      <c r="CY35" s="664"/>
      <c r="CZ35" s="639">
        <v>0.5</v>
      </c>
      <c r="DA35" s="661"/>
      <c r="DB35" s="661"/>
      <c r="DC35" s="665"/>
      <c r="DD35" s="643">
        <v>343466</v>
      </c>
      <c r="DE35" s="663"/>
      <c r="DF35" s="663"/>
      <c r="DG35" s="663"/>
      <c r="DH35" s="663"/>
      <c r="DI35" s="663"/>
      <c r="DJ35" s="663"/>
      <c r="DK35" s="664"/>
      <c r="DL35" s="643">
        <v>343466</v>
      </c>
      <c r="DM35" s="663"/>
      <c r="DN35" s="663"/>
      <c r="DO35" s="663"/>
      <c r="DP35" s="663"/>
      <c r="DQ35" s="663"/>
      <c r="DR35" s="663"/>
      <c r="DS35" s="663"/>
      <c r="DT35" s="663"/>
      <c r="DU35" s="663"/>
      <c r="DV35" s="664"/>
      <c r="DW35" s="639">
        <v>1</v>
      </c>
      <c r="DX35" s="661"/>
      <c r="DY35" s="661"/>
      <c r="DZ35" s="661"/>
      <c r="EA35" s="661"/>
      <c r="EB35" s="661"/>
      <c r="EC35" s="662"/>
    </row>
    <row r="36" spans="2:133" ht="11.25" customHeight="1" x14ac:dyDescent="0.15">
      <c r="B36" s="631" t="s">
        <v>331</v>
      </c>
      <c r="C36" s="632"/>
      <c r="D36" s="632"/>
      <c r="E36" s="632"/>
      <c r="F36" s="632"/>
      <c r="G36" s="632"/>
      <c r="H36" s="632"/>
      <c r="I36" s="632"/>
      <c r="J36" s="632"/>
      <c r="K36" s="632"/>
      <c r="L36" s="632"/>
      <c r="M36" s="632"/>
      <c r="N36" s="632"/>
      <c r="O36" s="632"/>
      <c r="P36" s="632"/>
      <c r="Q36" s="633"/>
      <c r="R36" s="634">
        <v>777584</v>
      </c>
      <c r="S36" s="635"/>
      <c r="T36" s="635"/>
      <c r="U36" s="635"/>
      <c r="V36" s="635"/>
      <c r="W36" s="635"/>
      <c r="X36" s="635"/>
      <c r="Y36" s="636"/>
      <c r="Z36" s="637">
        <v>0.9</v>
      </c>
      <c r="AA36" s="637"/>
      <c r="AB36" s="637"/>
      <c r="AC36" s="637"/>
      <c r="AD36" s="638" t="s">
        <v>132</v>
      </c>
      <c r="AE36" s="638"/>
      <c r="AF36" s="638"/>
      <c r="AG36" s="638"/>
      <c r="AH36" s="638"/>
      <c r="AI36" s="638"/>
      <c r="AJ36" s="638"/>
      <c r="AK36" s="638"/>
      <c r="AL36" s="639" t="s">
        <v>132</v>
      </c>
      <c r="AM36" s="640"/>
      <c r="AN36" s="640"/>
      <c r="AO36" s="641"/>
      <c r="AP36" s="223"/>
      <c r="AQ36" s="696" t="s">
        <v>332</v>
      </c>
      <c r="AR36" s="697"/>
      <c r="AS36" s="697"/>
      <c r="AT36" s="697"/>
      <c r="AU36" s="697"/>
      <c r="AV36" s="697"/>
      <c r="AW36" s="697"/>
      <c r="AX36" s="697"/>
      <c r="AY36" s="698"/>
      <c r="AZ36" s="623">
        <v>7822383</v>
      </c>
      <c r="BA36" s="624"/>
      <c r="BB36" s="624"/>
      <c r="BC36" s="624"/>
      <c r="BD36" s="624"/>
      <c r="BE36" s="624"/>
      <c r="BF36" s="699"/>
      <c r="BG36" s="620" t="s">
        <v>333</v>
      </c>
      <c r="BH36" s="621"/>
      <c r="BI36" s="621"/>
      <c r="BJ36" s="621"/>
      <c r="BK36" s="621"/>
      <c r="BL36" s="621"/>
      <c r="BM36" s="621"/>
      <c r="BN36" s="621"/>
      <c r="BO36" s="621"/>
      <c r="BP36" s="621"/>
      <c r="BQ36" s="621"/>
      <c r="BR36" s="621"/>
      <c r="BS36" s="621"/>
      <c r="BT36" s="621"/>
      <c r="BU36" s="622"/>
      <c r="BV36" s="623">
        <v>320665</v>
      </c>
      <c r="BW36" s="624"/>
      <c r="BX36" s="624"/>
      <c r="BY36" s="624"/>
      <c r="BZ36" s="624"/>
      <c r="CA36" s="624"/>
      <c r="CB36" s="699"/>
      <c r="CD36" s="631" t="s">
        <v>334</v>
      </c>
      <c r="CE36" s="632"/>
      <c r="CF36" s="632"/>
      <c r="CG36" s="632"/>
      <c r="CH36" s="632"/>
      <c r="CI36" s="632"/>
      <c r="CJ36" s="632"/>
      <c r="CK36" s="632"/>
      <c r="CL36" s="632"/>
      <c r="CM36" s="632"/>
      <c r="CN36" s="632"/>
      <c r="CO36" s="632"/>
      <c r="CP36" s="632"/>
      <c r="CQ36" s="633"/>
      <c r="CR36" s="634">
        <v>20461873</v>
      </c>
      <c r="CS36" s="635"/>
      <c r="CT36" s="635"/>
      <c r="CU36" s="635"/>
      <c r="CV36" s="635"/>
      <c r="CW36" s="635"/>
      <c r="CX36" s="635"/>
      <c r="CY36" s="636"/>
      <c r="CZ36" s="639">
        <v>25</v>
      </c>
      <c r="DA36" s="661"/>
      <c r="DB36" s="661"/>
      <c r="DC36" s="665"/>
      <c r="DD36" s="643">
        <v>6330952</v>
      </c>
      <c r="DE36" s="635"/>
      <c r="DF36" s="635"/>
      <c r="DG36" s="635"/>
      <c r="DH36" s="635"/>
      <c r="DI36" s="635"/>
      <c r="DJ36" s="635"/>
      <c r="DK36" s="636"/>
      <c r="DL36" s="643">
        <v>4076785</v>
      </c>
      <c r="DM36" s="635"/>
      <c r="DN36" s="635"/>
      <c r="DO36" s="635"/>
      <c r="DP36" s="635"/>
      <c r="DQ36" s="635"/>
      <c r="DR36" s="635"/>
      <c r="DS36" s="635"/>
      <c r="DT36" s="635"/>
      <c r="DU36" s="635"/>
      <c r="DV36" s="636"/>
      <c r="DW36" s="639">
        <v>11.9</v>
      </c>
      <c r="DX36" s="661"/>
      <c r="DY36" s="661"/>
      <c r="DZ36" s="661"/>
      <c r="EA36" s="661"/>
      <c r="EB36" s="661"/>
      <c r="EC36" s="662"/>
    </row>
    <row r="37" spans="2:133" ht="11.25" customHeight="1" x14ac:dyDescent="0.15">
      <c r="B37" s="631" t="s">
        <v>335</v>
      </c>
      <c r="C37" s="632"/>
      <c r="D37" s="632"/>
      <c r="E37" s="632"/>
      <c r="F37" s="632"/>
      <c r="G37" s="632"/>
      <c r="H37" s="632"/>
      <c r="I37" s="632"/>
      <c r="J37" s="632"/>
      <c r="K37" s="632"/>
      <c r="L37" s="632"/>
      <c r="M37" s="632"/>
      <c r="N37" s="632"/>
      <c r="O37" s="632"/>
      <c r="P37" s="632"/>
      <c r="Q37" s="633"/>
      <c r="R37" s="634">
        <v>843913</v>
      </c>
      <c r="S37" s="635"/>
      <c r="T37" s="635"/>
      <c r="U37" s="635"/>
      <c r="V37" s="635"/>
      <c r="W37" s="635"/>
      <c r="X37" s="635"/>
      <c r="Y37" s="636"/>
      <c r="Z37" s="637">
        <v>1</v>
      </c>
      <c r="AA37" s="637"/>
      <c r="AB37" s="637"/>
      <c r="AC37" s="637"/>
      <c r="AD37" s="638" t="s">
        <v>132</v>
      </c>
      <c r="AE37" s="638"/>
      <c r="AF37" s="638"/>
      <c r="AG37" s="638"/>
      <c r="AH37" s="638"/>
      <c r="AI37" s="638"/>
      <c r="AJ37" s="638"/>
      <c r="AK37" s="638"/>
      <c r="AL37" s="639" t="s">
        <v>238</v>
      </c>
      <c r="AM37" s="640"/>
      <c r="AN37" s="640"/>
      <c r="AO37" s="641"/>
      <c r="AQ37" s="700" t="s">
        <v>336</v>
      </c>
      <c r="AR37" s="701"/>
      <c r="AS37" s="701"/>
      <c r="AT37" s="701"/>
      <c r="AU37" s="701"/>
      <c r="AV37" s="701"/>
      <c r="AW37" s="701"/>
      <c r="AX37" s="701"/>
      <c r="AY37" s="702"/>
      <c r="AZ37" s="634">
        <v>1427429</v>
      </c>
      <c r="BA37" s="635"/>
      <c r="BB37" s="635"/>
      <c r="BC37" s="635"/>
      <c r="BD37" s="663"/>
      <c r="BE37" s="663"/>
      <c r="BF37" s="689"/>
      <c r="BG37" s="631" t="s">
        <v>337</v>
      </c>
      <c r="BH37" s="632"/>
      <c r="BI37" s="632"/>
      <c r="BJ37" s="632"/>
      <c r="BK37" s="632"/>
      <c r="BL37" s="632"/>
      <c r="BM37" s="632"/>
      <c r="BN37" s="632"/>
      <c r="BO37" s="632"/>
      <c r="BP37" s="632"/>
      <c r="BQ37" s="632"/>
      <c r="BR37" s="632"/>
      <c r="BS37" s="632"/>
      <c r="BT37" s="632"/>
      <c r="BU37" s="633"/>
      <c r="BV37" s="634">
        <v>68717</v>
      </c>
      <c r="BW37" s="635"/>
      <c r="BX37" s="635"/>
      <c r="BY37" s="635"/>
      <c r="BZ37" s="635"/>
      <c r="CA37" s="635"/>
      <c r="CB37" s="644"/>
      <c r="CD37" s="631" t="s">
        <v>338</v>
      </c>
      <c r="CE37" s="632"/>
      <c r="CF37" s="632"/>
      <c r="CG37" s="632"/>
      <c r="CH37" s="632"/>
      <c r="CI37" s="632"/>
      <c r="CJ37" s="632"/>
      <c r="CK37" s="632"/>
      <c r="CL37" s="632"/>
      <c r="CM37" s="632"/>
      <c r="CN37" s="632"/>
      <c r="CO37" s="632"/>
      <c r="CP37" s="632"/>
      <c r="CQ37" s="633"/>
      <c r="CR37" s="634">
        <v>2005821</v>
      </c>
      <c r="CS37" s="663"/>
      <c r="CT37" s="663"/>
      <c r="CU37" s="663"/>
      <c r="CV37" s="663"/>
      <c r="CW37" s="663"/>
      <c r="CX37" s="663"/>
      <c r="CY37" s="664"/>
      <c r="CZ37" s="639">
        <v>2.4</v>
      </c>
      <c r="DA37" s="661"/>
      <c r="DB37" s="661"/>
      <c r="DC37" s="665"/>
      <c r="DD37" s="643">
        <v>2005661</v>
      </c>
      <c r="DE37" s="663"/>
      <c r="DF37" s="663"/>
      <c r="DG37" s="663"/>
      <c r="DH37" s="663"/>
      <c r="DI37" s="663"/>
      <c r="DJ37" s="663"/>
      <c r="DK37" s="664"/>
      <c r="DL37" s="643">
        <v>1975989</v>
      </c>
      <c r="DM37" s="663"/>
      <c r="DN37" s="663"/>
      <c r="DO37" s="663"/>
      <c r="DP37" s="663"/>
      <c r="DQ37" s="663"/>
      <c r="DR37" s="663"/>
      <c r="DS37" s="663"/>
      <c r="DT37" s="663"/>
      <c r="DU37" s="663"/>
      <c r="DV37" s="664"/>
      <c r="DW37" s="639">
        <v>5.8</v>
      </c>
      <c r="DX37" s="661"/>
      <c r="DY37" s="661"/>
      <c r="DZ37" s="661"/>
      <c r="EA37" s="661"/>
      <c r="EB37" s="661"/>
      <c r="EC37" s="662"/>
    </row>
    <row r="38" spans="2:133" ht="11.25" customHeight="1" x14ac:dyDescent="0.15">
      <c r="B38" s="631" t="s">
        <v>339</v>
      </c>
      <c r="C38" s="632"/>
      <c r="D38" s="632"/>
      <c r="E38" s="632"/>
      <c r="F38" s="632"/>
      <c r="G38" s="632"/>
      <c r="H38" s="632"/>
      <c r="I38" s="632"/>
      <c r="J38" s="632"/>
      <c r="K38" s="632"/>
      <c r="L38" s="632"/>
      <c r="M38" s="632"/>
      <c r="N38" s="632"/>
      <c r="O38" s="632"/>
      <c r="P38" s="632"/>
      <c r="Q38" s="633"/>
      <c r="R38" s="634">
        <v>931763</v>
      </c>
      <c r="S38" s="635"/>
      <c r="T38" s="635"/>
      <c r="U38" s="635"/>
      <c r="V38" s="635"/>
      <c r="W38" s="635"/>
      <c r="X38" s="635"/>
      <c r="Y38" s="636"/>
      <c r="Z38" s="637">
        <v>1.1000000000000001</v>
      </c>
      <c r="AA38" s="637"/>
      <c r="AB38" s="637"/>
      <c r="AC38" s="637"/>
      <c r="AD38" s="638">
        <v>16029</v>
      </c>
      <c r="AE38" s="638"/>
      <c r="AF38" s="638"/>
      <c r="AG38" s="638"/>
      <c r="AH38" s="638"/>
      <c r="AI38" s="638"/>
      <c r="AJ38" s="638"/>
      <c r="AK38" s="638"/>
      <c r="AL38" s="639">
        <v>0</v>
      </c>
      <c r="AM38" s="640"/>
      <c r="AN38" s="640"/>
      <c r="AO38" s="641"/>
      <c r="AQ38" s="700" t="s">
        <v>340</v>
      </c>
      <c r="AR38" s="701"/>
      <c r="AS38" s="701"/>
      <c r="AT38" s="701"/>
      <c r="AU38" s="701"/>
      <c r="AV38" s="701"/>
      <c r="AW38" s="701"/>
      <c r="AX38" s="701"/>
      <c r="AY38" s="702"/>
      <c r="AZ38" s="634">
        <v>135952</v>
      </c>
      <c r="BA38" s="635"/>
      <c r="BB38" s="635"/>
      <c r="BC38" s="635"/>
      <c r="BD38" s="663"/>
      <c r="BE38" s="663"/>
      <c r="BF38" s="689"/>
      <c r="BG38" s="631" t="s">
        <v>341</v>
      </c>
      <c r="BH38" s="632"/>
      <c r="BI38" s="632"/>
      <c r="BJ38" s="632"/>
      <c r="BK38" s="632"/>
      <c r="BL38" s="632"/>
      <c r="BM38" s="632"/>
      <c r="BN38" s="632"/>
      <c r="BO38" s="632"/>
      <c r="BP38" s="632"/>
      <c r="BQ38" s="632"/>
      <c r="BR38" s="632"/>
      <c r="BS38" s="632"/>
      <c r="BT38" s="632"/>
      <c r="BU38" s="633"/>
      <c r="BV38" s="634">
        <v>19897</v>
      </c>
      <c r="BW38" s="635"/>
      <c r="BX38" s="635"/>
      <c r="BY38" s="635"/>
      <c r="BZ38" s="635"/>
      <c r="CA38" s="635"/>
      <c r="CB38" s="644"/>
      <c r="CD38" s="631" t="s">
        <v>342</v>
      </c>
      <c r="CE38" s="632"/>
      <c r="CF38" s="632"/>
      <c r="CG38" s="632"/>
      <c r="CH38" s="632"/>
      <c r="CI38" s="632"/>
      <c r="CJ38" s="632"/>
      <c r="CK38" s="632"/>
      <c r="CL38" s="632"/>
      <c r="CM38" s="632"/>
      <c r="CN38" s="632"/>
      <c r="CO38" s="632"/>
      <c r="CP38" s="632"/>
      <c r="CQ38" s="633"/>
      <c r="CR38" s="634">
        <v>6315643</v>
      </c>
      <c r="CS38" s="635"/>
      <c r="CT38" s="635"/>
      <c r="CU38" s="635"/>
      <c r="CV38" s="635"/>
      <c r="CW38" s="635"/>
      <c r="CX38" s="635"/>
      <c r="CY38" s="636"/>
      <c r="CZ38" s="639">
        <v>7.7</v>
      </c>
      <c r="DA38" s="661"/>
      <c r="DB38" s="661"/>
      <c r="DC38" s="665"/>
      <c r="DD38" s="643">
        <v>4963658</v>
      </c>
      <c r="DE38" s="635"/>
      <c r="DF38" s="635"/>
      <c r="DG38" s="635"/>
      <c r="DH38" s="635"/>
      <c r="DI38" s="635"/>
      <c r="DJ38" s="635"/>
      <c r="DK38" s="636"/>
      <c r="DL38" s="643">
        <v>4593211</v>
      </c>
      <c r="DM38" s="635"/>
      <c r="DN38" s="635"/>
      <c r="DO38" s="635"/>
      <c r="DP38" s="635"/>
      <c r="DQ38" s="635"/>
      <c r="DR38" s="635"/>
      <c r="DS38" s="635"/>
      <c r="DT38" s="635"/>
      <c r="DU38" s="635"/>
      <c r="DV38" s="636"/>
      <c r="DW38" s="639">
        <v>13.4</v>
      </c>
      <c r="DX38" s="661"/>
      <c r="DY38" s="661"/>
      <c r="DZ38" s="661"/>
      <c r="EA38" s="661"/>
      <c r="EB38" s="661"/>
      <c r="EC38" s="662"/>
    </row>
    <row r="39" spans="2:133" ht="11.25" customHeight="1" x14ac:dyDescent="0.15">
      <c r="B39" s="631" t="s">
        <v>343</v>
      </c>
      <c r="C39" s="632"/>
      <c r="D39" s="632"/>
      <c r="E39" s="632"/>
      <c r="F39" s="632"/>
      <c r="G39" s="632"/>
      <c r="H39" s="632"/>
      <c r="I39" s="632"/>
      <c r="J39" s="632"/>
      <c r="K39" s="632"/>
      <c r="L39" s="632"/>
      <c r="M39" s="632"/>
      <c r="N39" s="632"/>
      <c r="O39" s="632"/>
      <c r="P39" s="632"/>
      <c r="Q39" s="633"/>
      <c r="R39" s="634">
        <v>10223900</v>
      </c>
      <c r="S39" s="635"/>
      <c r="T39" s="635"/>
      <c r="U39" s="635"/>
      <c r="V39" s="635"/>
      <c r="W39" s="635"/>
      <c r="X39" s="635"/>
      <c r="Y39" s="636"/>
      <c r="Z39" s="637">
        <v>12.2</v>
      </c>
      <c r="AA39" s="637"/>
      <c r="AB39" s="637"/>
      <c r="AC39" s="637"/>
      <c r="AD39" s="638" t="s">
        <v>238</v>
      </c>
      <c r="AE39" s="638"/>
      <c r="AF39" s="638"/>
      <c r="AG39" s="638"/>
      <c r="AH39" s="638"/>
      <c r="AI39" s="638"/>
      <c r="AJ39" s="638"/>
      <c r="AK39" s="638"/>
      <c r="AL39" s="639" t="s">
        <v>132</v>
      </c>
      <c r="AM39" s="640"/>
      <c r="AN39" s="640"/>
      <c r="AO39" s="641"/>
      <c r="AQ39" s="700" t="s">
        <v>344</v>
      </c>
      <c r="AR39" s="701"/>
      <c r="AS39" s="701"/>
      <c r="AT39" s="701"/>
      <c r="AU39" s="701"/>
      <c r="AV39" s="701"/>
      <c r="AW39" s="701"/>
      <c r="AX39" s="701"/>
      <c r="AY39" s="702"/>
      <c r="AZ39" s="634">
        <v>2288</v>
      </c>
      <c r="BA39" s="635"/>
      <c r="BB39" s="635"/>
      <c r="BC39" s="635"/>
      <c r="BD39" s="663"/>
      <c r="BE39" s="663"/>
      <c r="BF39" s="689"/>
      <c r="BG39" s="631" t="s">
        <v>345</v>
      </c>
      <c r="BH39" s="632"/>
      <c r="BI39" s="632"/>
      <c r="BJ39" s="632"/>
      <c r="BK39" s="632"/>
      <c r="BL39" s="632"/>
      <c r="BM39" s="632"/>
      <c r="BN39" s="632"/>
      <c r="BO39" s="632"/>
      <c r="BP39" s="632"/>
      <c r="BQ39" s="632"/>
      <c r="BR39" s="632"/>
      <c r="BS39" s="632"/>
      <c r="BT39" s="632"/>
      <c r="BU39" s="633"/>
      <c r="BV39" s="634">
        <v>32233</v>
      </c>
      <c r="BW39" s="635"/>
      <c r="BX39" s="635"/>
      <c r="BY39" s="635"/>
      <c r="BZ39" s="635"/>
      <c r="CA39" s="635"/>
      <c r="CB39" s="644"/>
      <c r="CD39" s="631" t="s">
        <v>346</v>
      </c>
      <c r="CE39" s="632"/>
      <c r="CF39" s="632"/>
      <c r="CG39" s="632"/>
      <c r="CH39" s="632"/>
      <c r="CI39" s="632"/>
      <c r="CJ39" s="632"/>
      <c r="CK39" s="632"/>
      <c r="CL39" s="632"/>
      <c r="CM39" s="632"/>
      <c r="CN39" s="632"/>
      <c r="CO39" s="632"/>
      <c r="CP39" s="632"/>
      <c r="CQ39" s="633"/>
      <c r="CR39" s="634">
        <v>1789735</v>
      </c>
      <c r="CS39" s="663"/>
      <c r="CT39" s="663"/>
      <c r="CU39" s="663"/>
      <c r="CV39" s="663"/>
      <c r="CW39" s="663"/>
      <c r="CX39" s="663"/>
      <c r="CY39" s="664"/>
      <c r="CZ39" s="639">
        <v>2.2000000000000002</v>
      </c>
      <c r="DA39" s="661"/>
      <c r="DB39" s="661"/>
      <c r="DC39" s="665"/>
      <c r="DD39" s="643">
        <v>1097568</v>
      </c>
      <c r="DE39" s="663"/>
      <c r="DF39" s="663"/>
      <c r="DG39" s="663"/>
      <c r="DH39" s="663"/>
      <c r="DI39" s="663"/>
      <c r="DJ39" s="663"/>
      <c r="DK39" s="664"/>
      <c r="DL39" s="643" t="s">
        <v>132</v>
      </c>
      <c r="DM39" s="663"/>
      <c r="DN39" s="663"/>
      <c r="DO39" s="663"/>
      <c r="DP39" s="663"/>
      <c r="DQ39" s="663"/>
      <c r="DR39" s="663"/>
      <c r="DS39" s="663"/>
      <c r="DT39" s="663"/>
      <c r="DU39" s="663"/>
      <c r="DV39" s="664"/>
      <c r="DW39" s="639" t="s">
        <v>132</v>
      </c>
      <c r="DX39" s="661"/>
      <c r="DY39" s="661"/>
      <c r="DZ39" s="661"/>
      <c r="EA39" s="661"/>
      <c r="EB39" s="661"/>
      <c r="EC39" s="662"/>
    </row>
    <row r="40" spans="2:133" ht="11.25" customHeight="1" x14ac:dyDescent="0.15">
      <c r="B40" s="631" t="s">
        <v>347</v>
      </c>
      <c r="C40" s="632"/>
      <c r="D40" s="632"/>
      <c r="E40" s="632"/>
      <c r="F40" s="632"/>
      <c r="G40" s="632"/>
      <c r="H40" s="632"/>
      <c r="I40" s="632"/>
      <c r="J40" s="632"/>
      <c r="K40" s="632"/>
      <c r="L40" s="632"/>
      <c r="M40" s="632"/>
      <c r="N40" s="632"/>
      <c r="O40" s="632"/>
      <c r="P40" s="632"/>
      <c r="Q40" s="633"/>
      <c r="R40" s="634" t="s">
        <v>132</v>
      </c>
      <c r="S40" s="635"/>
      <c r="T40" s="635"/>
      <c r="U40" s="635"/>
      <c r="V40" s="635"/>
      <c r="W40" s="635"/>
      <c r="X40" s="635"/>
      <c r="Y40" s="636"/>
      <c r="Z40" s="637" t="s">
        <v>132</v>
      </c>
      <c r="AA40" s="637"/>
      <c r="AB40" s="637"/>
      <c r="AC40" s="637"/>
      <c r="AD40" s="638" t="s">
        <v>238</v>
      </c>
      <c r="AE40" s="638"/>
      <c r="AF40" s="638"/>
      <c r="AG40" s="638"/>
      <c r="AH40" s="638"/>
      <c r="AI40" s="638"/>
      <c r="AJ40" s="638"/>
      <c r="AK40" s="638"/>
      <c r="AL40" s="639" t="s">
        <v>132</v>
      </c>
      <c r="AM40" s="640"/>
      <c r="AN40" s="640"/>
      <c r="AO40" s="641"/>
      <c r="AQ40" s="700" t="s">
        <v>348</v>
      </c>
      <c r="AR40" s="701"/>
      <c r="AS40" s="701"/>
      <c r="AT40" s="701"/>
      <c r="AU40" s="701"/>
      <c r="AV40" s="701"/>
      <c r="AW40" s="701"/>
      <c r="AX40" s="701"/>
      <c r="AY40" s="702"/>
      <c r="AZ40" s="634" t="s">
        <v>132</v>
      </c>
      <c r="BA40" s="635"/>
      <c r="BB40" s="635"/>
      <c r="BC40" s="635"/>
      <c r="BD40" s="663"/>
      <c r="BE40" s="663"/>
      <c r="BF40" s="689"/>
      <c r="BG40" s="682" t="s">
        <v>349</v>
      </c>
      <c r="BH40" s="683"/>
      <c r="BI40" s="683"/>
      <c r="BJ40" s="683"/>
      <c r="BK40" s="683"/>
      <c r="BL40" s="224"/>
      <c r="BM40" s="632" t="s">
        <v>350</v>
      </c>
      <c r="BN40" s="632"/>
      <c r="BO40" s="632"/>
      <c r="BP40" s="632"/>
      <c r="BQ40" s="632"/>
      <c r="BR40" s="632"/>
      <c r="BS40" s="632"/>
      <c r="BT40" s="632"/>
      <c r="BU40" s="633"/>
      <c r="BV40" s="634">
        <v>106</v>
      </c>
      <c r="BW40" s="635"/>
      <c r="BX40" s="635"/>
      <c r="BY40" s="635"/>
      <c r="BZ40" s="635"/>
      <c r="CA40" s="635"/>
      <c r="CB40" s="644"/>
      <c r="CD40" s="631" t="s">
        <v>351</v>
      </c>
      <c r="CE40" s="632"/>
      <c r="CF40" s="632"/>
      <c r="CG40" s="632"/>
      <c r="CH40" s="632"/>
      <c r="CI40" s="632"/>
      <c r="CJ40" s="632"/>
      <c r="CK40" s="632"/>
      <c r="CL40" s="632"/>
      <c r="CM40" s="632"/>
      <c r="CN40" s="632"/>
      <c r="CO40" s="632"/>
      <c r="CP40" s="632"/>
      <c r="CQ40" s="633"/>
      <c r="CR40" s="634">
        <v>538720</v>
      </c>
      <c r="CS40" s="635"/>
      <c r="CT40" s="635"/>
      <c r="CU40" s="635"/>
      <c r="CV40" s="635"/>
      <c r="CW40" s="635"/>
      <c r="CX40" s="635"/>
      <c r="CY40" s="636"/>
      <c r="CZ40" s="639">
        <v>0.7</v>
      </c>
      <c r="DA40" s="661"/>
      <c r="DB40" s="661"/>
      <c r="DC40" s="665"/>
      <c r="DD40" s="643" t="s">
        <v>132</v>
      </c>
      <c r="DE40" s="635"/>
      <c r="DF40" s="635"/>
      <c r="DG40" s="635"/>
      <c r="DH40" s="635"/>
      <c r="DI40" s="635"/>
      <c r="DJ40" s="635"/>
      <c r="DK40" s="636"/>
      <c r="DL40" s="643" t="s">
        <v>132</v>
      </c>
      <c r="DM40" s="635"/>
      <c r="DN40" s="635"/>
      <c r="DO40" s="635"/>
      <c r="DP40" s="635"/>
      <c r="DQ40" s="635"/>
      <c r="DR40" s="635"/>
      <c r="DS40" s="635"/>
      <c r="DT40" s="635"/>
      <c r="DU40" s="635"/>
      <c r="DV40" s="636"/>
      <c r="DW40" s="639" t="s">
        <v>132</v>
      </c>
      <c r="DX40" s="661"/>
      <c r="DY40" s="661"/>
      <c r="DZ40" s="661"/>
      <c r="EA40" s="661"/>
      <c r="EB40" s="661"/>
      <c r="EC40" s="662"/>
    </row>
    <row r="41" spans="2:133" ht="11.25" customHeight="1" x14ac:dyDescent="0.15">
      <c r="B41" s="631" t="s">
        <v>352</v>
      </c>
      <c r="C41" s="632"/>
      <c r="D41" s="632"/>
      <c r="E41" s="632"/>
      <c r="F41" s="632"/>
      <c r="G41" s="632"/>
      <c r="H41" s="632"/>
      <c r="I41" s="632"/>
      <c r="J41" s="632"/>
      <c r="K41" s="632"/>
      <c r="L41" s="632"/>
      <c r="M41" s="632"/>
      <c r="N41" s="632"/>
      <c r="O41" s="632"/>
      <c r="P41" s="632"/>
      <c r="Q41" s="633"/>
      <c r="R41" s="634" t="s">
        <v>132</v>
      </c>
      <c r="S41" s="635"/>
      <c r="T41" s="635"/>
      <c r="U41" s="635"/>
      <c r="V41" s="635"/>
      <c r="W41" s="635"/>
      <c r="X41" s="635"/>
      <c r="Y41" s="636"/>
      <c r="Z41" s="637" t="s">
        <v>238</v>
      </c>
      <c r="AA41" s="637"/>
      <c r="AB41" s="637"/>
      <c r="AC41" s="637"/>
      <c r="AD41" s="638" t="s">
        <v>132</v>
      </c>
      <c r="AE41" s="638"/>
      <c r="AF41" s="638"/>
      <c r="AG41" s="638"/>
      <c r="AH41" s="638"/>
      <c r="AI41" s="638"/>
      <c r="AJ41" s="638"/>
      <c r="AK41" s="638"/>
      <c r="AL41" s="639" t="s">
        <v>132</v>
      </c>
      <c r="AM41" s="640"/>
      <c r="AN41" s="640"/>
      <c r="AO41" s="641"/>
      <c r="AQ41" s="700" t="s">
        <v>353</v>
      </c>
      <c r="AR41" s="701"/>
      <c r="AS41" s="701"/>
      <c r="AT41" s="701"/>
      <c r="AU41" s="701"/>
      <c r="AV41" s="701"/>
      <c r="AW41" s="701"/>
      <c r="AX41" s="701"/>
      <c r="AY41" s="702"/>
      <c r="AZ41" s="634">
        <v>1492548</v>
      </c>
      <c r="BA41" s="635"/>
      <c r="BB41" s="635"/>
      <c r="BC41" s="635"/>
      <c r="BD41" s="663"/>
      <c r="BE41" s="663"/>
      <c r="BF41" s="689"/>
      <c r="BG41" s="682"/>
      <c r="BH41" s="683"/>
      <c r="BI41" s="683"/>
      <c r="BJ41" s="683"/>
      <c r="BK41" s="683"/>
      <c r="BL41" s="224"/>
      <c r="BM41" s="632" t="s">
        <v>354</v>
      </c>
      <c r="BN41" s="632"/>
      <c r="BO41" s="632"/>
      <c r="BP41" s="632"/>
      <c r="BQ41" s="632"/>
      <c r="BR41" s="632"/>
      <c r="BS41" s="632"/>
      <c r="BT41" s="632"/>
      <c r="BU41" s="633"/>
      <c r="BV41" s="634" t="s">
        <v>132</v>
      </c>
      <c r="BW41" s="635"/>
      <c r="BX41" s="635"/>
      <c r="BY41" s="635"/>
      <c r="BZ41" s="635"/>
      <c r="CA41" s="635"/>
      <c r="CB41" s="644"/>
      <c r="CD41" s="631" t="s">
        <v>355</v>
      </c>
      <c r="CE41" s="632"/>
      <c r="CF41" s="632"/>
      <c r="CG41" s="632"/>
      <c r="CH41" s="632"/>
      <c r="CI41" s="632"/>
      <c r="CJ41" s="632"/>
      <c r="CK41" s="632"/>
      <c r="CL41" s="632"/>
      <c r="CM41" s="632"/>
      <c r="CN41" s="632"/>
      <c r="CO41" s="632"/>
      <c r="CP41" s="632"/>
      <c r="CQ41" s="633"/>
      <c r="CR41" s="634" t="s">
        <v>132</v>
      </c>
      <c r="CS41" s="663"/>
      <c r="CT41" s="663"/>
      <c r="CU41" s="663"/>
      <c r="CV41" s="663"/>
      <c r="CW41" s="663"/>
      <c r="CX41" s="663"/>
      <c r="CY41" s="664"/>
      <c r="CZ41" s="639" t="s">
        <v>132</v>
      </c>
      <c r="DA41" s="661"/>
      <c r="DB41" s="661"/>
      <c r="DC41" s="665"/>
      <c r="DD41" s="643" t="s">
        <v>132</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356</v>
      </c>
      <c r="C42" s="632"/>
      <c r="D42" s="632"/>
      <c r="E42" s="632"/>
      <c r="F42" s="632"/>
      <c r="G42" s="632"/>
      <c r="H42" s="632"/>
      <c r="I42" s="632"/>
      <c r="J42" s="632"/>
      <c r="K42" s="632"/>
      <c r="L42" s="632"/>
      <c r="M42" s="632"/>
      <c r="N42" s="632"/>
      <c r="O42" s="632"/>
      <c r="P42" s="632"/>
      <c r="Q42" s="633"/>
      <c r="R42" s="634">
        <v>1326200</v>
      </c>
      <c r="S42" s="635"/>
      <c r="T42" s="635"/>
      <c r="U42" s="635"/>
      <c r="V42" s="635"/>
      <c r="W42" s="635"/>
      <c r="X42" s="635"/>
      <c r="Y42" s="636"/>
      <c r="Z42" s="637">
        <v>1.6</v>
      </c>
      <c r="AA42" s="637"/>
      <c r="AB42" s="637"/>
      <c r="AC42" s="637"/>
      <c r="AD42" s="638" t="s">
        <v>132</v>
      </c>
      <c r="AE42" s="638"/>
      <c r="AF42" s="638"/>
      <c r="AG42" s="638"/>
      <c r="AH42" s="638"/>
      <c r="AI42" s="638"/>
      <c r="AJ42" s="638"/>
      <c r="AK42" s="638"/>
      <c r="AL42" s="639" t="s">
        <v>132</v>
      </c>
      <c r="AM42" s="640"/>
      <c r="AN42" s="640"/>
      <c r="AO42" s="641"/>
      <c r="AQ42" s="717" t="s">
        <v>357</v>
      </c>
      <c r="AR42" s="718"/>
      <c r="AS42" s="718"/>
      <c r="AT42" s="718"/>
      <c r="AU42" s="718"/>
      <c r="AV42" s="718"/>
      <c r="AW42" s="718"/>
      <c r="AX42" s="718"/>
      <c r="AY42" s="719"/>
      <c r="AZ42" s="709">
        <v>4764166</v>
      </c>
      <c r="BA42" s="710"/>
      <c r="BB42" s="710"/>
      <c r="BC42" s="710"/>
      <c r="BD42" s="693"/>
      <c r="BE42" s="693"/>
      <c r="BF42" s="695"/>
      <c r="BG42" s="684"/>
      <c r="BH42" s="685"/>
      <c r="BI42" s="685"/>
      <c r="BJ42" s="685"/>
      <c r="BK42" s="685"/>
      <c r="BL42" s="225"/>
      <c r="BM42" s="653" t="s">
        <v>358</v>
      </c>
      <c r="BN42" s="653"/>
      <c r="BO42" s="653"/>
      <c r="BP42" s="653"/>
      <c r="BQ42" s="653"/>
      <c r="BR42" s="653"/>
      <c r="BS42" s="653"/>
      <c r="BT42" s="653"/>
      <c r="BU42" s="654"/>
      <c r="BV42" s="709">
        <v>357</v>
      </c>
      <c r="BW42" s="710"/>
      <c r="BX42" s="710"/>
      <c r="BY42" s="710"/>
      <c r="BZ42" s="710"/>
      <c r="CA42" s="710"/>
      <c r="CB42" s="716"/>
      <c r="CD42" s="631" t="s">
        <v>359</v>
      </c>
      <c r="CE42" s="632"/>
      <c r="CF42" s="632"/>
      <c r="CG42" s="632"/>
      <c r="CH42" s="632"/>
      <c r="CI42" s="632"/>
      <c r="CJ42" s="632"/>
      <c r="CK42" s="632"/>
      <c r="CL42" s="632"/>
      <c r="CM42" s="632"/>
      <c r="CN42" s="632"/>
      <c r="CO42" s="632"/>
      <c r="CP42" s="632"/>
      <c r="CQ42" s="633"/>
      <c r="CR42" s="634">
        <v>12667153</v>
      </c>
      <c r="CS42" s="635"/>
      <c r="CT42" s="635"/>
      <c r="CU42" s="635"/>
      <c r="CV42" s="635"/>
      <c r="CW42" s="635"/>
      <c r="CX42" s="635"/>
      <c r="CY42" s="636"/>
      <c r="CZ42" s="639">
        <v>15.5</v>
      </c>
      <c r="DA42" s="640"/>
      <c r="DB42" s="640"/>
      <c r="DC42" s="646"/>
      <c r="DD42" s="643">
        <v>1406621</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360</v>
      </c>
      <c r="C43" s="653"/>
      <c r="D43" s="653"/>
      <c r="E43" s="653"/>
      <c r="F43" s="653"/>
      <c r="G43" s="653"/>
      <c r="H43" s="653"/>
      <c r="I43" s="653"/>
      <c r="J43" s="653"/>
      <c r="K43" s="653"/>
      <c r="L43" s="653"/>
      <c r="M43" s="653"/>
      <c r="N43" s="653"/>
      <c r="O43" s="653"/>
      <c r="P43" s="653"/>
      <c r="Q43" s="654"/>
      <c r="R43" s="709">
        <v>83462483</v>
      </c>
      <c r="S43" s="710"/>
      <c r="T43" s="710"/>
      <c r="U43" s="710"/>
      <c r="V43" s="710"/>
      <c r="W43" s="710"/>
      <c r="X43" s="710"/>
      <c r="Y43" s="711"/>
      <c r="Z43" s="712">
        <v>100</v>
      </c>
      <c r="AA43" s="712"/>
      <c r="AB43" s="712"/>
      <c r="AC43" s="712"/>
      <c r="AD43" s="713">
        <v>32909557</v>
      </c>
      <c r="AE43" s="713"/>
      <c r="AF43" s="713"/>
      <c r="AG43" s="713"/>
      <c r="AH43" s="713"/>
      <c r="AI43" s="713"/>
      <c r="AJ43" s="713"/>
      <c r="AK43" s="713"/>
      <c r="AL43" s="714">
        <v>100</v>
      </c>
      <c r="AM43" s="694"/>
      <c r="AN43" s="694"/>
      <c r="AO43" s="715"/>
      <c r="CD43" s="631" t="s">
        <v>361</v>
      </c>
      <c r="CE43" s="632"/>
      <c r="CF43" s="632"/>
      <c r="CG43" s="632"/>
      <c r="CH43" s="632"/>
      <c r="CI43" s="632"/>
      <c r="CJ43" s="632"/>
      <c r="CK43" s="632"/>
      <c r="CL43" s="632"/>
      <c r="CM43" s="632"/>
      <c r="CN43" s="632"/>
      <c r="CO43" s="632"/>
      <c r="CP43" s="632"/>
      <c r="CQ43" s="633"/>
      <c r="CR43" s="634">
        <v>387379</v>
      </c>
      <c r="CS43" s="663"/>
      <c r="CT43" s="663"/>
      <c r="CU43" s="663"/>
      <c r="CV43" s="663"/>
      <c r="CW43" s="663"/>
      <c r="CX43" s="663"/>
      <c r="CY43" s="664"/>
      <c r="CZ43" s="639">
        <v>0.5</v>
      </c>
      <c r="DA43" s="661"/>
      <c r="DB43" s="661"/>
      <c r="DC43" s="665"/>
      <c r="DD43" s="643">
        <v>380039</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308</v>
      </c>
      <c r="CE44" s="668"/>
      <c r="CF44" s="631" t="s">
        <v>362</v>
      </c>
      <c r="CG44" s="632"/>
      <c r="CH44" s="632"/>
      <c r="CI44" s="632"/>
      <c r="CJ44" s="632"/>
      <c r="CK44" s="632"/>
      <c r="CL44" s="632"/>
      <c r="CM44" s="632"/>
      <c r="CN44" s="632"/>
      <c r="CO44" s="632"/>
      <c r="CP44" s="632"/>
      <c r="CQ44" s="633"/>
      <c r="CR44" s="634">
        <v>7353584</v>
      </c>
      <c r="CS44" s="635"/>
      <c r="CT44" s="635"/>
      <c r="CU44" s="635"/>
      <c r="CV44" s="635"/>
      <c r="CW44" s="635"/>
      <c r="CX44" s="635"/>
      <c r="CY44" s="636"/>
      <c r="CZ44" s="639">
        <v>9</v>
      </c>
      <c r="DA44" s="640"/>
      <c r="DB44" s="640"/>
      <c r="DC44" s="646"/>
      <c r="DD44" s="643">
        <v>984403</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363</v>
      </c>
      <c r="CD45" s="669"/>
      <c r="CE45" s="670"/>
      <c r="CF45" s="631" t="s">
        <v>364</v>
      </c>
      <c r="CG45" s="632"/>
      <c r="CH45" s="632"/>
      <c r="CI45" s="632"/>
      <c r="CJ45" s="632"/>
      <c r="CK45" s="632"/>
      <c r="CL45" s="632"/>
      <c r="CM45" s="632"/>
      <c r="CN45" s="632"/>
      <c r="CO45" s="632"/>
      <c r="CP45" s="632"/>
      <c r="CQ45" s="633"/>
      <c r="CR45" s="634">
        <v>2507025</v>
      </c>
      <c r="CS45" s="663"/>
      <c r="CT45" s="663"/>
      <c r="CU45" s="663"/>
      <c r="CV45" s="663"/>
      <c r="CW45" s="663"/>
      <c r="CX45" s="663"/>
      <c r="CY45" s="664"/>
      <c r="CZ45" s="639">
        <v>3.1</v>
      </c>
      <c r="DA45" s="661"/>
      <c r="DB45" s="661"/>
      <c r="DC45" s="665"/>
      <c r="DD45" s="643">
        <v>65405</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365</v>
      </c>
      <c r="CD46" s="669"/>
      <c r="CE46" s="670"/>
      <c r="CF46" s="631" t="s">
        <v>366</v>
      </c>
      <c r="CG46" s="632"/>
      <c r="CH46" s="632"/>
      <c r="CI46" s="632"/>
      <c r="CJ46" s="632"/>
      <c r="CK46" s="632"/>
      <c r="CL46" s="632"/>
      <c r="CM46" s="632"/>
      <c r="CN46" s="632"/>
      <c r="CO46" s="632"/>
      <c r="CP46" s="632"/>
      <c r="CQ46" s="633"/>
      <c r="CR46" s="634">
        <v>4160981</v>
      </c>
      <c r="CS46" s="635"/>
      <c r="CT46" s="635"/>
      <c r="CU46" s="635"/>
      <c r="CV46" s="635"/>
      <c r="CW46" s="635"/>
      <c r="CX46" s="635"/>
      <c r="CY46" s="636"/>
      <c r="CZ46" s="639">
        <v>5.0999999999999996</v>
      </c>
      <c r="DA46" s="640"/>
      <c r="DB46" s="640"/>
      <c r="DC46" s="646"/>
      <c r="DD46" s="643">
        <v>886420</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367</v>
      </c>
      <c r="CD47" s="669"/>
      <c r="CE47" s="670"/>
      <c r="CF47" s="631" t="s">
        <v>368</v>
      </c>
      <c r="CG47" s="632"/>
      <c r="CH47" s="632"/>
      <c r="CI47" s="632"/>
      <c r="CJ47" s="632"/>
      <c r="CK47" s="632"/>
      <c r="CL47" s="632"/>
      <c r="CM47" s="632"/>
      <c r="CN47" s="632"/>
      <c r="CO47" s="632"/>
      <c r="CP47" s="632"/>
      <c r="CQ47" s="633"/>
      <c r="CR47" s="634">
        <v>5313569</v>
      </c>
      <c r="CS47" s="663"/>
      <c r="CT47" s="663"/>
      <c r="CU47" s="663"/>
      <c r="CV47" s="663"/>
      <c r="CW47" s="663"/>
      <c r="CX47" s="663"/>
      <c r="CY47" s="664"/>
      <c r="CZ47" s="639">
        <v>6.5</v>
      </c>
      <c r="DA47" s="661"/>
      <c r="DB47" s="661"/>
      <c r="DC47" s="665"/>
      <c r="DD47" s="643">
        <v>422218</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369</v>
      </c>
      <c r="CG48" s="632"/>
      <c r="CH48" s="632"/>
      <c r="CI48" s="632"/>
      <c r="CJ48" s="632"/>
      <c r="CK48" s="632"/>
      <c r="CL48" s="632"/>
      <c r="CM48" s="632"/>
      <c r="CN48" s="632"/>
      <c r="CO48" s="632"/>
      <c r="CP48" s="632"/>
      <c r="CQ48" s="633"/>
      <c r="CR48" s="634" t="s">
        <v>132</v>
      </c>
      <c r="CS48" s="635"/>
      <c r="CT48" s="635"/>
      <c r="CU48" s="635"/>
      <c r="CV48" s="635"/>
      <c r="CW48" s="635"/>
      <c r="CX48" s="635"/>
      <c r="CY48" s="636"/>
      <c r="CZ48" s="639" t="s">
        <v>238</v>
      </c>
      <c r="DA48" s="640"/>
      <c r="DB48" s="640"/>
      <c r="DC48" s="646"/>
      <c r="DD48" s="643" t="s">
        <v>132</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370</v>
      </c>
      <c r="CE49" s="653"/>
      <c r="CF49" s="653"/>
      <c r="CG49" s="653"/>
      <c r="CH49" s="653"/>
      <c r="CI49" s="653"/>
      <c r="CJ49" s="653"/>
      <c r="CK49" s="653"/>
      <c r="CL49" s="653"/>
      <c r="CM49" s="653"/>
      <c r="CN49" s="653"/>
      <c r="CO49" s="653"/>
      <c r="CP49" s="653"/>
      <c r="CQ49" s="654"/>
      <c r="CR49" s="709">
        <v>81893421</v>
      </c>
      <c r="CS49" s="693"/>
      <c r="CT49" s="693"/>
      <c r="CU49" s="693"/>
      <c r="CV49" s="693"/>
      <c r="CW49" s="693"/>
      <c r="CX49" s="693"/>
      <c r="CY49" s="720"/>
      <c r="CZ49" s="714">
        <v>100</v>
      </c>
      <c r="DA49" s="721"/>
      <c r="DB49" s="721"/>
      <c r="DC49" s="722"/>
      <c r="DD49" s="723">
        <v>38931017</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PrPv478QXkppgK0Mqgt98WPiQKdXpWaBKVnnfehnFtTRKt44mHrXQr4Dp/2IGSVnSuT4n0oxRtn0Kx+aAokrpQ==" saltValue="uICWlaF4P+TUGLIsP2gi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371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372</v>
      </c>
      <c r="DK2" s="760"/>
      <c r="DL2" s="760"/>
      <c r="DM2" s="760"/>
      <c r="DN2" s="760"/>
      <c r="DO2" s="761"/>
      <c r="DP2" s="229"/>
      <c r="DQ2" s="759" t="s">
        <v>373</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374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375</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376</v>
      </c>
      <c r="B5" s="754"/>
      <c r="C5" s="754"/>
      <c r="D5" s="754"/>
      <c r="E5" s="754"/>
      <c r="F5" s="754"/>
      <c r="G5" s="754"/>
      <c r="H5" s="754"/>
      <c r="I5" s="754"/>
      <c r="J5" s="754"/>
      <c r="K5" s="754"/>
      <c r="L5" s="754"/>
      <c r="M5" s="754"/>
      <c r="N5" s="754"/>
      <c r="O5" s="754"/>
      <c r="P5" s="755"/>
      <c r="Q5" s="730" t="s">
        <v>377</v>
      </c>
      <c r="R5" s="731"/>
      <c r="S5" s="731"/>
      <c r="T5" s="731"/>
      <c r="U5" s="732"/>
      <c r="V5" s="730" t="s">
        <v>378</v>
      </c>
      <c r="W5" s="731"/>
      <c r="X5" s="731"/>
      <c r="Y5" s="731"/>
      <c r="Z5" s="732"/>
      <c r="AA5" s="730" t="s">
        <v>379</v>
      </c>
      <c r="AB5" s="731"/>
      <c r="AC5" s="731"/>
      <c r="AD5" s="731"/>
      <c r="AE5" s="731"/>
      <c r="AF5" s="763" t="s">
        <v>380</v>
      </c>
      <c r="AG5" s="731"/>
      <c r="AH5" s="731"/>
      <c r="AI5" s="731"/>
      <c r="AJ5" s="742"/>
      <c r="AK5" s="731" t="s">
        <v>381</v>
      </c>
      <c r="AL5" s="731"/>
      <c r="AM5" s="731"/>
      <c r="AN5" s="731"/>
      <c r="AO5" s="732"/>
      <c r="AP5" s="730" t="s">
        <v>382</v>
      </c>
      <c r="AQ5" s="731"/>
      <c r="AR5" s="731"/>
      <c r="AS5" s="731"/>
      <c r="AT5" s="732"/>
      <c r="AU5" s="730" t="s">
        <v>383</v>
      </c>
      <c r="AV5" s="731"/>
      <c r="AW5" s="731"/>
      <c r="AX5" s="731"/>
      <c r="AY5" s="742"/>
      <c r="AZ5" s="234"/>
      <c r="BA5" s="234"/>
      <c r="BB5" s="234"/>
      <c r="BC5" s="234"/>
      <c r="BD5" s="234"/>
      <c r="BE5" s="235"/>
      <c r="BF5" s="235"/>
      <c r="BG5" s="235"/>
      <c r="BH5" s="235"/>
      <c r="BI5" s="235"/>
      <c r="BJ5" s="235"/>
      <c r="BK5" s="235"/>
      <c r="BL5" s="235"/>
      <c r="BM5" s="235"/>
      <c r="BN5" s="235"/>
      <c r="BO5" s="235"/>
      <c r="BP5" s="235"/>
      <c r="BQ5" s="753" t="s">
        <v>384</v>
      </c>
      <c r="BR5" s="754"/>
      <c r="BS5" s="754"/>
      <c r="BT5" s="754"/>
      <c r="BU5" s="754"/>
      <c r="BV5" s="754"/>
      <c r="BW5" s="754"/>
      <c r="BX5" s="754"/>
      <c r="BY5" s="754"/>
      <c r="BZ5" s="754"/>
      <c r="CA5" s="754"/>
      <c r="CB5" s="754"/>
      <c r="CC5" s="754"/>
      <c r="CD5" s="754"/>
      <c r="CE5" s="754"/>
      <c r="CF5" s="754"/>
      <c r="CG5" s="755"/>
      <c r="CH5" s="730" t="s">
        <v>385</v>
      </c>
      <c r="CI5" s="731"/>
      <c r="CJ5" s="731"/>
      <c r="CK5" s="731"/>
      <c r="CL5" s="732"/>
      <c r="CM5" s="730" t="s">
        <v>386</v>
      </c>
      <c r="CN5" s="731"/>
      <c r="CO5" s="731"/>
      <c r="CP5" s="731"/>
      <c r="CQ5" s="732"/>
      <c r="CR5" s="730" t="s">
        <v>387</v>
      </c>
      <c r="CS5" s="731"/>
      <c r="CT5" s="731"/>
      <c r="CU5" s="731"/>
      <c r="CV5" s="732"/>
      <c r="CW5" s="730" t="s">
        <v>388</v>
      </c>
      <c r="CX5" s="731"/>
      <c r="CY5" s="731"/>
      <c r="CZ5" s="731"/>
      <c r="DA5" s="732"/>
      <c r="DB5" s="730" t="s">
        <v>389</v>
      </c>
      <c r="DC5" s="731"/>
      <c r="DD5" s="731"/>
      <c r="DE5" s="731"/>
      <c r="DF5" s="732"/>
      <c r="DG5" s="736" t="s">
        <v>390</v>
      </c>
      <c r="DH5" s="737"/>
      <c r="DI5" s="737"/>
      <c r="DJ5" s="737"/>
      <c r="DK5" s="738"/>
      <c r="DL5" s="736" t="s">
        <v>391</v>
      </c>
      <c r="DM5" s="737"/>
      <c r="DN5" s="737"/>
      <c r="DO5" s="737"/>
      <c r="DP5" s="738"/>
      <c r="DQ5" s="730" t="s">
        <v>392</v>
      </c>
      <c r="DR5" s="731"/>
      <c r="DS5" s="731"/>
      <c r="DT5" s="731"/>
      <c r="DU5" s="732"/>
      <c r="DV5" s="730" t="s">
        <v>383</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393</v>
      </c>
      <c r="C7" s="745"/>
      <c r="D7" s="745"/>
      <c r="E7" s="745"/>
      <c r="F7" s="745"/>
      <c r="G7" s="745"/>
      <c r="H7" s="745"/>
      <c r="I7" s="745"/>
      <c r="J7" s="745"/>
      <c r="K7" s="745"/>
      <c r="L7" s="745"/>
      <c r="M7" s="745"/>
      <c r="N7" s="745"/>
      <c r="O7" s="745"/>
      <c r="P7" s="746"/>
      <c r="Q7" s="747">
        <v>83389</v>
      </c>
      <c r="R7" s="748"/>
      <c r="S7" s="748"/>
      <c r="T7" s="748"/>
      <c r="U7" s="748"/>
      <c r="V7" s="748">
        <v>81765</v>
      </c>
      <c r="W7" s="748"/>
      <c r="X7" s="748"/>
      <c r="Y7" s="748"/>
      <c r="Z7" s="748"/>
      <c r="AA7" s="748">
        <v>1624</v>
      </c>
      <c r="AB7" s="748"/>
      <c r="AC7" s="748"/>
      <c r="AD7" s="748"/>
      <c r="AE7" s="749"/>
      <c r="AF7" s="750">
        <v>1351</v>
      </c>
      <c r="AG7" s="751"/>
      <c r="AH7" s="751"/>
      <c r="AI7" s="751"/>
      <c r="AJ7" s="752"/>
      <c r="AK7" s="787"/>
      <c r="AL7" s="788"/>
      <c r="AM7" s="788"/>
      <c r="AN7" s="788"/>
      <c r="AO7" s="788"/>
      <c r="AP7" s="788">
        <v>75430</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590</v>
      </c>
      <c r="BT7" s="766"/>
      <c r="BU7" s="766"/>
      <c r="BV7" s="766"/>
      <c r="BW7" s="766"/>
      <c r="BX7" s="766"/>
      <c r="BY7" s="766"/>
      <c r="BZ7" s="766"/>
      <c r="CA7" s="766"/>
      <c r="CB7" s="766"/>
      <c r="CC7" s="766"/>
      <c r="CD7" s="766"/>
      <c r="CE7" s="766"/>
      <c r="CF7" s="766"/>
      <c r="CG7" s="791"/>
      <c r="CH7" s="784">
        <v>-3</v>
      </c>
      <c r="CI7" s="785"/>
      <c r="CJ7" s="785"/>
      <c r="CK7" s="785"/>
      <c r="CL7" s="786"/>
      <c r="CM7" s="784">
        <v>17</v>
      </c>
      <c r="CN7" s="785"/>
      <c r="CO7" s="785"/>
      <c r="CP7" s="785"/>
      <c r="CQ7" s="786"/>
      <c r="CR7" s="784">
        <v>5</v>
      </c>
      <c r="CS7" s="785"/>
      <c r="CT7" s="785"/>
      <c r="CU7" s="785"/>
      <c r="CV7" s="786"/>
      <c r="CW7" s="784">
        <v>273</v>
      </c>
      <c r="CX7" s="785"/>
      <c r="CY7" s="785"/>
      <c r="CZ7" s="785"/>
      <c r="DA7" s="786"/>
      <c r="DB7" s="784" t="s">
        <v>596</v>
      </c>
      <c r="DC7" s="785"/>
      <c r="DD7" s="785"/>
      <c r="DE7" s="785"/>
      <c r="DF7" s="786"/>
      <c r="DG7" s="784" t="s">
        <v>604</v>
      </c>
      <c r="DH7" s="785"/>
      <c r="DI7" s="785"/>
      <c r="DJ7" s="785"/>
      <c r="DK7" s="786"/>
      <c r="DL7" s="784" t="s">
        <v>604</v>
      </c>
      <c r="DM7" s="785"/>
      <c r="DN7" s="785"/>
      <c r="DO7" s="785"/>
      <c r="DP7" s="786"/>
      <c r="DQ7" s="784" t="s">
        <v>604</v>
      </c>
      <c r="DR7" s="785"/>
      <c r="DS7" s="785"/>
      <c r="DT7" s="785"/>
      <c r="DU7" s="786"/>
      <c r="DV7" s="765"/>
      <c r="DW7" s="766"/>
      <c r="DX7" s="766"/>
      <c r="DY7" s="766"/>
      <c r="DZ7" s="767"/>
      <c r="EA7" s="236"/>
    </row>
    <row r="8" spans="1:131" s="237" customFormat="1" ht="26.25" customHeight="1" x14ac:dyDescent="0.15">
      <c r="A8" s="240">
        <v>2</v>
      </c>
      <c r="B8" s="768" t="s">
        <v>394</v>
      </c>
      <c r="C8" s="769"/>
      <c r="D8" s="769"/>
      <c r="E8" s="769"/>
      <c r="F8" s="769"/>
      <c r="G8" s="769"/>
      <c r="H8" s="769"/>
      <c r="I8" s="769"/>
      <c r="J8" s="769"/>
      <c r="K8" s="769"/>
      <c r="L8" s="769"/>
      <c r="M8" s="769"/>
      <c r="N8" s="769"/>
      <c r="O8" s="769"/>
      <c r="P8" s="770"/>
      <c r="Q8" s="771">
        <v>33</v>
      </c>
      <c r="R8" s="772"/>
      <c r="S8" s="772"/>
      <c r="T8" s="772"/>
      <c r="U8" s="772"/>
      <c r="V8" s="772">
        <v>57</v>
      </c>
      <c r="W8" s="772"/>
      <c r="X8" s="772"/>
      <c r="Y8" s="772"/>
      <c r="Z8" s="772"/>
      <c r="AA8" s="772">
        <v>-24</v>
      </c>
      <c r="AB8" s="772"/>
      <c r="AC8" s="772"/>
      <c r="AD8" s="772"/>
      <c r="AE8" s="773"/>
      <c r="AF8" s="774">
        <v>-24</v>
      </c>
      <c r="AG8" s="775"/>
      <c r="AH8" s="775"/>
      <c r="AI8" s="775"/>
      <c r="AJ8" s="776"/>
      <c r="AK8" s="777">
        <v>24</v>
      </c>
      <c r="AL8" s="778"/>
      <c r="AM8" s="778"/>
      <c r="AN8" s="778"/>
      <c r="AO8" s="778"/>
      <c r="AP8" s="778">
        <v>75</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591</v>
      </c>
      <c r="BT8" s="782"/>
      <c r="BU8" s="782"/>
      <c r="BV8" s="782"/>
      <c r="BW8" s="782"/>
      <c r="BX8" s="782"/>
      <c r="BY8" s="782"/>
      <c r="BZ8" s="782"/>
      <c r="CA8" s="782"/>
      <c r="CB8" s="782"/>
      <c r="CC8" s="782"/>
      <c r="CD8" s="782"/>
      <c r="CE8" s="782"/>
      <c r="CF8" s="782"/>
      <c r="CG8" s="783"/>
      <c r="CH8" s="792">
        <v>0</v>
      </c>
      <c r="CI8" s="793"/>
      <c r="CJ8" s="793"/>
      <c r="CK8" s="793"/>
      <c r="CL8" s="794"/>
      <c r="CM8" s="792">
        <v>5</v>
      </c>
      <c r="CN8" s="793"/>
      <c r="CO8" s="793"/>
      <c r="CP8" s="793"/>
      <c r="CQ8" s="794"/>
      <c r="CR8" s="792">
        <v>2</v>
      </c>
      <c r="CS8" s="793"/>
      <c r="CT8" s="793"/>
      <c r="CU8" s="793"/>
      <c r="CV8" s="794"/>
      <c r="CW8" s="792" t="s">
        <v>596</v>
      </c>
      <c r="CX8" s="793"/>
      <c r="CY8" s="793"/>
      <c r="CZ8" s="793"/>
      <c r="DA8" s="794"/>
      <c r="DB8" s="792" t="s">
        <v>596</v>
      </c>
      <c r="DC8" s="793"/>
      <c r="DD8" s="793"/>
      <c r="DE8" s="793"/>
      <c r="DF8" s="794"/>
      <c r="DG8" s="792" t="s">
        <v>596</v>
      </c>
      <c r="DH8" s="793"/>
      <c r="DI8" s="793"/>
      <c r="DJ8" s="793"/>
      <c r="DK8" s="794"/>
      <c r="DL8" s="792" t="s">
        <v>596</v>
      </c>
      <c r="DM8" s="793"/>
      <c r="DN8" s="793"/>
      <c r="DO8" s="793"/>
      <c r="DP8" s="794"/>
      <c r="DQ8" s="792" t="s">
        <v>596</v>
      </c>
      <c r="DR8" s="793"/>
      <c r="DS8" s="793"/>
      <c r="DT8" s="793"/>
      <c r="DU8" s="794"/>
      <c r="DV8" s="781"/>
      <c r="DW8" s="782"/>
      <c r="DX8" s="782"/>
      <c r="DY8" s="782"/>
      <c r="DZ8" s="795"/>
      <c r="EA8" s="236"/>
    </row>
    <row r="9" spans="1:131" s="237" customFormat="1" ht="26.25" customHeight="1" x14ac:dyDescent="0.15">
      <c r="A9" s="240">
        <v>3</v>
      </c>
      <c r="B9" s="768" t="s">
        <v>395</v>
      </c>
      <c r="C9" s="769"/>
      <c r="D9" s="769"/>
      <c r="E9" s="769"/>
      <c r="F9" s="769"/>
      <c r="G9" s="769"/>
      <c r="H9" s="769"/>
      <c r="I9" s="769"/>
      <c r="J9" s="769"/>
      <c r="K9" s="769"/>
      <c r="L9" s="769"/>
      <c r="M9" s="769"/>
      <c r="N9" s="769"/>
      <c r="O9" s="769"/>
      <c r="P9" s="770"/>
      <c r="Q9" s="771">
        <v>40</v>
      </c>
      <c r="R9" s="772"/>
      <c r="S9" s="772"/>
      <c r="T9" s="772"/>
      <c r="U9" s="772"/>
      <c r="V9" s="772">
        <v>71</v>
      </c>
      <c r="W9" s="772"/>
      <c r="X9" s="772"/>
      <c r="Y9" s="772"/>
      <c r="Z9" s="772"/>
      <c r="AA9" s="772">
        <v>-31</v>
      </c>
      <c r="AB9" s="772"/>
      <c r="AC9" s="772"/>
      <c r="AD9" s="772"/>
      <c r="AE9" s="773"/>
      <c r="AF9" s="774">
        <v>-31</v>
      </c>
      <c r="AG9" s="775"/>
      <c r="AH9" s="775"/>
      <c r="AI9" s="775"/>
      <c r="AJ9" s="776"/>
      <c r="AK9" s="777">
        <v>31</v>
      </c>
      <c r="AL9" s="778"/>
      <c r="AM9" s="778"/>
      <c r="AN9" s="778"/>
      <c r="AO9" s="778"/>
      <c r="AP9" s="778">
        <v>10</v>
      </c>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592</v>
      </c>
      <c r="BT9" s="782"/>
      <c r="BU9" s="782"/>
      <c r="BV9" s="782"/>
      <c r="BW9" s="782"/>
      <c r="BX9" s="782"/>
      <c r="BY9" s="782"/>
      <c r="BZ9" s="782"/>
      <c r="CA9" s="782"/>
      <c r="CB9" s="782"/>
      <c r="CC9" s="782"/>
      <c r="CD9" s="782"/>
      <c r="CE9" s="782"/>
      <c r="CF9" s="782"/>
      <c r="CG9" s="783"/>
      <c r="CH9" s="792">
        <v>0</v>
      </c>
      <c r="CI9" s="793"/>
      <c r="CJ9" s="793"/>
      <c r="CK9" s="793"/>
      <c r="CL9" s="794"/>
      <c r="CM9" s="792">
        <v>21</v>
      </c>
      <c r="CN9" s="793"/>
      <c r="CO9" s="793"/>
      <c r="CP9" s="793"/>
      <c r="CQ9" s="794"/>
      <c r="CR9" s="792">
        <v>3</v>
      </c>
      <c r="CS9" s="793"/>
      <c r="CT9" s="793"/>
      <c r="CU9" s="793"/>
      <c r="CV9" s="794"/>
      <c r="CW9" s="792" t="s">
        <v>596</v>
      </c>
      <c r="CX9" s="793"/>
      <c r="CY9" s="793"/>
      <c r="CZ9" s="793"/>
      <c r="DA9" s="794"/>
      <c r="DB9" s="792" t="s">
        <v>596</v>
      </c>
      <c r="DC9" s="793"/>
      <c r="DD9" s="793"/>
      <c r="DE9" s="793"/>
      <c r="DF9" s="794"/>
      <c r="DG9" s="792" t="s">
        <v>596</v>
      </c>
      <c r="DH9" s="793"/>
      <c r="DI9" s="793"/>
      <c r="DJ9" s="793"/>
      <c r="DK9" s="794"/>
      <c r="DL9" s="792" t="s">
        <v>596</v>
      </c>
      <c r="DM9" s="793"/>
      <c r="DN9" s="793"/>
      <c r="DO9" s="793"/>
      <c r="DP9" s="794"/>
      <c r="DQ9" s="792" t="s">
        <v>596</v>
      </c>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t="s">
        <v>593</v>
      </c>
      <c r="BT10" s="782"/>
      <c r="BU10" s="782"/>
      <c r="BV10" s="782"/>
      <c r="BW10" s="782"/>
      <c r="BX10" s="782"/>
      <c r="BY10" s="782"/>
      <c r="BZ10" s="782"/>
      <c r="CA10" s="782"/>
      <c r="CB10" s="782"/>
      <c r="CC10" s="782"/>
      <c r="CD10" s="782"/>
      <c r="CE10" s="782"/>
      <c r="CF10" s="782"/>
      <c r="CG10" s="783"/>
      <c r="CH10" s="792">
        <v>6</v>
      </c>
      <c r="CI10" s="793"/>
      <c r="CJ10" s="793"/>
      <c r="CK10" s="793"/>
      <c r="CL10" s="794"/>
      <c r="CM10" s="792">
        <v>19</v>
      </c>
      <c r="CN10" s="793"/>
      <c r="CO10" s="793"/>
      <c r="CP10" s="793"/>
      <c r="CQ10" s="794"/>
      <c r="CR10" s="792">
        <v>60</v>
      </c>
      <c r="CS10" s="793"/>
      <c r="CT10" s="793"/>
      <c r="CU10" s="793"/>
      <c r="CV10" s="794"/>
      <c r="CW10" s="792" t="s">
        <v>596</v>
      </c>
      <c r="CX10" s="793"/>
      <c r="CY10" s="793"/>
      <c r="CZ10" s="793"/>
      <c r="DA10" s="794"/>
      <c r="DB10" s="792" t="s">
        <v>596</v>
      </c>
      <c r="DC10" s="793"/>
      <c r="DD10" s="793"/>
      <c r="DE10" s="793"/>
      <c r="DF10" s="794"/>
      <c r="DG10" s="792" t="s">
        <v>596</v>
      </c>
      <c r="DH10" s="793"/>
      <c r="DI10" s="793"/>
      <c r="DJ10" s="793"/>
      <c r="DK10" s="794"/>
      <c r="DL10" s="792" t="s">
        <v>596</v>
      </c>
      <c r="DM10" s="793"/>
      <c r="DN10" s="793"/>
      <c r="DO10" s="793"/>
      <c r="DP10" s="794"/>
      <c r="DQ10" s="792" t="s">
        <v>596</v>
      </c>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t="s">
        <v>594</v>
      </c>
      <c r="BT11" s="782"/>
      <c r="BU11" s="782"/>
      <c r="BV11" s="782"/>
      <c r="BW11" s="782"/>
      <c r="BX11" s="782"/>
      <c r="BY11" s="782"/>
      <c r="BZ11" s="782"/>
      <c r="CA11" s="782"/>
      <c r="CB11" s="782"/>
      <c r="CC11" s="782"/>
      <c r="CD11" s="782"/>
      <c r="CE11" s="782"/>
      <c r="CF11" s="782"/>
      <c r="CG11" s="783"/>
      <c r="CH11" s="792">
        <v>1</v>
      </c>
      <c r="CI11" s="793"/>
      <c r="CJ11" s="793"/>
      <c r="CK11" s="793"/>
      <c r="CL11" s="794"/>
      <c r="CM11" s="792">
        <v>25</v>
      </c>
      <c r="CN11" s="793"/>
      <c r="CO11" s="793"/>
      <c r="CP11" s="793"/>
      <c r="CQ11" s="794"/>
      <c r="CR11" s="792">
        <v>50</v>
      </c>
      <c r="CS11" s="793"/>
      <c r="CT11" s="793"/>
      <c r="CU11" s="793"/>
      <c r="CV11" s="794"/>
      <c r="CW11" s="792" t="s">
        <v>596</v>
      </c>
      <c r="CX11" s="793"/>
      <c r="CY11" s="793"/>
      <c r="CZ11" s="793"/>
      <c r="DA11" s="794"/>
      <c r="DB11" s="792" t="s">
        <v>596</v>
      </c>
      <c r="DC11" s="793"/>
      <c r="DD11" s="793"/>
      <c r="DE11" s="793"/>
      <c r="DF11" s="794"/>
      <c r="DG11" s="792" t="s">
        <v>596</v>
      </c>
      <c r="DH11" s="793"/>
      <c r="DI11" s="793"/>
      <c r="DJ11" s="793"/>
      <c r="DK11" s="794"/>
      <c r="DL11" s="792" t="s">
        <v>596</v>
      </c>
      <c r="DM11" s="793"/>
      <c r="DN11" s="793"/>
      <c r="DO11" s="793"/>
      <c r="DP11" s="794"/>
      <c r="DQ11" s="792" t="s">
        <v>596</v>
      </c>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t="s">
        <v>595</v>
      </c>
      <c r="BT12" s="782"/>
      <c r="BU12" s="782"/>
      <c r="BV12" s="782"/>
      <c r="BW12" s="782"/>
      <c r="BX12" s="782"/>
      <c r="BY12" s="782"/>
      <c r="BZ12" s="782"/>
      <c r="CA12" s="782"/>
      <c r="CB12" s="782"/>
      <c r="CC12" s="782"/>
      <c r="CD12" s="782"/>
      <c r="CE12" s="782"/>
      <c r="CF12" s="782"/>
      <c r="CG12" s="783"/>
      <c r="CH12" s="792">
        <v>-3</v>
      </c>
      <c r="CI12" s="793"/>
      <c r="CJ12" s="793"/>
      <c r="CK12" s="793"/>
      <c r="CL12" s="794"/>
      <c r="CM12" s="792">
        <v>27</v>
      </c>
      <c r="CN12" s="793"/>
      <c r="CO12" s="793"/>
      <c r="CP12" s="793"/>
      <c r="CQ12" s="794"/>
      <c r="CR12" s="792">
        <v>50</v>
      </c>
      <c r="CS12" s="793"/>
      <c r="CT12" s="793"/>
      <c r="CU12" s="793"/>
      <c r="CV12" s="794"/>
      <c r="CW12" s="792">
        <v>1</v>
      </c>
      <c r="CX12" s="793"/>
      <c r="CY12" s="793"/>
      <c r="CZ12" s="793"/>
      <c r="DA12" s="794"/>
      <c r="DB12" s="792" t="s">
        <v>596</v>
      </c>
      <c r="DC12" s="793"/>
      <c r="DD12" s="793"/>
      <c r="DE12" s="793"/>
      <c r="DF12" s="794"/>
      <c r="DG12" s="792" t="s">
        <v>596</v>
      </c>
      <c r="DH12" s="793"/>
      <c r="DI12" s="793"/>
      <c r="DJ12" s="793"/>
      <c r="DK12" s="794"/>
      <c r="DL12" s="792" t="s">
        <v>596</v>
      </c>
      <c r="DM12" s="793"/>
      <c r="DN12" s="793"/>
      <c r="DO12" s="793"/>
      <c r="DP12" s="794"/>
      <c r="DQ12" s="792" t="s">
        <v>596</v>
      </c>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396</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397</v>
      </c>
      <c r="B23" s="799" t="s">
        <v>398</v>
      </c>
      <c r="C23" s="800"/>
      <c r="D23" s="800"/>
      <c r="E23" s="800"/>
      <c r="F23" s="800"/>
      <c r="G23" s="800"/>
      <c r="H23" s="800"/>
      <c r="I23" s="800"/>
      <c r="J23" s="800"/>
      <c r="K23" s="800"/>
      <c r="L23" s="800"/>
      <c r="M23" s="800"/>
      <c r="N23" s="800"/>
      <c r="O23" s="800"/>
      <c r="P23" s="801"/>
      <c r="Q23" s="802">
        <f>SUM(Q7:U22)</f>
        <v>83462</v>
      </c>
      <c r="R23" s="803"/>
      <c r="S23" s="803"/>
      <c r="T23" s="803"/>
      <c r="U23" s="803"/>
      <c r="V23" s="803">
        <f t="shared" ref="V23" si="0">SUM(V7:Z22)</f>
        <v>81893</v>
      </c>
      <c r="W23" s="803"/>
      <c r="X23" s="803"/>
      <c r="Y23" s="803"/>
      <c r="Z23" s="803"/>
      <c r="AA23" s="803">
        <f t="shared" ref="AA23" si="1">SUM(AA7:AE22)</f>
        <v>1569</v>
      </c>
      <c r="AB23" s="803"/>
      <c r="AC23" s="803"/>
      <c r="AD23" s="803"/>
      <c r="AE23" s="804"/>
      <c r="AF23" s="805">
        <f t="shared" ref="AF23" si="2">SUM(AF7:AJ22)</f>
        <v>1296</v>
      </c>
      <c r="AG23" s="803"/>
      <c r="AH23" s="803"/>
      <c r="AI23" s="803"/>
      <c r="AJ23" s="806"/>
      <c r="AK23" s="807"/>
      <c r="AL23" s="808"/>
      <c r="AM23" s="808"/>
      <c r="AN23" s="808"/>
      <c r="AO23" s="808"/>
      <c r="AP23" s="803">
        <f>SUM(AP7:AT22)</f>
        <v>75515</v>
      </c>
      <c r="AQ23" s="803"/>
      <c r="AR23" s="803"/>
      <c r="AS23" s="803"/>
      <c r="AT23" s="803"/>
      <c r="AU23" s="809"/>
      <c r="AV23" s="809"/>
      <c r="AW23" s="809"/>
      <c r="AX23" s="809"/>
      <c r="AY23" s="810"/>
      <c r="AZ23" s="818" t="s">
        <v>132</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400</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376</v>
      </c>
      <c r="B26" s="754"/>
      <c r="C26" s="754"/>
      <c r="D26" s="754"/>
      <c r="E26" s="754"/>
      <c r="F26" s="754"/>
      <c r="G26" s="754"/>
      <c r="H26" s="754"/>
      <c r="I26" s="754"/>
      <c r="J26" s="754"/>
      <c r="K26" s="754"/>
      <c r="L26" s="754"/>
      <c r="M26" s="754"/>
      <c r="N26" s="754"/>
      <c r="O26" s="754"/>
      <c r="P26" s="755"/>
      <c r="Q26" s="730" t="s">
        <v>401</v>
      </c>
      <c r="R26" s="731"/>
      <c r="S26" s="731"/>
      <c r="T26" s="731"/>
      <c r="U26" s="732"/>
      <c r="V26" s="730" t="s">
        <v>402</v>
      </c>
      <c r="W26" s="731"/>
      <c r="X26" s="731"/>
      <c r="Y26" s="731"/>
      <c r="Z26" s="732"/>
      <c r="AA26" s="730" t="s">
        <v>403</v>
      </c>
      <c r="AB26" s="731"/>
      <c r="AC26" s="731"/>
      <c r="AD26" s="731"/>
      <c r="AE26" s="731"/>
      <c r="AF26" s="821" t="s">
        <v>404</v>
      </c>
      <c r="AG26" s="822"/>
      <c r="AH26" s="822"/>
      <c r="AI26" s="822"/>
      <c r="AJ26" s="823"/>
      <c r="AK26" s="731" t="s">
        <v>405</v>
      </c>
      <c r="AL26" s="731"/>
      <c r="AM26" s="731"/>
      <c r="AN26" s="731"/>
      <c r="AO26" s="732"/>
      <c r="AP26" s="730" t="s">
        <v>406</v>
      </c>
      <c r="AQ26" s="731"/>
      <c r="AR26" s="731"/>
      <c r="AS26" s="731"/>
      <c r="AT26" s="732"/>
      <c r="AU26" s="730" t="s">
        <v>407</v>
      </c>
      <c r="AV26" s="731"/>
      <c r="AW26" s="731"/>
      <c r="AX26" s="731"/>
      <c r="AY26" s="732"/>
      <c r="AZ26" s="730" t="s">
        <v>408</v>
      </c>
      <c r="BA26" s="731"/>
      <c r="BB26" s="731"/>
      <c r="BC26" s="731"/>
      <c r="BD26" s="732"/>
      <c r="BE26" s="730" t="s">
        <v>383</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409</v>
      </c>
      <c r="C28" s="745"/>
      <c r="D28" s="745"/>
      <c r="E28" s="745"/>
      <c r="F28" s="745"/>
      <c r="G28" s="745"/>
      <c r="H28" s="745"/>
      <c r="I28" s="745"/>
      <c r="J28" s="745"/>
      <c r="K28" s="745"/>
      <c r="L28" s="745"/>
      <c r="M28" s="745"/>
      <c r="N28" s="745"/>
      <c r="O28" s="745"/>
      <c r="P28" s="746"/>
      <c r="Q28" s="831">
        <v>16774</v>
      </c>
      <c r="R28" s="832"/>
      <c r="S28" s="832"/>
      <c r="T28" s="832"/>
      <c r="U28" s="832"/>
      <c r="V28" s="832">
        <v>16452</v>
      </c>
      <c r="W28" s="832"/>
      <c r="X28" s="832"/>
      <c r="Y28" s="832"/>
      <c r="Z28" s="832"/>
      <c r="AA28" s="832">
        <v>322</v>
      </c>
      <c r="AB28" s="832"/>
      <c r="AC28" s="832"/>
      <c r="AD28" s="832"/>
      <c r="AE28" s="833"/>
      <c r="AF28" s="834">
        <v>321</v>
      </c>
      <c r="AG28" s="832"/>
      <c r="AH28" s="832"/>
      <c r="AI28" s="832"/>
      <c r="AJ28" s="835"/>
      <c r="AK28" s="836">
        <v>1493</v>
      </c>
      <c r="AL28" s="827"/>
      <c r="AM28" s="827"/>
      <c r="AN28" s="827"/>
      <c r="AO28" s="827"/>
      <c r="AP28" s="827" t="s">
        <v>596</v>
      </c>
      <c r="AQ28" s="827"/>
      <c r="AR28" s="827"/>
      <c r="AS28" s="827"/>
      <c r="AT28" s="827"/>
      <c r="AU28" s="827" t="s">
        <v>596</v>
      </c>
      <c r="AV28" s="827"/>
      <c r="AW28" s="827"/>
      <c r="AX28" s="827"/>
      <c r="AY28" s="827"/>
      <c r="AZ28" s="828" t="s">
        <v>596</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410</v>
      </c>
      <c r="C29" s="769"/>
      <c r="D29" s="769"/>
      <c r="E29" s="769"/>
      <c r="F29" s="769"/>
      <c r="G29" s="769"/>
      <c r="H29" s="769"/>
      <c r="I29" s="769"/>
      <c r="J29" s="769"/>
      <c r="K29" s="769"/>
      <c r="L29" s="769"/>
      <c r="M29" s="769"/>
      <c r="N29" s="769"/>
      <c r="O29" s="769"/>
      <c r="P29" s="770"/>
      <c r="Q29" s="771">
        <v>1949</v>
      </c>
      <c r="R29" s="772"/>
      <c r="S29" s="772"/>
      <c r="T29" s="772"/>
      <c r="U29" s="772"/>
      <c r="V29" s="772">
        <v>1913</v>
      </c>
      <c r="W29" s="772"/>
      <c r="X29" s="772"/>
      <c r="Y29" s="772"/>
      <c r="Z29" s="772"/>
      <c r="AA29" s="772">
        <v>36</v>
      </c>
      <c r="AB29" s="772"/>
      <c r="AC29" s="772"/>
      <c r="AD29" s="772"/>
      <c r="AE29" s="773"/>
      <c r="AF29" s="774">
        <v>36</v>
      </c>
      <c r="AG29" s="775"/>
      <c r="AH29" s="775"/>
      <c r="AI29" s="775"/>
      <c r="AJ29" s="776"/>
      <c r="AK29" s="839">
        <v>599</v>
      </c>
      <c r="AL29" s="840"/>
      <c r="AM29" s="840"/>
      <c r="AN29" s="840"/>
      <c r="AO29" s="840"/>
      <c r="AP29" s="840" t="s">
        <v>596</v>
      </c>
      <c r="AQ29" s="840"/>
      <c r="AR29" s="840"/>
      <c r="AS29" s="840"/>
      <c r="AT29" s="840"/>
      <c r="AU29" s="840" t="s">
        <v>596</v>
      </c>
      <c r="AV29" s="840"/>
      <c r="AW29" s="840"/>
      <c r="AX29" s="840"/>
      <c r="AY29" s="840"/>
      <c r="AZ29" s="841" t="s">
        <v>596</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411</v>
      </c>
      <c r="C30" s="769"/>
      <c r="D30" s="769"/>
      <c r="E30" s="769"/>
      <c r="F30" s="769"/>
      <c r="G30" s="769"/>
      <c r="H30" s="769"/>
      <c r="I30" s="769"/>
      <c r="J30" s="769"/>
      <c r="K30" s="769"/>
      <c r="L30" s="769"/>
      <c r="M30" s="769"/>
      <c r="N30" s="769"/>
      <c r="O30" s="769"/>
      <c r="P30" s="770"/>
      <c r="Q30" s="771">
        <v>15964</v>
      </c>
      <c r="R30" s="772"/>
      <c r="S30" s="772"/>
      <c r="T30" s="772"/>
      <c r="U30" s="772"/>
      <c r="V30" s="772">
        <v>15123</v>
      </c>
      <c r="W30" s="772"/>
      <c r="X30" s="772"/>
      <c r="Y30" s="772"/>
      <c r="Z30" s="772"/>
      <c r="AA30" s="772">
        <v>841</v>
      </c>
      <c r="AB30" s="772"/>
      <c r="AC30" s="772"/>
      <c r="AD30" s="772"/>
      <c r="AE30" s="773"/>
      <c r="AF30" s="774">
        <v>841</v>
      </c>
      <c r="AG30" s="775"/>
      <c r="AH30" s="775"/>
      <c r="AI30" s="775"/>
      <c r="AJ30" s="776"/>
      <c r="AK30" s="839">
        <v>2325</v>
      </c>
      <c r="AL30" s="840"/>
      <c r="AM30" s="840"/>
      <c r="AN30" s="840"/>
      <c r="AO30" s="840"/>
      <c r="AP30" s="840" t="s">
        <v>596</v>
      </c>
      <c r="AQ30" s="840"/>
      <c r="AR30" s="840"/>
      <c r="AS30" s="840"/>
      <c r="AT30" s="840"/>
      <c r="AU30" s="840" t="s">
        <v>596</v>
      </c>
      <c r="AV30" s="840"/>
      <c r="AW30" s="840"/>
      <c r="AX30" s="840"/>
      <c r="AY30" s="840"/>
      <c r="AZ30" s="841" t="s">
        <v>596</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412</v>
      </c>
      <c r="C31" s="769"/>
      <c r="D31" s="769"/>
      <c r="E31" s="769"/>
      <c r="F31" s="769"/>
      <c r="G31" s="769"/>
      <c r="H31" s="769"/>
      <c r="I31" s="769"/>
      <c r="J31" s="769"/>
      <c r="K31" s="769"/>
      <c r="L31" s="769"/>
      <c r="M31" s="769"/>
      <c r="N31" s="769"/>
      <c r="O31" s="769"/>
      <c r="P31" s="770"/>
      <c r="Q31" s="771">
        <v>512</v>
      </c>
      <c r="R31" s="772"/>
      <c r="S31" s="772"/>
      <c r="T31" s="772"/>
      <c r="U31" s="772"/>
      <c r="V31" s="772">
        <v>416</v>
      </c>
      <c r="W31" s="772"/>
      <c r="X31" s="772"/>
      <c r="Y31" s="772"/>
      <c r="Z31" s="772"/>
      <c r="AA31" s="772">
        <v>96</v>
      </c>
      <c r="AB31" s="772"/>
      <c r="AC31" s="772"/>
      <c r="AD31" s="772"/>
      <c r="AE31" s="773"/>
      <c r="AF31" s="774">
        <v>565</v>
      </c>
      <c r="AG31" s="775"/>
      <c r="AH31" s="775"/>
      <c r="AI31" s="775"/>
      <c r="AJ31" s="776"/>
      <c r="AK31" s="839">
        <v>2</v>
      </c>
      <c r="AL31" s="840"/>
      <c r="AM31" s="840"/>
      <c r="AN31" s="840"/>
      <c r="AO31" s="840"/>
      <c r="AP31" s="840">
        <v>771</v>
      </c>
      <c r="AQ31" s="840"/>
      <c r="AR31" s="840"/>
      <c r="AS31" s="840"/>
      <c r="AT31" s="840"/>
      <c r="AU31" s="840">
        <v>3</v>
      </c>
      <c r="AV31" s="840"/>
      <c r="AW31" s="840"/>
      <c r="AX31" s="840"/>
      <c r="AY31" s="840"/>
      <c r="AZ31" s="841" t="s">
        <v>596</v>
      </c>
      <c r="BA31" s="841"/>
      <c r="BB31" s="841"/>
      <c r="BC31" s="841"/>
      <c r="BD31" s="841"/>
      <c r="BE31" s="837" t="s">
        <v>413</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414</v>
      </c>
      <c r="C32" s="769"/>
      <c r="D32" s="769"/>
      <c r="E32" s="769"/>
      <c r="F32" s="769"/>
      <c r="G32" s="769"/>
      <c r="H32" s="769"/>
      <c r="I32" s="769"/>
      <c r="J32" s="769"/>
      <c r="K32" s="769"/>
      <c r="L32" s="769"/>
      <c r="M32" s="769"/>
      <c r="N32" s="769"/>
      <c r="O32" s="769"/>
      <c r="P32" s="770"/>
      <c r="Q32" s="771">
        <v>272</v>
      </c>
      <c r="R32" s="772"/>
      <c r="S32" s="772"/>
      <c r="T32" s="772"/>
      <c r="U32" s="772"/>
      <c r="V32" s="772">
        <v>305</v>
      </c>
      <c r="W32" s="772"/>
      <c r="X32" s="772"/>
      <c r="Y32" s="772"/>
      <c r="Z32" s="772"/>
      <c r="AA32" s="772">
        <v>-33</v>
      </c>
      <c r="AB32" s="772"/>
      <c r="AC32" s="772"/>
      <c r="AD32" s="772"/>
      <c r="AE32" s="773"/>
      <c r="AF32" s="774">
        <v>9</v>
      </c>
      <c r="AG32" s="775"/>
      <c r="AH32" s="775"/>
      <c r="AI32" s="775"/>
      <c r="AJ32" s="776"/>
      <c r="AK32" s="839">
        <v>136</v>
      </c>
      <c r="AL32" s="840"/>
      <c r="AM32" s="840"/>
      <c r="AN32" s="840"/>
      <c r="AO32" s="840"/>
      <c r="AP32" s="840">
        <v>1433</v>
      </c>
      <c r="AQ32" s="840"/>
      <c r="AR32" s="840"/>
      <c r="AS32" s="840"/>
      <c r="AT32" s="840"/>
      <c r="AU32" s="840">
        <v>1025</v>
      </c>
      <c r="AV32" s="840"/>
      <c r="AW32" s="840"/>
      <c r="AX32" s="840"/>
      <c r="AY32" s="840"/>
      <c r="AZ32" s="841" t="s">
        <v>596</v>
      </c>
      <c r="BA32" s="841"/>
      <c r="BB32" s="841"/>
      <c r="BC32" s="841"/>
      <c r="BD32" s="841"/>
      <c r="BE32" s="837" t="s">
        <v>413</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t="s">
        <v>415</v>
      </c>
      <c r="C33" s="769"/>
      <c r="D33" s="769"/>
      <c r="E33" s="769"/>
      <c r="F33" s="769"/>
      <c r="G33" s="769"/>
      <c r="H33" s="769"/>
      <c r="I33" s="769"/>
      <c r="J33" s="769"/>
      <c r="K33" s="769"/>
      <c r="L33" s="769"/>
      <c r="M33" s="769"/>
      <c r="N33" s="769"/>
      <c r="O33" s="769"/>
      <c r="P33" s="770"/>
      <c r="Q33" s="771">
        <v>3195</v>
      </c>
      <c r="R33" s="772"/>
      <c r="S33" s="772"/>
      <c r="T33" s="772"/>
      <c r="U33" s="772"/>
      <c r="V33" s="772">
        <v>2796</v>
      </c>
      <c r="W33" s="772"/>
      <c r="X33" s="772"/>
      <c r="Y33" s="772"/>
      <c r="Z33" s="772"/>
      <c r="AA33" s="772">
        <v>399</v>
      </c>
      <c r="AB33" s="772"/>
      <c r="AC33" s="772"/>
      <c r="AD33" s="772"/>
      <c r="AE33" s="773"/>
      <c r="AF33" s="774">
        <v>578</v>
      </c>
      <c r="AG33" s="775"/>
      <c r="AH33" s="775"/>
      <c r="AI33" s="775"/>
      <c r="AJ33" s="776"/>
      <c r="AK33" s="839">
        <v>1369</v>
      </c>
      <c r="AL33" s="840"/>
      <c r="AM33" s="840"/>
      <c r="AN33" s="840"/>
      <c r="AO33" s="840"/>
      <c r="AP33" s="840">
        <v>22835</v>
      </c>
      <c r="AQ33" s="840"/>
      <c r="AR33" s="840"/>
      <c r="AS33" s="840"/>
      <c r="AT33" s="840"/>
      <c r="AU33" s="840">
        <v>15345</v>
      </c>
      <c r="AV33" s="840"/>
      <c r="AW33" s="840"/>
      <c r="AX33" s="840"/>
      <c r="AY33" s="840"/>
      <c r="AZ33" s="841" t="s">
        <v>596</v>
      </c>
      <c r="BA33" s="841"/>
      <c r="BB33" s="841"/>
      <c r="BC33" s="841"/>
      <c r="BD33" s="841"/>
      <c r="BE33" s="837" t="s">
        <v>413</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t="s">
        <v>416</v>
      </c>
      <c r="C34" s="769"/>
      <c r="D34" s="769"/>
      <c r="E34" s="769"/>
      <c r="F34" s="769"/>
      <c r="G34" s="769"/>
      <c r="H34" s="769"/>
      <c r="I34" s="769"/>
      <c r="J34" s="769"/>
      <c r="K34" s="769"/>
      <c r="L34" s="769"/>
      <c r="M34" s="769"/>
      <c r="N34" s="769"/>
      <c r="O34" s="769"/>
      <c r="P34" s="770"/>
      <c r="Q34" s="771">
        <v>93</v>
      </c>
      <c r="R34" s="772"/>
      <c r="S34" s="772"/>
      <c r="T34" s="772"/>
      <c r="U34" s="772"/>
      <c r="V34" s="772">
        <v>93</v>
      </c>
      <c r="W34" s="772"/>
      <c r="X34" s="772"/>
      <c r="Y34" s="772"/>
      <c r="Z34" s="772"/>
      <c r="AA34" s="772" t="s">
        <v>596</v>
      </c>
      <c r="AB34" s="772"/>
      <c r="AC34" s="772"/>
      <c r="AD34" s="772"/>
      <c r="AE34" s="773"/>
      <c r="AF34" s="774" t="s">
        <v>132</v>
      </c>
      <c r="AG34" s="775"/>
      <c r="AH34" s="775"/>
      <c r="AI34" s="775"/>
      <c r="AJ34" s="776"/>
      <c r="AK34" s="839">
        <v>42</v>
      </c>
      <c r="AL34" s="840"/>
      <c r="AM34" s="840"/>
      <c r="AN34" s="840"/>
      <c r="AO34" s="840"/>
      <c r="AP34" s="840">
        <v>263</v>
      </c>
      <c r="AQ34" s="840"/>
      <c r="AR34" s="840"/>
      <c r="AS34" s="840"/>
      <c r="AT34" s="840"/>
      <c r="AU34" s="840">
        <v>248</v>
      </c>
      <c r="AV34" s="840"/>
      <c r="AW34" s="840"/>
      <c r="AX34" s="840"/>
      <c r="AY34" s="840"/>
      <c r="AZ34" s="841" t="s">
        <v>596</v>
      </c>
      <c r="BA34" s="841"/>
      <c r="BB34" s="841"/>
      <c r="BC34" s="841"/>
      <c r="BD34" s="841"/>
      <c r="BE34" s="837" t="s">
        <v>417</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t="s">
        <v>418</v>
      </c>
      <c r="C35" s="769"/>
      <c r="D35" s="769"/>
      <c r="E35" s="769"/>
      <c r="F35" s="769"/>
      <c r="G35" s="769"/>
      <c r="H35" s="769"/>
      <c r="I35" s="769"/>
      <c r="J35" s="769"/>
      <c r="K35" s="769"/>
      <c r="L35" s="769"/>
      <c r="M35" s="769"/>
      <c r="N35" s="769"/>
      <c r="O35" s="769"/>
      <c r="P35" s="770"/>
      <c r="Q35" s="771">
        <v>48</v>
      </c>
      <c r="R35" s="772"/>
      <c r="S35" s="772"/>
      <c r="T35" s="772"/>
      <c r="U35" s="772"/>
      <c r="V35" s="772">
        <v>48</v>
      </c>
      <c r="W35" s="772"/>
      <c r="X35" s="772"/>
      <c r="Y35" s="772"/>
      <c r="Z35" s="772"/>
      <c r="AA35" s="772" t="s">
        <v>596</v>
      </c>
      <c r="AB35" s="772"/>
      <c r="AC35" s="772"/>
      <c r="AD35" s="772"/>
      <c r="AE35" s="773"/>
      <c r="AF35" s="774" t="s">
        <v>132</v>
      </c>
      <c r="AG35" s="775"/>
      <c r="AH35" s="775"/>
      <c r="AI35" s="775"/>
      <c r="AJ35" s="776"/>
      <c r="AK35" s="839">
        <v>18</v>
      </c>
      <c r="AL35" s="840"/>
      <c r="AM35" s="840"/>
      <c r="AN35" s="840"/>
      <c r="AO35" s="840"/>
      <c r="AP35" s="840">
        <v>76</v>
      </c>
      <c r="AQ35" s="840"/>
      <c r="AR35" s="840"/>
      <c r="AS35" s="840"/>
      <c r="AT35" s="840"/>
      <c r="AU35" s="840">
        <v>63</v>
      </c>
      <c r="AV35" s="840"/>
      <c r="AW35" s="840"/>
      <c r="AX35" s="840"/>
      <c r="AY35" s="840"/>
      <c r="AZ35" s="841" t="s">
        <v>596</v>
      </c>
      <c r="BA35" s="841"/>
      <c r="BB35" s="841"/>
      <c r="BC35" s="841"/>
      <c r="BD35" s="841"/>
      <c r="BE35" s="837" t="s">
        <v>417</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419</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397</v>
      </c>
      <c r="B63" s="799" t="s">
        <v>420</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2350</v>
      </c>
      <c r="AG63" s="851"/>
      <c r="AH63" s="851"/>
      <c r="AI63" s="851"/>
      <c r="AJ63" s="852"/>
      <c r="AK63" s="853"/>
      <c r="AL63" s="848"/>
      <c r="AM63" s="848"/>
      <c r="AN63" s="848"/>
      <c r="AO63" s="848"/>
      <c r="AP63" s="851">
        <f>SUM(AP28:AT35)</f>
        <v>25378</v>
      </c>
      <c r="AQ63" s="851"/>
      <c r="AR63" s="851"/>
      <c r="AS63" s="851"/>
      <c r="AT63" s="851"/>
      <c r="AU63" s="851">
        <f>SUM(AU28:AY35)</f>
        <v>16684</v>
      </c>
      <c r="AV63" s="851"/>
      <c r="AW63" s="851"/>
      <c r="AX63" s="851"/>
      <c r="AY63" s="851"/>
      <c r="AZ63" s="855"/>
      <c r="BA63" s="855"/>
      <c r="BB63" s="855"/>
      <c r="BC63" s="855"/>
      <c r="BD63" s="855"/>
      <c r="BE63" s="856"/>
      <c r="BF63" s="856"/>
      <c r="BG63" s="856"/>
      <c r="BH63" s="856"/>
      <c r="BI63" s="857"/>
      <c r="BJ63" s="858" t="s">
        <v>132</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421</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422</v>
      </c>
      <c r="B66" s="754"/>
      <c r="C66" s="754"/>
      <c r="D66" s="754"/>
      <c r="E66" s="754"/>
      <c r="F66" s="754"/>
      <c r="G66" s="754"/>
      <c r="H66" s="754"/>
      <c r="I66" s="754"/>
      <c r="J66" s="754"/>
      <c r="K66" s="754"/>
      <c r="L66" s="754"/>
      <c r="M66" s="754"/>
      <c r="N66" s="754"/>
      <c r="O66" s="754"/>
      <c r="P66" s="755"/>
      <c r="Q66" s="730" t="s">
        <v>401</v>
      </c>
      <c r="R66" s="731"/>
      <c r="S66" s="731"/>
      <c r="T66" s="731"/>
      <c r="U66" s="732"/>
      <c r="V66" s="730" t="s">
        <v>402</v>
      </c>
      <c r="W66" s="731"/>
      <c r="X66" s="731"/>
      <c r="Y66" s="731"/>
      <c r="Z66" s="732"/>
      <c r="AA66" s="730" t="s">
        <v>423</v>
      </c>
      <c r="AB66" s="731"/>
      <c r="AC66" s="731"/>
      <c r="AD66" s="731"/>
      <c r="AE66" s="732"/>
      <c r="AF66" s="861" t="s">
        <v>404</v>
      </c>
      <c r="AG66" s="822"/>
      <c r="AH66" s="822"/>
      <c r="AI66" s="822"/>
      <c r="AJ66" s="862"/>
      <c r="AK66" s="730" t="s">
        <v>424</v>
      </c>
      <c r="AL66" s="754"/>
      <c r="AM66" s="754"/>
      <c r="AN66" s="754"/>
      <c r="AO66" s="755"/>
      <c r="AP66" s="730" t="s">
        <v>425</v>
      </c>
      <c r="AQ66" s="731"/>
      <c r="AR66" s="731"/>
      <c r="AS66" s="731"/>
      <c r="AT66" s="732"/>
      <c r="AU66" s="730" t="s">
        <v>426</v>
      </c>
      <c r="AV66" s="731"/>
      <c r="AW66" s="731"/>
      <c r="AX66" s="731"/>
      <c r="AY66" s="732"/>
      <c r="AZ66" s="730" t="s">
        <v>383</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597</v>
      </c>
      <c r="C68" s="877"/>
      <c r="D68" s="877"/>
      <c r="E68" s="877"/>
      <c r="F68" s="877"/>
      <c r="G68" s="877"/>
      <c r="H68" s="877"/>
      <c r="I68" s="877"/>
      <c r="J68" s="877"/>
      <c r="K68" s="877"/>
      <c r="L68" s="877"/>
      <c r="M68" s="877"/>
      <c r="N68" s="877"/>
      <c r="O68" s="877"/>
      <c r="P68" s="878"/>
      <c r="Q68" s="879">
        <v>110</v>
      </c>
      <c r="R68" s="873"/>
      <c r="S68" s="873"/>
      <c r="T68" s="873"/>
      <c r="U68" s="873"/>
      <c r="V68" s="873">
        <v>106</v>
      </c>
      <c r="W68" s="873"/>
      <c r="X68" s="873"/>
      <c r="Y68" s="873"/>
      <c r="Z68" s="873"/>
      <c r="AA68" s="873">
        <v>4</v>
      </c>
      <c r="AB68" s="873"/>
      <c r="AC68" s="873"/>
      <c r="AD68" s="873"/>
      <c r="AE68" s="873"/>
      <c r="AF68" s="873">
        <v>4</v>
      </c>
      <c r="AG68" s="873"/>
      <c r="AH68" s="873"/>
      <c r="AI68" s="873"/>
      <c r="AJ68" s="873"/>
      <c r="AK68" s="873" t="s">
        <v>605</v>
      </c>
      <c r="AL68" s="873"/>
      <c r="AM68" s="873"/>
      <c r="AN68" s="873"/>
      <c r="AO68" s="873"/>
      <c r="AP68" s="873">
        <v>108</v>
      </c>
      <c r="AQ68" s="873"/>
      <c r="AR68" s="873"/>
      <c r="AS68" s="873"/>
      <c r="AT68" s="873"/>
      <c r="AU68" s="873">
        <v>8</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600</v>
      </c>
      <c r="C69" s="881"/>
      <c r="D69" s="881"/>
      <c r="E69" s="881"/>
      <c r="F69" s="881"/>
      <c r="G69" s="881"/>
      <c r="H69" s="881"/>
      <c r="I69" s="881"/>
      <c r="J69" s="881"/>
      <c r="K69" s="881"/>
      <c r="L69" s="881"/>
      <c r="M69" s="881"/>
      <c r="N69" s="881"/>
      <c r="O69" s="881"/>
      <c r="P69" s="882"/>
      <c r="Q69" s="883">
        <v>452</v>
      </c>
      <c r="R69" s="840"/>
      <c r="S69" s="840"/>
      <c r="T69" s="840"/>
      <c r="U69" s="840"/>
      <c r="V69" s="840">
        <v>388</v>
      </c>
      <c r="W69" s="840"/>
      <c r="X69" s="840"/>
      <c r="Y69" s="840"/>
      <c r="Z69" s="840"/>
      <c r="AA69" s="840">
        <v>64</v>
      </c>
      <c r="AB69" s="840"/>
      <c r="AC69" s="840"/>
      <c r="AD69" s="840"/>
      <c r="AE69" s="840"/>
      <c r="AF69" s="840">
        <v>64</v>
      </c>
      <c r="AG69" s="840"/>
      <c r="AH69" s="840"/>
      <c r="AI69" s="840"/>
      <c r="AJ69" s="840"/>
      <c r="AK69" s="840">
        <v>40</v>
      </c>
      <c r="AL69" s="840"/>
      <c r="AM69" s="840"/>
      <c r="AN69" s="840"/>
      <c r="AO69" s="840"/>
      <c r="AP69" s="840">
        <v>13</v>
      </c>
      <c r="AQ69" s="840"/>
      <c r="AR69" s="840"/>
      <c r="AS69" s="840"/>
      <c r="AT69" s="840"/>
      <c r="AU69" s="840" t="s">
        <v>596</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601</v>
      </c>
      <c r="C70" s="881"/>
      <c r="D70" s="881"/>
      <c r="E70" s="881"/>
      <c r="F70" s="881"/>
      <c r="G70" s="881"/>
      <c r="H70" s="881"/>
      <c r="I70" s="881"/>
      <c r="J70" s="881"/>
      <c r="K70" s="881"/>
      <c r="L70" s="881"/>
      <c r="M70" s="881"/>
      <c r="N70" s="881"/>
      <c r="O70" s="881"/>
      <c r="P70" s="882"/>
      <c r="Q70" s="883">
        <v>432</v>
      </c>
      <c r="R70" s="840"/>
      <c r="S70" s="840"/>
      <c r="T70" s="840"/>
      <c r="U70" s="840"/>
      <c r="V70" s="840">
        <v>401</v>
      </c>
      <c r="W70" s="840"/>
      <c r="X70" s="840"/>
      <c r="Y70" s="840"/>
      <c r="Z70" s="840"/>
      <c r="AA70" s="840">
        <v>31</v>
      </c>
      <c r="AB70" s="840"/>
      <c r="AC70" s="840"/>
      <c r="AD70" s="840"/>
      <c r="AE70" s="840"/>
      <c r="AF70" s="840">
        <v>325</v>
      </c>
      <c r="AG70" s="840"/>
      <c r="AH70" s="840"/>
      <c r="AI70" s="840"/>
      <c r="AJ70" s="840"/>
      <c r="AK70" s="840" t="s">
        <v>605</v>
      </c>
      <c r="AL70" s="840"/>
      <c r="AM70" s="840"/>
      <c r="AN70" s="840"/>
      <c r="AO70" s="840"/>
      <c r="AP70" s="840">
        <v>428</v>
      </c>
      <c r="AQ70" s="840"/>
      <c r="AR70" s="840"/>
      <c r="AS70" s="840"/>
      <c r="AT70" s="840"/>
      <c r="AU70" s="840" t="s">
        <v>596</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598</v>
      </c>
      <c r="C71" s="881"/>
      <c r="D71" s="881"/>
      <c r="E71" s="881"/>
      <c r="F71" s="881"/>
      <c r="G71" s="881"/>
      <c r="H71" s="881"/>
      <c r="I71" s="881"/>
      <c r="J71" s="881"/>
      <c r="K71" s="881"/>
      <c r="L71" s="881"/>
      <c r="M71" s="881"/>
      <c r="N71" s="881"/>
      <c r="O71" s="881"/>
      <c r="P71" s="882"/>
      <c r="Q71" s="883">
        <v>2246</v>
      </c>
      <c r="R71" s="840"/>
      <c r="S71" s="840"/>
      <c r="T71" s="840"/>
      <c r="U71" s="840"/>
      <c r="V71" s="840">
        <v>2136</v>
      </c>
      <c r="W71" s="840"/>
      <c r="X71" s="840"/>
      <c r="Y71" s="840"/>
      <c r="Z71" s="840"/>
      <c r="AA71" s="840">
        <v>111</v>
      </c>
      <c r="AB71" s="840"/>
      <c r="AC71" s="840"/>
      <c r="AD71" s="840"/>
      <c r="AE71" s="840"/>
      <c r="AF71" s="840">
        <v>102</v>
      </c>
      <c r="AG71" s="840"/>
      <c r="AH71" s="840"/>
      <c r="AI71" s="840"/>
      <c r="AJ71" s="840"/>
      <c r="AK71" s="840">
        <v>0</v>
      </c>
      <c r="AL71" s="840"/>
      <c r="AM71" s="840"/>
      <c r="AN71" s="840"/>
      <c r="AO71" s="840"/>
      <c r="AP71" s="840">
        <v>842</v>
      </c>
      <c r="AQ71" s="840"/>
      <c r="AR71" s="840"/>
      <c r="AS71" s="840"/>
      <c r="AT71" s="840"/>
      <c r="AU71" s="840">
        <v>722</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599</v>
      </c>
      <c r="C72" s="881"/>
      <c r="D72" s="881"/>
      <c r="E72" s="881"/>
      <c r="F72" s="881"/>
      <c r="G72" s="881"/>
      <c r="H72" s="881"/>
      <c r="I72" s="881"/>
      <c r="J72" s="881"/>
      <c r="K72" s="881"/>
      <c r="L72" s="881"/>
      <c r="M72" s="881"/>
      <c r="N72" s="881"/>
      <c r="O72" s="881"/>
      <c r="P72" s="882"/>
      <c r="Q72" s="883">
        <v>8319</v>
      </c>
      <c r="R72" s="840"/>
      <c r="S72" s="840"/>
      <c r="T72" s="840"/>
      <c r="U72" s="840"/>
      <c r="V72" s="840">
        <v>6892</v>
      </c>
      <c r="W72" s="840"/>
      <c r="X72" s="840"/>
      <c r="Y72" s="840"/>
      <c r="Z72" s="840"/>
      <c r="AA72" s="840">
        <v>1427</v>
      </c>
      <c r="AB72" s="840"/>
      <c r="AC72" s="840"/>
      <c r="AD72" s="840"/>
      <c r="AE72" s="840"/>
      <c r="AF72" s="840">
        <v>1427</v>
      </c>
      <c r="AG72" s="840"/>
      <c r="AH72" s="840"/>
      <c r="AI72" s="840"/>
      <c r="AJ72" s="840"/>
      <c r="AK72" s="840">
        <v>26</v>
      </c>
      <c r="AL72" s="840"/>
      <c r="AM72" s="840"/>
      <c r="AN72" s="840"/>
      <c r="AO72" s="840"/>
      <c r="AP72" s="840" t="s">
        <v>596</v>
      </c>
      <c r="AQ72" s="840"/>
      <c r="AR72" s="840"/>
      <c r="AS72" s="840"/>
      <c r="AT72" s="840"/>
      <c r="AU72" s="840" t="s">
        <v>596</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603</v>
      </c>
      <c r="C73" s="881"/>
      <c r="D73" s="881"/>
      <c r="E73" s="881"/>
      <c r="F73" s="881"/>
      <c r="G73" s="881"/>
      <c r="H73" s="881"/>
      <c r="I73" s="881"/>
      <c r="J73" s="881"/>
      <c r="K73" s="881"/>
      <c r="L73" s="881"/>
      <c r="M73" s="881"/>
      <c r="N73" s="881"/>
      <c r="O73" s="881"/>
      <c r="P73" s="882"/>
      <c r="Q73" s="883">
        <v>280</v>
      </c>
      <c r="R73" s="840"/>
      <c r="S73" s="840"/>
      <c r="T73" s="840"/>
      <c r="U73" s="840"/>
      <c r="V73" s="840">
        <v>244</v>
      </c>
      <c r="W73" s="840"/>
      <c r="X73" s="840"/>
      <c r="Y73" s="840"/>
      <c r="Z73" s="840"/>
      <c r="AA73" s="840">
        <v>36</v>
      </c>
      <c r="AB73" s="840"/>
      <c r="AC73" s="840"/>
      <c r="AD73" s="840"/>
      <c r="AE73" s="840"/>
      <c r="AF73" s="840">
        <v>36</v>
      </c>
      <c r="AG73" s="840"/>
      <c r="AH73" s="840"/>
      <c r="AI73" s="840"/>
      <c r="AJ73" s="840"/>
      <c r="AK73" s="840" t="s">
        <v>605</v>
      </c>
      <c r="AL73" s="840"/>
      <c r="AM73" s="840"/>
      <c r="AN73" s="840"/>
      <c r="AO73" s="840"/>
      <c r="AP73" s="840" t="s">
        <v>596</v>
      </c>
      <c r="AQ73" s="840"/>
      <c r="AR73" s="840"/>
      <c r="AS73" s="840"/>
      <c r="AT73" s="840"/>
      <c r="AU73" s="840" t="s">
        <v>596</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602</v>
      </c>
      <c r="C74" s="881"/>
      <c r="D74" s="881"/>
      <c r="E74" s="881"/>
      <c r="F74" s="881"/>
      <c r="G74" s="881"/>
      <c r="H74" s="881"/>
      <c r="I74" s="881"/>
      <c r="J74" s="881"/>
      <c r="K74" s="881"/>
      <c r="L74" s="881"/>
      <c r="M74" s="881"/>
      <c r="N74" s="881"/>
      <c r="O74" s="881"/>
      <c r="P74" s="882"/>
      <c r="Q74" s="883">
        <v>292778</v>
      </c>
      <c r="R74" s="840"/>
      <c r="S74" s="840"/>
      <c r="T74" s="840"/>
      <c r="U74" s="840"/>
      <c r="V74" s="840">
        <v>279366</v>
      </c>
      <c r="W74" s="840"/>
      <c r="X74" s="840"/>
      <c r="Y74" s="840"/>
      <c r="Z74" s="840"/>
      <c r="AA74" s="840">
        <v>13412</v>
      </c>
      <c r="AB74" s="840"/>
      <c r="AC74" s="840"/>
      <c r="AD74" s="840"/>
      <c r="AE74" s="840"/>
      <c r="AF74" s="840">
        <v>13412</v>
      </c>
      <c r="AG74" s="840"/>
      <c r="AH74" s="840"/>
      <c r="AI74" s="840"/>
      <c r="AJ74" s="840"/>
      <c r="AK74" s="840" t="s">
        <v>605</v>
      </c>
      <c r="AL74" s="840"/>
      <c r="AM74" s="840"/>
      <c r="AN74" s="840"/>
      <c r="AO74" s="840"/>
      <c r="AP74" s="840" t="s">
        <v>596</v>
      </c>
      <c r="AQ74" s="840"/>
      <c r="AR74" s="840"/>
      <c r="AS74" s="840"/>
      <c r="AT74" s="840"/>
      <c r="AU74" s="840" t="s">
        <v>596</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397</v>
      </c>
      <c r="B88" s="799" t="s">
        <v>427</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f>SUM(AF68:AJ74)</f>
        <v>15370</v>
      </c>
      <c r="AG88" s="851"/>
      <c r="AH88" s="851"/>
      <c r="AI88" s="851"/>
      <c r="AJ88" s="851"/>
      <c r="AK88" s="848"/>
      <c r="AL88" s="848"/>
      <c r="AM88" s="848"/>
      <c r="AN88" s="848"/>
      <c r="AO88" s="848"/>
      <c r="AP88" s="851">
        <f t="shared" ref="AP88" si="3">SUM(AP68:AT74)</f>
        <v>1391</v>
      </c>
      <c r="AQ88" s="851"/>
      <c r="AR88" s="851"/>
      <c r="AS88" s="851"/>
      <c r="AT88" s="851"/>
      <c r="AU88" s="851">
        <f t="shared" ref="AU88" si="4">SUM(AU68:AY74)</f>
        <v>730</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397</v>
      </c>
      <c r="BR102" s="799" t="s">
        <v>428</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f>SUM(CR7:CV12)</f>
        <v>170</v>
      </c>
      <c r="CS102" s="859"/>
      <c r="CT102" s="859"/>
      <c r="CU102" s="859"/>
      <c r="CV102" s="898"/>
      <c r="CW102" s="897">
        <f>SUM(CW7:DA12)</f>
        <v>274</v>
      </c>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431</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432</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433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435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436</v>
      </c>
      <c r="AB109" s="900"/>
      <c r="AC109" s="900"/>
      <c r="AD109" s="900"/>
      <c r="AE109" s="901"/>
      <c r="AF109" s="899" t="s">
        <v>437</v>
      </c>
      <c r="AG109" s="900"/>
      <c r="AH109" s="900"/>
      <c r="AI109" s="900"/>
      <c r="AJ109" s="901"/>
      <c r="AK109" s="899" t="s">
        <v>311</v>
      </c>
      <c r="AL109" s="900"/>
      <c r="AM109" s="900"/>
      <c r="AN109" s="900"/>
      <c r="AO109" s="901"/>
      <c r="AP109" s="899" t="s">
        <v>438</v>
      </c>
      <c r="AQ109" s="900"/>
      <c r="AR109" s="900"/>
      <c r="AS109" s="900"/>
      <c r="AT109" s="902"/>
      <c r="AU109" s="919" t="s">
        <v>435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436</v>
      </c>
      <c r="BR109" s="900"/>
      <c r="BS109" s="900"/>
      <c r="BT109" s="900"/>
      <c r="BU109" s="901"/>
      <c r="BV109" s="899" t="s">
        <v>437</v>
      </c>
      <c r="BW109" s="900"/>
      <c r="BX109" s="900"/>
      <c r="BY109" s="900"/>
      <c r="BZ109" s="901"/>
      <c r="CA109" s="899" t="s">
        <v>311</v>
      </c>
      <c r="CB109" s="900"/>
      <c r="CC109" s="900"/>
      <c r="CD109" s="900"/>
      <c r="CE109" s="901"/>
      <c r="CF109" s="920" t="s">
        <v>438</v>
      </c>
      <c r="CG109" s="920"/>
      <c r="CH109" s="920"/>
      <c r="CI109" s="920"/>
      <c r="CJ109" s="920"/>
      <c r="CK109" s="899" t="s">
        <v>439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436</v>
      </c>
      <c r="DH109" s="900"/>
      <c r="DI109" s="900"/>
      <c r="DJ109" s="900"/>
      <c r="DK109" s="901"/>
      <c r="DL109" s="899" t="s">
        <v>437</v>
      </c>
      <c r="DM109" s="900"/>
      <c r="DN109" s="900"/>
      <c r="DO109" s="900"/>
      <c r="DP109" s="901"/>
      <c r="DQ109" s="899" t="s">
        <v>311</v>
      </c>
      <c r="DR109" s="900"/>
      <c r="DS109" s="900"/>
      <c r="DT109" s="900"/>
      <c r="DU109" s="901"/>
      <c r="DV109" s="899" t="s">
        <v>438</v>
      </c>
      <c r="DW109" s="900"/>
      <c r="DX109" s="900"/>
      <c r="DY109" s="900"/>
      <c r="DZ109" s="902"/>
    </row>
    <row r="110" spans="1:131" s="231" customFormat="1" ht="26.25" customHeight="1" x14ac:dyDescent="0.15">
      <c r="A110" s="903" t="s">
        <v>440</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6172508</v>
      </c>
      <c r="AB110" s="907"/>
      <c r="AC110" s="907"/>
      <c r="AD110" s="907"/>
      <c r="AE110" s="908"/>
      <c r="AF110" s="909">
        <v>6182799</v>
      </c>
      <c r="AG110" s="907"/>
      <c r="AH110" s="907"/>
      <c r="AI110" s="907"/>
      <c r="AJ110" s="908"/>
      <c r="AK110" s="909">
        <v>6237095</v>
      </c>
      <c r="AL110" s="907"/>
      <c r="AM110" s="907"/>
      <c r="AN110" s="907"/>
      <c r="AO110" s="908"/>
      <c r="AP110" s="910">
        <v>22.1</v>
      </c>
      <c r="AQ110" s="911"/>
      <c r="AR110" s="911"/>
      <c r="AS110" s="911"/>
      <c r="AT110" s="912"/>
      <c r="AU110" s="913" t="s">
        <v>73</v>
      </c>
      <c r="AV110" s="914"/>
      <c r="AW110" s="914"/>
      <c r="AX110" s="914"/>
      <c r="AY110" s="914"/>
      <c r="AZ110" s="936" t="s">
        <v>441</v>
      </c>
      <c r="BA110" s="904"/>
      <c r="BB110" s="904"/>
      <c r="BC110" s="904"/>
      <c r="BD110" s="904"/>
      <c r="BE110" s="904"/>
      <c r="BF110" s="904"/>
      <c r="BG110" s="904"/>
      <c r="BH110" s="904"/>
      <c r="BI110" s="904"/>
      <c r="BJ110" s="904"/>
      <c r="BK110" s="904"/>
      <c r="BL110" s="904"/>
      <c r="BM110" s="904"/>
      <c r="BN110" s="904"/>
      <c r="BO110" s="904"/>
      <c r="BP110" s="905"/>
      <c r="BQ110" s="937">
        <v>67926540</v>
      </c>
      <c r="BR110" s="938"/>
      <c r="BS110" s="938"/>
      <c r="BT110" s="938"/>
      <c r="BU110" s="938"/>
      <c r="BV110" s="938">
        <v>71248111</v>
      </c>
      <c r="BW110" s="938"/>
      <c r="BX110" s="938"/>
      <c r="BY110" s="938"/>
      <c r="BZ110" s="938"/>
      <c r="CA110" s="938">
        <v>75515120</v>
      </c>
      <c r="CB110" s="938"/>
      <c r="CC110" s="938"/>
      <c r="CD110" s="938"/>
      <c r="CE110" s="938"/>
      <c r="CF110" s="951">
        <v>267.2</v>
      </c>
      <c r="CG110" s="952"/>
      <c r="CH110" s="952"/>
      <c r="CI110" s="952"/>
      <c r="CJ110" s="952"/>
      <c r="CK110" s="953" t="s">
        <v>442</v>
      </c>
      <c r="CL110" s="954"/>
      <c r="CM110" s="936" t="s">
        <v>443</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132</v>
      </c>
      <c r="DH110" s="938"/>
      <c r="DI110" s="938"/>
      <c r="DJ110" s="938"/>
      <c r="DK110" s="938"/>
      <c r="DL110" s="938" t="s">
        <v>132</v>
      </c>
      <c r="DM110" s="938"/>
      <c r="DN110" s="938"/>
      <c r="DO110" s="938"/>
      <c r="DP110" s="938"/>
      <c r="DQ110" s="938" t="s">
        <v>132</v>
      </c>
      <c r="DR110" s="938"/>
      <c r="DS110" s="938"/>
      <c r="DT110" s="938"/>
      <c r="DU110" s="938"/>
      <c r="DV110" s="939" t="s">
        <v>132</v>
      </c>
      <c r="DW110" s="939"/>
      <c r="DX110" s="939"/>
      <c r="DY110" s="939"/>
      <c r="DZ110" s="940"/>
    </row>
    <row r="111" spans="1:131" s="231" customFormat="1" ht="26.25" customHeight="1" x14ac:dyDescent="0.15">
      <c r="A111" s="941" t="s">
        <v>444</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132</v>
      </c>
      <c r="AB111" s="945"/>
      <c r="AC111" s="945"/>
      <c r="AD111" s="945"/>
      <c r="AE111" s="946"/>
      <c r="AF111" s="947" t="s">
        <v>445</v>
      </c>
      <c r="AG111" s="945"/>
      <c r="AH111" s="945"/>
      <c r="AI111" s="945"/>
      <c r="AJ111" s="946"/>
      <c r="AK111" s="947" t="s">
        <v>445</v>
      </c>
      <c r="AL111" s="945"/>
      <c r="AM111" s="945"/>
      <c r="AN111" s="945"/>
      <c r="AO111" s="946"/>
      <c r="AP111" s="948" t="s">
        <v>132</v>
      </c>
      <c r="AQ111" s="949"/>
      <c r="AR111" s="949"/>
      <c r="AS111" s="949"/>
      <c r="AT111" s="950"/>
      <c r="AU111" s="915"/>
      <c r="AV111" s="916"/>
      <c r="AW111" s="916"/>
      <c r="AX111" s="916"/>
      <c r="AY111" s="916"/>
      <c r="AZ111" s="929" t="s">
        <v>446</v>
      </c>
      <c r="BA111" s="930"/>
      <c r="BB111" s="930"/>
      <c r="BC111" s="930"/>
      <c r="BD111" s="930"/>
      <c r="BE111" s="930"/>
      <c r="BF111" s="930"/>
      <c r="BG111" s="930"/>
      <c r="BH111" s="930"/>
      <c r="BI111" s="930"/>
      <c r="BJ111" s="930"/>
      <c r="BK111" s="930"/>
      <c r="BL111" s="930"/>
      <c r="BM111" s="930"/>
      <c r="BN111" s="930"/>
      <c r="BO111" s="930"/>
      <c r="BP111" s="931"/>
      <c r="BQ111" s="932">
        <v>1025794</v>
      </c>
      <c r="BR111" s="933"/>
      <c r="BS111" s="933"/>
      <c r="BT111" s="933"/>
      <c r="BU111" s="933"/>
      <c r="BV111" s="933">
        <v>1006016</v>
      </c>
      <c r="BW111" s="933"/>
      <c r="BX111" s="933"/>
      <c r="BY111" s="933"/>
      <c r="BZ111" s="933"/>
      <c r="CA111" s="933">
        <v>987297</v>
      </c>
      <c r="CB111" s="933"/>
      <c r="CC111" s="933"/>
      <c r="CD111" s="933"/>
      <c r="CE111" s="933"/>
      <c r="CF111" s="927">
        <v>3.5</v>
      </c>
      <c r="CG111" s="928"/>
      <c r="CH111" s="928"/>
      <c r="CI111" s="928"/>
      <c r="CJ111" s="928"/>
      <c r="CK111" s="955"/>
      <c r="CL111" s="956"/>
      <c r="CM111" s="929" t="s">
        <v>447</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132</v>
      </c>
      <c r="DH111" s="933"/>
      <c r="DI111" s="933"/>
      <c r="DJ111" s="933"/>
      <c r="DK111" s="933"/>
      <c r="DL111" s="933" t="s">
        <v>448</v>
      </c>
      <c r="DM111" s="933"/>
      <c r="DN111" s="933"/>
      <c r="DO111" s="933"/>
      <c r="DP111" s="933"/>
      <c r="DQ111" s="933" t="s">
        <v>445</v>
      </c>
      <c r="DR111" s="933"/>
      <c r="DS111" s="933"/>
      <c r="DT111" s="933"/>
      <c r="DU111" s="933"/>
      <c r="DV111" s="934" t="s">
        <v>132</v>
      </c>
      <c r="DW111" s="934"/>
      <c r="DX111" s="934"/>
      <c r="DY111" s="934"/>
      <c r="DZ111" s="935"/>
    </row>
    <row r="112" spans="1:131" s="231" customFormat="1" ht="26.25" customHeight="1" x14ac:dyDescent="0.15">
      <c r="A112" s="959" t="s">
        <v>449</v>
      </c>
      <c r="B112" s="960"/>
      <c r="C112" s="930" t="s">
        <v>450</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445</v>
      </c>
      <c r="AB112" s="966"/>
      <c r="AC112" s="966"/>
      <c r="AD112" s="966"/>
      <c r="AE112" s="967"/>
      <c r="AF112" s="968" t="s">
        <v>132</v>
      </c>
      <c r="AG112" s="966"/>
      <c r="AH112" s="966"/>
      <c r="AI112" s="966"/>
      <c r="AJ112" s="967"/>
      <c r="AK112" s="968" t="s">
        <v>445</v>
      </c>
      <c r="AL112" s="966"/>
      <c r="AM112" s="966"/>
      <c r="AN112" s="966"/>
      <c r="AO112" s="967"/>
      <c r="AP112" s="969" t="s">
        <v>448</v>
      </c>
      <c r="AQ112" s="970"/>
      <c r="AR112" s="970"/>
      <c r="AS112" s="970"/>
      <c r="AT112" s="971"/>
      <c r="AU112" s="915"/>
      <c r="AV112" s="916"/>
      <c r="AW112" s="916"/>
      <c r="AX112" s="916"/>
      <c r="AY112" s="916"/>
      <c r="AZ112" s="929" t="s">
        <v>451</v>
      </c>
      <c r="BA112" s="930"/>
      <c r="BB112" s="930"/>
      <c r="BC112" s="930"/>
      <c r="BD112" s="930"/>
      <c r="BE112" s="930"/>
      <c r="BF112" s="930"/>
      <c r="BG112" s="930"/>
      <c r="BH112" s="930"/>
      <c r="BI112" s="930"/>
      <c r="BJ112" s="930"/>
      <c r="BK112" s="930"/>
      <c r="BL112" s="930"/>
      <c r="BM112" s="930"/>
      <c r="BN112" s="930"/>
      <c r="BO112" s="930"/>
      <c r="BP112" s="931"/>
      <c r="BQ112" s="932">
        <v>17713916</v>
      </c>
      <c r="BR112" s="933"/>
      <c r="BS112" s="933"/>
      <c r="BT112" s="933"/>
      <c r="BU112" s="933"/>
      <c r="BV112" s="933">
        <v>17247794</v>
      </c>
      <c r="BW112" s="933"/>
      <c r="BX112" s="933"/>
      <c r="BY112" s="933"/>
      <c r="BZ112" s="933"/>
      <c r="CA112" s="933">
        <v>16684647</v>
      </c>
      <c r="CB112" s="933"/>
      <c r="CC112" s="933"/>
      <c r="CD112" s="933"/>
      <c r="CE112" s="933"/>
      <c r="CF112" s="927">
        <v>59</v>
      </c>
      <c r="CG112" s="928"/>
      <c r="CH112" s="928"/>
      <c r="CI112" s="928"/>
      <c r="CJ112" s="928"/>
      <c r="CK112" s="955"/>
      <c r="CL112" s="956"/>
      <c r="CM112" s="929" t="s">
        <v>452</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132</v>
      </c>
      <c r="DH112" s="933"/>
      <c r="DI112" s="933"/>
      <c r="DJ112" s="933"/>
      <c r="DK112" s="933"/>
      <c r="DL112" s="933" t="s">
        <v>132</v>
      </c>
      <c r="DM112" s="933"/>
      <c r="DN112" s="933"/>
      <c r="DO112" s="933"/>
      <c r="DP112" s="933"/>
      <c r="DQ112" s="933" t="s">
        <v>445</v>
      </c>
      <c r="DR112" s="933"/>
      <c r="DS112" s="933"/>
      <c r="DT112" s="933"/>
      <c r="DU112" s="933"/>
      <c r="DV112" s="934" t="s">
        <v>448</v>
      </c>
      <c r="DW112" s="934"/>
      <c r="DX112" s="934"/>
      <c r="DY112" s="934"/>
      <c r="DZ112" s="935"/>
    </row>
    <row r="113" spans="1:130" s="231" customFormat="1" ht="26.25" customHeight="1" x14ac:dyDescent="0.15">
      <c r="A113" s="961"/>
      <c r="B113" s="962"/>
      <c r="C113" s="930" t="s">
        <v>453</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1482226</v>
      </c>
      <c r="AB113" s="945"/>
      <c r="AC113" s="945"/>
      <c r="AD113" s="945"/>
      <c r="AE113" s="946"/>
      <c r="AF113" s="947">
        <v>1362685</v>
      </c>
      <c r="AG113" s="945"/>
      <c r="AH113" s="945"/>
      <c r="AI113" s="945"/>
      <c r="AJ113" s="946"/>
      <c r="AK113" s="947">
        <v>1287957</v>
      </c>
      <c r="AL113" s="945"/>
      <c r="AM113" s="945"/>
      <c r="AN113" s="945"/>
      <c r="AO113" s="946"/>
      <c r="AP113" s="948">
        <v>4.5999999999999996</v>
      </c>
      <c r="AQ113" s="949"/>
      <c r="AR113" s="949"/>
      <c r="AS113" s="949"/>
      <c r="AT113" s="950"/>
      <c r="AU113" s="915"/>
      <c r="AV113" s="916"/>
      <c r="AW113" s="916"/>
      <c r="AX113" s="916"/>
      <c r="AY113" s="916"/>
      <c r="AZ113" s="929" t="s">
        <v>454</v>
      </c>
      <c r="BA113" s="930"/>
      <c r="BB113" s="930"/>
      <c r="BC113" s="930"/>
      <c r="BD113" s="930"/>
      <c r="BE113" s="930"/>
      <c r="BF113" s="930"/>
      <c r="BG113" s="930"/>
      <c r="BH113" s="930"/>
      <c r="BI113" s="930"/>
      <c r="BJ113" s="930"/>
      <c r="BK113" s="930"/>
      <c r="BL113" s="930"/>
      <c r="BM113" s="930"/>
      <c r="BN113" s="930"/>
      <c r="BO113" s="930"/>
      <c r="BP113" s="931"/>
      <c r="BQ113" s="932">
        <v>837428</v>
      </c>
      <c r="BR113" s="933"/>
      <c r="BS113" s="933"/>
      <c r="BT113" s="933"/>
      <c r="BU113" s="933"/>
      <c r="BV113" s="933">
        <v>793935</v>
      </c>
      <c r="BW113" s="933"/>
      <c r="BX113" s="933"/>
      <c r="BY113" s="933"/>
      <c r="BZ113" s="933"/>
      <c r="CA113" s="933">
        <v>729326</v>
      </c>
      <c r="CB113" s="933"/>
      <c r="CC113" s="933"/>
      <c r="CD113" s="933"/>
      <c r="CE113" s="933"/>
      <c r="CF113" s="927">
        <v>2.6</v>
      </c>
      <c r="CG113" s="928"/>
      <c r="CH113" s="928"/>
      <c r="CI113" s="928"/>
      <c r="CJ113" s="928"/>
      <c r="CK113" s="955"/>
      <c r="CL113" s="956"/>
      <c r="CM113" s="929" t="s">
        <v>455</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132</v>
      </c>
      <c r="DH113" s="966"/>
      <c r="DI113" s="966"/>
      <c r="DJ113" s="966"/>
      <c r="DK113" s="967"/>
      <c r="DL113" s="968" t="s">
        <v>132</v>
      </c>
      <c r="DM113" s="966"/>
      <c r="DN113" s="966"/>
      <c r="DO113" s="966"/>
      <c r="DP113" s="967"/>
      <c r="DQ113" s="968" t="s">
        <v>445</v>
      </c>
      <c r="DR113" s="966"/>
      <c r="DS113" s="966"/>
      <c r="DT113" s="966"/>
      <c r="DU113" s="967"/>
      <c r="DV113" s="969" t="s">
        <v>448</v>
      </c>
      <c r="DW113" s="970"/>
      <c r="DX113" s="970"/>
      <c r="DY113" s="970"/>
      <c r="DZ113" s="971"/>
    </row>
    <row r="114" spans="1:130" s="231" customFormat="1" ht="26.25" customHeight="1" x14ac:dyDescent="0.15">
      <c r="A114" s="961"/>
      <c r="B114" s="962"/>
      <c r="C114" s="930" t="s">
        <v>456</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76781</v>
      </c>
      <c r="AB114" s="966"/>
      <c r="AC114" s="966"/>
      <c r="AD114" s="966"/>
      <c r="AE114" s="967"/>
      <c r="AF114" s="968">
        <v>76152</v>
      </c>
      <c r="AG114" s="966"/>
      <c r="AH114" s="966"/>
      <c r="AI114" s="966"/>
      <c r="AJ114" s="967"/>
      <c r="AK114" s="968">
        <v>88425</v>
      </c>
      <c r="AL114" s="966"/>
      <c r="AM114" s="966"/>
      <c r="AN114" s="966"/>
      <c r="AO114" s="967"/>
      <c r="AP114" s="969">
        <v>0.3</v>
      </c>
      <c r="AQ114" s="970"/>
      <c r="AR114" s="970"/>
      <c r="AS114" s="970"/>
      <c r="AT114" s="971"/>
      <c r="AU114" s="915"/>
      <c r="AV114" s="916"/>
      <c r="AW114" s="916"/>
      <c r="AX114" s="916"/>
      <c r="AY114" s="916"/>
      <c r="AZ114" s="929" t="s">
        <v>457</v>
      </c>
      <c r="BA114" s="930"/>
      <c r="BB114" s="930"/>
      <c r="BC114" s="930"/>
      <c r="BD114" s="930"/>
      <c r="BE114" s="930"/>
      <c r="BF114" s="930"/>
      <c r="BG114" s="930"/>
      <c r="BH114" s="930"/>
      <c r="BI114" s="930"/>
      <c r="BJ114" s="930"/>
      <c r="BK114" s="930"/>
      <c r="BL114" s="930"/>
      <c r="BM114" s="930"/>
      <c r="BN114" s="930"/>
      <c r="BO114" s="930"/>
      <c r="BP114" s="931"/>
      <c r="BQ114" s="932">
        <v>8771480</v>
      </c>
      <c r="BR114" s="933"/>
      <c r="BS114" s="933"/>
      <c r="BT114" s="933"/>
      <c r="BU114" s="933"/>
      <c r="BV114" s="933">
        <v>9073363</v>
      </c>
      <c r="BW114" s="933"/>
      <c r="BX114" s="933"/>
      <c r="BY114" s="933"/>
      <c r="BZ114" s="933"/>
      <c r="CA114" s="933">
        <v>8947379</v>
      </c>
      <c r="CB114" s="933"/>
      <c r="CC114" s="933"/>
      <c r="CD114" s="933"/>
      <c r="CE114" s="933"/>
      <c r="CF114" s="927">
        <v>31.7</v>
      </c>
      <c r="CG114" s="928"/>
      <c r="CH114" s="928"/>
      <c r="CI114" s="928"/>
      <c r="CJ114" s="928"/>
      <c r="CK114" s="955"/>
      <c r="CL114" s="956"/>
      <c r="CM114" s="929" t="s">
        <v>458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132</v>
      </c>
      <c r="DH114" s="966"/>
      <c r="DI114" s="966"/>
      <c r="DJ114" s="966"/>
      <c r="DK114" s="967"/>
      <c r="DL114" s="968" t="s">
        <v>132</v>
      </c>
      <c r="DM114" s="966"/>
      <c r="DN114" s="966"/>
      <c r="DO114" s="966"/>
      <c r="DP114" s="967"/>
      <c r="DQ114" s="968" t="s">
        <v>132</v>
      </c>
      <c r="DR114" s="966"/>
      <c r="DS114" s="966"/>
      <c r="DT114" s="966"/>
      <c r="DU114" s="967"/>
      <c r="DV114" s="969" t="s">
        <v>132</v>
      </c>
      <c r="DW114" s="970"/>
      <c r="DX114" s="970"/>
      <c r="DY114" s="970"/>
      <c r="DZ114" s="971"/>
    </row>
    <row r="115" spans="1:130" s="231" customFormat="1" ht="26.25" customHeight="1" x14ac:dyDescent="0.15">
      <c r="A115" s="961"/>
      <c r="B115" s="962"/>
      <c r="C115" s="930" t="s">
        <v>459</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121300</v>
      </c>
      <c r="AB115" s="945"/>
      <c r="AC115" s="945"/>
      <c r="AD115" s="945"/>
      <c r="AE115" s="946"/>
      <c r="AF115" s="947">
        <v>112780</v>
      </c>
      <c r="AG115" s="945"/>
      <c r="AH115" s="945"/>
      <c r="AI115" s="945"/>
      <c r="AJ115" s="946"/>
      <c r="AK115" s="947">
        <v>104165</v>
      </c>
      <c r="AL115" s="945"/>
      <c r="AM115" s="945"/>
      <c r="AN115" s="945"/>
      <c r="AO115" s="946"/>
      <c r="AP115" s="948">
        <v>0.4</v>
      </c>
      <c r="AQ115" s="949"/>
      <c r="AR115" s="949"/>
      <c r="AS115" s="949"/>
      <c r="AT115" s="950"/>
      <c r="AU115" s="915"/>
      <c r="AV115" s="916"/>
      <c r="AW115" s="916"/>
      <c r="AX115" s="916"/>
      <c r="AY115" s="916"/>
      <c r="AZ115" s="929" t="s">
        <v>460</v>
      </c>
      <c r="BA115" s="930"/>
      <c r="BB115" s="930"/>
      <c r="BC115" s="930"/>
      <c r="BD115" s="930"/>
      <c r="BE115" s="930"/>
      <c r="BF115" s="930"/>
      <c r="BG115" s="930"/>
      <c r="BH115" s="930"/>
      <c r="BI115" s="930"/>
      <c r="BJ115" s="930"/>
      <c r="BK115" s="930"/>
      <c r="BL115" s="930"/>
      <c r="BM115" s="930"/>
      <c r="BN115" s="930"/>
      <c r="BO115" s="930"/>
      <c r="BP115" s="931"/>
      <c r="BQ115" s="932">
        <v>1948</v>
      </c>
      <c r="BR115" s="933"/>
      <c r="BS115" s="933"/>
      <c r="BT115" s="933"/>
      <c r="BU115" s="933"/>
      <c r="BV115" s="933">
        <v>1676</v>
      </c>
      <c r="BW115" s="933"/>
      <c r="BX115" s="933"/>
      <c r="BY115" s="933"/>
      <c r="BZ115" s="933"/>
      <c r="CA115" s="933">
        <v>1638</v>
      </c>
      <c r="CB115" s="933"/>
      <c r="CC115" s="933"/>
      <c r="CD115" s="933"/>
      <c r="CE115" s="933"/>
      <c r="CF115" s="927">
        <v>0</v>
      </c>
      <c r="CG115" s="928"/>
      <c r="CH115" s="928"/>
      <c r="CI115" s="928"/>
      <c r="CJ115" s="928"/>
      <c r="CK115" s="955"/>
      <c r="CL115" s="956"/>
      <c r="CM115" s="929" t="s">
        <v>461</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132</v>
      </c>
      <c r="DH115" s="966"/>
      <c r="DI115" s="966"/>
      <c r="DJ115" s="966"/>
      <c r="DK115" s="967"/>
      <c r="DL115" s="968" t="s">
        <v>132</v>
      </c>
      <c r="DM115" s="966"/>
      <c r="DN115" s="966"/>
      <c r="DO115" s="966"/>
      <c r="DP115" s="967"/>
      <c r="DQ115" s="968" t="s">
        <v>445</v>
      </c>
      <c r="DR115" s="966"/>
      <c r="DS115" s="966"/>
      <c r="DT115" s="966"/>
      <c r="DU115" s="967"/>
      <c r="DV115" s="969" t="s">
        <v>132</v>
      </c>
      <c r="DW115" s="970"/>
      <c r="DX115" s="970"/>
      <c r="DY115" s="970"/>
      <c r="DZ115" s="971"/>
    </row>
    <row r="116" spans="1:130" s="231" customFormat="1" ht="26.25" customHeight="1" x14ac:dyDescent="0.15">
      <c r="A116" s="963"/>
      <c r="B116" s="964"/>
      <c r="C116" s="972" t="s">
        <v>462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132</v>
      </c>
      <c r="AB116" s="966"/>
      <c r="AC116" s="966"/>
      <c r="AD116" s="966"/>
      <c r="AE116" s="967"/>
      <c r="AF116" s="968">
        <v>461</v>
      </c>
      <c r="AG116" s="966"/>
      <c r="AH116" s="966"/>
      <c r="AI116" s="966"/>
      <c r="AJ116" s="967"/>
      <c r="AK116" s="968">
        <v>16</v>
      </c>
      <c r="AL116" s="966"/>
      <c r="AM116" s="966"/>
      <c r="AN116" s="966"/>
      <c r="AO116" s="967"/>
      <c r="AP116" s="969">
        <v>0</v>
      </c>
      <c r="AQ116" s="970"/>
      <c r="AR116" s="970"/>
      <c r="AS116" s="970"/>
      <c r="AT116" s="971"/>
      <c r="AU116" s="915"/>
      <c r="AV116" s="916"/>
      <c r="AW116" s="916"/>
      <c r="AX116" s="916"/>
      <c r="AY116" s="916"/>
      <c r="AZ116" s="974" t="s">
        <v>463</v>
      </c>
      <c r="BA116" s="975"/>
      <c r="BB116" s="975"/>
      <c r="BC116" s="975"/>
      <c r="BD116" s="975"/>
      <c r="BE116" s="975"/>
      <c r="BF116" s="975"/>
      <c r="BG116" s="975"/>
      <c r="BH116" s="975"/>
      <c r="BI116" s="975"/>
      <c r="BJ116" s="975"/>
      <c r="BK116" s="975"/>
      <c r="BL116" s="975"/>
      <c r="BM116" s="975"/>
      <c r="BN116" s="975"/>
      <c r="BO116" s="975"/>
      <c r="BP116" s="976"/>
      <c r="BQ116" s="932" t="s">
        <v>448</v>
      </c>
      <c r="BR116" s="933"/>
      <c r="BS116" s="933"/>
      <c r="BT116" s="933"/>
      <c r="BU116" s="933"/>
      <c r="BV116" s="933" t="s">
        <v>132</v>
      </c>
      <c r="BW116" s="933"/>
      <c r="BX116" s="933"/>
      <c r="BY116" s="933"/>
      <c r="BZ116" s="933"/>
      <c r="CA116" s="933" t="s">
        <v>132</v>
      </c>
      <c r="CB116" s="933"/>
      <c r="CC116" s="933"/>
      <c r="CD116" s="933"/>
      <c r="CE116" s="933"/>
      <c r="CF116" s="927" t="s">
        <v>132</v>
      </c>
      <c r="CG116" s="928"/>
      <c r="CH116" s="928"/>
      <c r="CI116" s="928"/>
      <c r="CJ116" s="928"/>
      <c r="CK116" s="955"/>
      <c r="CL116" s="956"/>
      <c r="CM116" s="929" t="s">
        <v>464</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132</v>
      </c>
      <c r="DH116" s="966"/>
      <c r="DI116" s="966"/>
      <c r="DJ116" s="966"/>
      <c r="DK116" s="967"/>
      <c r="DL116" s="968" t="s">
        <v>132</v>
      </c>
      <c r="DM116" s="966"/>
      <c r="DN116" s="966"/>
      <c r="DO116" s="966"/>
      <c r="DP116" s="967"/>
      <c r="DQ116" s="968" t="s">
        <v>132</v>
      </c>
      <c r="DR116" s="966"/>
      <c r="DS116" s="966"/>
      <c r="DT116" s="966"/>
      <c r="DU116" s="967"/>
      <c r="DV116" s="969" t="s">
        <v>132</v>
      </c>
      <c r="DW116" s="970"/>
      <c r="DX116" s="970"/>
      <c r="DY116" s="970"/>
      <c r="DZ116" s="971"/>
    </row>
    <row r="117" spans="1:130" s="231" customFormat="1" ht="26.25" customHeight="1" x14ac:dyDescent="0.15">
      <c r="A117" s="919" t="s">
        <v>190</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465</v>
      </c>
      <c r="Z117" s="901"/>
      <c r="AA117" s="982">
        <v>7852815</v>
      </c>
      <c r="AB117" s="983"/>
      <c r="AC117" s="983"/>
      <c r="AD117" s="983"/>
      <c r="AE117" s="984"/>
      <c r="AF117" s="985">
        <v>7734877</v>
      </c>
      <c r="AG117" s="983"/>
      <c r="AH117" s="983"/>
      <c r="AI117" s="983"/>
      <c r="AJ117" s="984"/>
      <c r="AK117" s="985">
        <v>7717658</v>
      </c>
      <c r="AL117" s="983"/>
      <c r="AM117" s="983"/>
      <c r="AN117" s="983"/>
      <c r="AO117" s="984"/>
      <c r="AP117" s="986"/>
      <c r="AQ117" s="987"/>
      <c r="AR117" s="987"/>
      <c r="AS117" s="987"/>
      <c r="AT117" s="988"/>
      <c r="AU117" s="915"/>
      <c r="AV117" s="916"/>
      <c r="AW117" s="916"/>
      <c r="AX117" s="916"/>
      <c r="AY117" s="916"/>
      <c r="AZ117" s="974" t="s">
        <v>466</v>
      </c>
      <c r="BA117" s="975"/>
      <c r="BB117" s="975"/>
      <c r="BC117" s="975"/>
      <c r="BD117" s="975"/>
      <c r="BE117" s="975"/>
      <c r="BF117" s="975"/>
      <c r="BG117" s="975"/>
      <c r="BH117" s="975"/>
      <c r="BI117" s="975"/>
      <c r="BJ117" s="975"/>
      <c r="BK117" s="975"/>
      <c r="BL117" s="975"/>
      <c r="BM117" s="975"/>
      <c r="BN117" s="975"/>
      <c r="BO117" s="975"/>
      <c r="BP117" s="976"/>
      <c r="BQ117" s="932" t="s">
        <v>132</v>
      </c>
      <c r="BR117" s="933"/>
      <c r="BS117" s="933"/>
      <c r="BT117" s="933"/>
      <c r="BU117" s="933"/>
      <c r="BV117" s="933" t="s">
        <v>448</v>
      </c>
      <c r="BW117" s="933"/>
      <c r="BX117" s="933"/>
      <c r="BY117" s="933"/>
      <c r="BZ117" s="933"/>
      <c r="CA117" s="933" t="s">
        <v>132</v>
      </c>
      <c r="CB117" s="933"/>
      <c r="CC117" s="933"/>
      <c r="CD117" s="933"/>
      <c r="CE117" s="933"/>
      <c r="CF117" s="927" t="s">
        <v>132</v>
      </c>
      <c r="CG117" s="928"/>
      <c r="CH117" s="928"/>
      <c r="CI117" s="928"/>
      <c r="CJ117" s="928"/>
      <c r="CK117" s="955"/>
      <c r="CL117" s="956"/>
      <c r="CM117" s="929" t="s">
        <v>467</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132</v>
      </c>
      <c r="DH117" s="966"/>
      <c r="DI117" s="966"/>
      <c r="DJ117" s="966"/>
      <c r="DK117" s="967"/>
      <c r="DL117" s="968" t="s">
        <v>445</v>
      </c>
      <c r="DM117" s="966"/>
      <c r="DN117" s="966"/>
      <c r="DO117" s="966"/>
      <c r="DP117" s="967"/>
      <c r="DQ117" s="968" t="s">
        <v>132</v>
      </c>
      <c r="DR117" s="966"/>
      <c r="DS117" s="966"/>
      <c r="DT117" s="966"/>
      <c r="DU117" s="967"/>
      <c r="DV117" s="969" t="s">
        <v>445</v>
      </c>
      <c r="DW117" s="970"/>
      <c r="DX117" s="970"/>
      <c r="DY117" s="970"/>
      <c r="DZ117" s="971"/>
    </row>
    <row r="118" spans="1:130" s="231" customFormat="1" ht="26.25" customHeight="1" x14ac:dyDescent="0.15">
      <c r="A118" s="919" t="s">
        <v>439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436</v>
      </c>
      <c r="AB118" s="900"/>
      <c r="AC118" s="900"/>
      <c r="AD118" s="900"/>
      <c r="AE118" s="901"/>
      <c r="AF118" s="899" t="s">
        <v>437</v>
      </c>
      <c r="AG118" s="900"/>
      <c r="AH118" s="900"/>
      <c r="AI118" s="900"/>
      <c r="AJ118" s="901"/>
      <c r="AK118" s="899" t="s">
        <v>311</v>
      </c>
      <c r="AL118" s="900"/>
      <c r="AM118" s="900"/>
      <c r="AN118" s="900"/>
      <c r="AO118" s="901"/>
      <c r="AP118" s="977" t="s">
        <v>438</v>
      </c>
      <c r="AQ118" s="978"/>
      <c r="AR118" s="978"/>
      <c r="AS118" s="978"/>
      <c r="AT118" s="979"/>
      <c r="AU118" s="915"/>
      <c r="AV118" s="916"/>
      <c r="AW118" s="916"/>
      <c r="AX118" s="916"/>
      <c r="AY118" s="916"/>
      <c r="AZ118" s="980" t="s">
        <v>468</v>
      </c>
      <c r="BA118" s="972"/>
      <c r="BB118" s="972"/>
      <c r="BC118" s="972"/>
      <c r="BD118" s="972"/>
      <c r="BE118" s="972"/>
      <c r="BF118" s="972"/>
      <c r="BG118" s="972"/>
      <c r="BH118" s="972"/>
      <c r="BI118" s="972"/>
      <c r="BJ118" s="972"/>
      <c r="BK118" s="972"/>
      <c r="BL118" s="972"/>
      <c r="BM118" s="972"/>
      <c r="BN118" s="972"/>
      <c r="BO118" s="972"/>
      <c r="BP118" s="973"/>
      <c r="BQ118" s="1003" t="s">
        <v>132</v>
      </c>
      <c r="BR118" s="1004"/>
      <c r="BS118" s="1004"/>
      <c r="BT118" s="1004"/>
      <c r="BU118" s="1004"/>
      <c r="BV118" s="1004" t="s">
        <v>448</v>
      </c>
      <c r="BW118" s="1004"/>
      <c r="BX118" s="1004"/>
      <c r="BY118" s="1004"/>
      <c r="BZ118" s="1004"/>
      <c r="CA118" s="1004" t="s">
        <v>132</v>
      </c>
      <c r="CB118" s="1004"/>
      <c r="CC118" s="1004"/>
      <c r="CD118" s="1004"/>
      <c r="CE118" s="1004"/>
      <c r="CF118" s="927" t="s">
        <v>132</v>
      </c>
      <c r="CG118" s="928"/>
      <c r="CH118" s="928"/>
      <c r="CI118" s="928"/>
      <c r="CJ118" s="928"/>
      <c r="CK118" s="955"/>
      <c r="CL118" s="956"/>
      <c r="CM118" s="929" t="s">
        <v>469</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132</v>
      </c>
      <c r="DH118" s="966"/>
      <c r="DI118" s="966"/>
      <c r="DJ118" s="966"/>
      <c r="DK118" s="967"/>
      <c r="DL118" s="968" t="s">
        <v>445</v>
      </c>
      <c r="DM118" s="966"/>
      <c r="DN118" s="966"/>
      <c r="DO118" s="966"/>
      <c r="DP118" s="967"/>
      <c r="DQ118" s="968" t="s">
        <v>445</v>
      </c>
      <c r="DR118" s="966"/>
      <c r="DS118" s="966"/>
      <c r="DT118" s="966"/>
      <c r="DU118" s="967"/>
      <c r="DV118" s="969" t="s">
        <v>448</v>
      </c>
      <c r="DW118" s="970"/>
      <c r="DX118" s="970"/>
      <c r="DY118" s="970"/>
      <c r="DZ118" s="971"/>
    </row>
    <row r="119" spans="1:130" s="231" customFormat="1" ht="26.25" customHeight="1" x14ac:dyDescent="0.15">
      <c r="A119" s="1061" t="s">
        <v>442</v>
      </c>
      <c r="B119" s="954"/>
      <c r="C119" s="936" t="s">
        <v>443</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132</v>
      </c>
      <c r="AB119" s="907"/>
      <c r="AC119" s="907"/>
      <c r="AD119" s="907"/>
      <c r="AE119" s="908"/>
      <c r="AF119" s="909" t="s">
        <v>448</v>
      </c>
      <c r="AG119" s="907"/>
      <c r="AH119" s="907"/>
      <c r="AI119" s="907"/>
      <c r="AJ119" s="908"/>
      <c r="AK119" s="909" t="s">
        <v>132</v>
      </c>
      <c r="AL119" s="907"/>
      <c r="AM119" s="907"/>
      <c r="AN119" s="907"/>
      <c r="AO119" s="908"/>
      <c r="AP119" s="910" t="s">
        <v>445</v>
      </c>
      <c r="AQ119" s="911"/>
      <c r="AR119" s="911"/>
      <c r="AS119" s="911"/>
      <c r="AT119" s="912"/>
      <c r="AU119" s="917"/>
      <c r="AV119" s="918"/>
      <c r="AW119" s="918"/>
      <c r="AX119" s="918"/>
      <c r="AY119" s="918"/>
      <c r="AZ119" s="253" t="s">
        <v>190</v>
      </c>
      <c r="BA119" s="253"/>
      <c r="BB119" s="253"/>
      <c r="BC119" s="253"/>
      <c r="BD119" s="253"/>
      <c r="BE119" s="253"/>
      <c r="BF119" s="253"/>
      <c r="BG119" s="253"/>
      <c r="BH119" s="253"/>
      <c r="BI119" s="253"/>
      <c r="BJ119" s="253"/>
      <c r="BK119" s="253"/>
      <c r="BL119" s="253"/>
      <c r="BM119" s="253"/>
      <c r="BN119" s="253"/>
      <c r="BO119" s="981" t="s">
        <v>470</v>
      </c>
      <c r="BP119" s="1009"/>
      <c r="BQ119" s="1003">
        <v>96277106</v>
      </c>
      <c r="BR119" s="1004"/>
      <c r="BS119" s="1004"/>
      <c r="BT119" s="1004"/>
      <c r="BU119" s="1004"/>
      <c r="BV119" s="1004">
        <v>99370895</v>
      </c>
      <c r="BW119" s="1004"/>
      <c r="BX119" s="1004"/>
      <c r="BY119" s="1004"/>
      <c r="BZ119" s="1004"/>
      <c r="CA119" s="1004">
        <v>102865407</v>
      </c>
      <c r="CB119" s="1004"/>
      <c r="CC119" s="1004"/>
      <c r="CD119" s="1004"/>
      <c r="CE119" s="1004"/>
      <c r="CF119" s="1005"/>
      <c r="CG119" s="1006"/>
      <c r="CH119" s="1006"/>
      <c r="CI119" s="1006"/>
      <c r="CJ119" s="1007"/>
      <c r="CK119" s="957"/>
      <c r="CL119" s="958"/>
      <c r="CM119" s="980" t="s">
        <v>471</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v>1025794</v>
      </c>
      <c r="DH119" s="990"/>
      <c r="DI119" s="990"/>
      <c r="DJ119" s="990"/>
      <c r="DK119" s="991"/>
      <c r="DL119" s="989">
        <v>1006016</v>
      </c>
      <c r="DM119" s="990"/>
      <c r="DN119" s="990"/>
      <c r="DO119" s="990"/>
      <c r="DP119" s="991"/>
      <c r="DQ119" s="989">
        <v>987297</v>
      </c>
      <c r="DR119" s="990"/>
      <c r="DS119" s="990"/>
      <c r="DT119" s="990"/>
      <c r="DU119" s="991"/>
      <c r="DV119" s="992">
        <v>3.5</v>
      </c>
      <c r="DW119" s="993"/>
      <c r="DX119" s="993"/>
      <c r="DY119" s="993"/>
      <c r="DZ119" s="994"/>
    </row>
    <row r="120" spans="1:130" s="231" customFormat="1" ht="26.25" customHeight="1" x14ac:dyDescent="0.15">
      <c r="A120" s="1062"/>
      <c r="B120" s="956"/>
      <c r="C120" s="929" t="s">
        <v>447</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448</v>
      </c>
      <c r="AB120" s="966"/>
      <c r="AC120" s="966"/>
      <c r="AD120" s="966"/>
      <c r="AE120" s="967"/>
      <c r="AF120" s="968" t="s">
        <v>132</v>
      </c>
      <c r="AG120" s="966"/>
      <c r="AH120" s="966"/>
      <c r="AI120" s="966"/>
      <c r="AJ120" s="967"/>
      <c r="AK120" s="968" t="s">
        <v>132</v>
      </c>
      <c r="AL120" s="966"/>
      <c r="AM120" s="966"/>
      <c r="AN120" s="966"/>
      <c r="AO120" s="967"/>
      <c r="AP120" s="969" t="s">
        <v>132</v>
      </c>
      <c r="AQ120" s="970"/>
      <c r="AR120" s="970"/>
      <c r="AS120" s="970"/>
      <c r="AT120" s="971"/>
      <c r="AU120" s="995" t="s">
        <v>472</v>
      </c>
      <c r="AV120" s="996"/>
      <c r="AW120" s="996"/>
      <c r="AX120" s="996"/>
      <c r="AY120" s="997"/>
      <c r="AZ120" s="936" t="s">
        <v>473</v>
      </c>
      <c r="BA120" s="904"/>
      <c r="BB120" s="904"/>
      <c r="BC120" s="904"/>
      <c r="BD120" s="904"/>
      <c r="BE120" s="904"/>
      <c r="BF120" s="904"/>
      <c r="BG120" s="904"/>
      <c r="BH120" s="904"/>
      <c r="BI120" s="904"/>
      <c r="BJ120" s="904"/>
      <c r="BK120" s="904"/>
      <c r="BL120" s="904"/>
      <c r="BM120" s="904"/>
      <c r="BN120" s="904"/>
      <c r="BO120" s="904"/>
      <c r="BP120" s="905"/>
      <c r="BQ120" s="937">
        <v>9080012</v>
      </c>
      <c r="BR120" s="938"/>
      <c r="BS120" s="938"/>
      <c r="BT120" s="938"/>
      <c r="BU120" s="938"/>
      <c r="BV120" s="938">
        <v>8818515</v>
      </c>
      <c r="BW120" s="938"/>
      <c r="BX120" s="938"/>
      <c r="BY120" s="938"/>
      <c r="BZ120" s="938"/>
      <c r="CA120" s="938">
        <v>8903068</v>
      </c>
      <c r="CB120" s="938"/>
      <c r="CC120" s="938"/>
      <c r="CD120" s="938"/>
      <c r="CE120" s="938"/>
      <c r="CF120" s="951">
        <v>31.5</v>
      </c>
      <c r="CG120" s="952"/>
      <c r="CH120" s="952"/>
      <c r="CI120" s="952"/>
      <c r="CJ120" s="952"/>
      <c r="CK120" s="1010" t="s">
        <v>474</v>
      </c>
      <c r="CL120" s="1011"/>
      <c r="CM120" s="1011"/>
      <c r="CN120" s="1011"/>
      <c r="CO120" s="1012"/>
      <c r="CP120" s="1018" t="s">
        <v>415</v>
      </c>
      <c r="CQ120" s="1019"/>
      <c r="CR120" s="1019"/>
      <c r="CS120" s="1019"/>
      <c r="CT120" s="1019"/>
      <c r="CU120" s="1019"/>
      <c r="CV120" s="1019"/>
      <c r="CW120" s="1019"/>
      <c r="CX120" s="1019"/>
      <c r="CY120" s="1019"/>
      <c r="CZ120" s="1019"/>
      <c r="DA120" s="1019"/>
      <c r="DB120" s="1019"/>
      <c r="DC120" s="1019"/>
      <c r="DD120" s="1019"/>
      <c r="DE120" s="1019"/>
      <c r="DF120" s="1020"/>
      <c r="DG120" s="937">
        <v>16255651</v>
      </c>
      <c r="DH120" s="938"/>
      <c r="DI120" s="938"/>
      <c r="DJ120" s="938"/>
      <c r="DK120" s="938"/>
      <c r="DL120" s="938">
        <v>15826392</v>
      </c>
      <c r="DM120" s="938"/>
      <c r="DN120" s="938"/>
      <c r="DO120" s="938"/>
      <c r="DP120" s="938"/>
      <c r="DQ120" s="938">
        <v>15345183</v>
      </c>
      <c r="DR120" s="938"/>
      <c r="DS120" s="938"/>
      <c r="DT120" s="938"/>
      <c r="DU120" s="938"/>
      <c r="DV120" s="939">
        <v>54.3</v>
      </c>
      <c r="DW120" s="939"/>
      <c r="DX120" s="939"/>
      <c r="DY120" s="939"/>
      <c r="DZ120" s="940"/>
    </row>
    <row r="121" spans="1:130" s="231" customFormat="1" ht="26.25" customHeight="1" x14ac:dyDescent="0.15">
      <c r="A121" s="1062"/>
      <c r="B121" s="956"/>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132</v>
      </c>
      <c r="AB121" s="966"/>
      <c r="AC121" s="966"/>
      <c r="AD121" s="966"/>
      <c r="AE121" s="967"/>
      <c r="AF121" s="968" t="s">
        <v>132</v>
      </c>
      <c r="AG121" s="966"/>
      <c r="AH121" s="966"/>
      <c r="AI121" s="966"/>
      <c r="AJ121" s="967"/>
      <c r="AK121" s="968" t="s">
        <v>448</v>
      </c>
      <c r="AL121" s="966"/>
      <c r="AM121" s="966"/>
      <c r="AN121" s="966"/>
      <c r="AO121" s="967"/>
      <c r="AP121" s="969" t="s">
        <v>132</v>
      </c>
      <c r="AQ121" s="970"/>
      <c r="AR121" s="970"/>
      <c r="AS121" s="970"/>
      <c r="AT121" s="971"/>
      <c r="AU121" s="998"/>
      <c r="AV121" s="999"/>
      <c r="AW121" s="999"/>
      <c r="AX121" s="999"/>
      <c r="AY121" s="1000"/>
      <c r="AZ121" s="929" t="s">
        <v>476</v>
      </c>
      <c r="BA121" s="930"/>
      <c r="BB121" s="930"/>
      <c r="BC121" s="930"/>
      <c r="BD121" s="930"/>
      <c r="BE121" s="930"/>
      <c r="BF121" s="930"/>
      <c r="BG121" s="930"/>
      <c r="BH121" s="930"/>
      <c r="BI121" s="930"/>
      <c r="BJ121" s="930"/>
      <c r="BK121" s="930"/>
      <c r="BL121" s="930"/>
      <c r="BM121" s="930"/>
      <c r="BN121" s="930"/>
      <c r="BO121" s="930"/>
      <c r="BP121" s="931"/>
      <c r="BQ121" s="932">
        <v>795816</v>
      </c>
      <c r="BR121" s="933"/>
      <c r="BS121" s="933"/>
      <c r="BT121" s="933"/>
      <c r="BU121" s="933"/>
      <c r="BV121" s="933">
        <v>681316</v>
      </c>
      <c r="BW121" s="933"/>
      <c r="BX121" s="933"/>
      <c r="BY121" s="933"/>
      <c r="BZ121" s="933"/>
      <c r="CA121" s="933">
        <v>553797</v>
      </c>
      <c r="CB121" s="933"/>
      <c r="CC121" s="933"/>
      <c r="CD121" s="933"/>
      <c r="CE121" s="933"/>
      <c r="CF121" s="927">
        <v>2</v>
      </c>
      <c r="CG121" s="928"/>
      <c r="CH121" s="928"/>
      <c r="CI121" s="928"/>
      <c r="CJ121" s="928"/>
      <c r="CK121" s="1013"/>
      <c r="CL121" s="1014"/>
      <c r="CM121" s="1014"/>
      <c r="CN121" s="1014"/>
      <c r="CO121" s="1015"/>
      <c r="CP121" s="1023" t="s">
        <v>414</v>
      </c>
      <c r="CQ121" s="1024"/>
      <c r="CR121" s="1024"/>
      <c r="CS121" s="1024"/>
      <c r="CT121" s="1024"/>
      <c r="CU121" s="1024"/>
      <c r="CV121" s="1024"/>
      <c r="CW121" s="1024"/>
      <c r="CX121" s="1024"/>
      <c r="CY121" s="1024"/>
      <c r="CZ121" s="1024"/>
      <c r="DA121" s="1024"/>
      <c r="DB121" s="1024"/>
      <c r="DC121" s="1024"/>
      <c r="DD121" s="1024"/>
      <c r="DE121" s="1024"/>
      <c r="DF121" s="1025"/>
      <c r="DG121" s="932" t="s">
        <v>448</v>
      </c>
      <c r="DH121" s="933"/>
      <c r="DI121" s="933"/>
      <c r="DJ121" s="933"/>
      <c r="DK121" s="933"/>
      <c r="DL121" s="933" t="s">
        <v>132</v>
      </c>
      <c r="DM121" s="933"/>
      <c r="DN121" s="933"/>
      <c r="DO121" s="933"/>
      <c r="DP121" s="933"/>
      <c r="DQ121" s="933">
        <v>1024665</v>
      </c>
      <c r="DR121" s="933"/>
      <c r="DS121" s="933"/>
      <c r="DT121" s="933"/>
      <c r="DU121" s="933"/>
      <c r="DV121" s="934">
        <v>3.6</v>
      </c>
      <c r="DW121" s="934"/>
      <c r="DX121" s="934"/>
      <c r="DY121" s="934"/>
      <c r="DZ121" s="935"/>
    </row>
    <row r="122" spans="1:130" s="231" customFormat="1" ht="26.25" customHeight="1" x14ac:dyDescent="0.15">
      <c r="A122" s="1062"/>
      <c r="B122" s="956"/>
      <c r="C122" s="929" t="s">
        <v>458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448</v>
      </c>
      <c r="AB122" s="966"/>
      <c r="AC122" s="966"/>
      <c r="AD122" s="966"/>
      <c r="AE122" s="967"/>
      <c r="AF122" s="968" t="s">
        <v>132</v>
      </c>
      <c r="AG122" s="966"/>
      <c r="AH122" s="966"/>
      <c r="AI122" s="966"/>
      <c r="AJ122" s="967"/>
      <c r="AK122" s="968" t="s">
        <v>132</v>
      </c>
      <c r="AL122" s="966"/>
      <c r="AM122" s="966"/>
      <c r="AN122" s="966"/>
      <c r="AO122" s="967"/>
      <c r="AP122" s="969" t="s">
        <v>132</v>
      </c>
      <c r="AQ122" s="970"/>
      <c r="AR122" s="970"/>
      <c r="AS122" s="970"/>
      <c r="AT122" s="971"/>
      <c r="AU122" s="998"/>
      <c r="AV122" s="999"/>
      <c r="AW122" s="999"/>
      <c r="AX122" s="999"/>
      <c r="AY122" s="1000"/>
      <c r="AZ122" s="980" t="s">
        <v>477</v>
      </c>
      <c r="BA122" s="972"/>
      <c r="BB122" s="972"/>
      <c r="BC122" s="972"/>
      <c r="BD122" s="972"/>
      <c r="BE122" s="972"/>
      <c r="BF122" s="972"/>
      <c r="BG122" s="972"/>
      <c r="BH122" s="972"/>
      <c r="BI122" s="972"/>
      <c r="BJ122" s="972"/>
      <c r="BK122" s="972"/>
      <c r="BL122" s="972"/>
      <c r="BM122" s="972"/>
      <c r="BN122" s="972"/>
      <c r="BO122" s="972"/>
      <c r="BP122" s="973"/>
      <c r="BQ122" s="1003">
        <v>60861247</v>
      </c>
      <c r="BR122" s="1004"/>
      <c r="BS122" s="1004"/>
      <c r="BT122" s="1004"/>
      <c r="BU122" s="1004"/>
      <c r="BV122" s="1004">
        <v>63221481</v>
      </c>
      <c r="BW122" s="1004"/>
      <c r="BX122" s="1004"/>
      <c r="BY122" s="1004"/>
      <c r="BZ122" s="1004"/>
      <c r="CA122" s="1004">
        <v>66646466</v>
      </c>
      <c r="CB122" s="1004"/>
      <c r="CC122" s="1004"/>
      <c r="CD122" s="1004"/>
      <c r="CE122" s="1004"/>
      <c r="CF122" s="1021">
        <v>235.9</v>
      </c>
      <c r="CG122" s="1022"/>
      <c r="CH122" s="1022"/>
      <c r="CI122" s="1022"/>
      <c r="CJ122" s="1022"/>
      <c r="CK122" s="1013"/>
      <c r="CL122" s="1014"/>
      <c r="CM122" s="1014"/>
      <c r="CN122" s="1014"/>
      <c r="CO122" s="1015"/>
      <c r="CP122" s="1023" t="s">
        <v>416</v>
      </c>
      <c r="CQ122" s="1024"/>
      <c r="CR122" s="1024"/>
      <c r="CS122" s="1024"/>
      <c r="CT122" s="1024"/>
      <c r="CU122" s="1024"/>
      <c r="CV122" s="1024"/>
      <c r="CW122" s="1024"/>
      <c r="CX122" s="1024"/>
      <c r="CY122" s="1024"/>
      <c r="CZ122" s="1024"/>
      <c r="DA122" s="1024"/>
      <c r="DB122" s="1024"/>
      <c r="DC122" s="1024"/>
      <c r="DD122" s="1024"/>
      <c r="DE122" s="1024"/>
      <c r="DF122" s="1025"/>
      <c r="DG122" s="932">
        <v>330424</v>
      </c>
      <c r="DH122" s="933"/>
      <c r="DI122" s="933"/>
      <c r="DJ122" s="933"/>
      <c r="DK122" s="933"/>
      <c r="DL122" s="933">
        <v>286755</v>
      </c>
      <c r="DM122" s="933"/>
      <c r="DN122" s="933"/>
      <c r="DO122" s="933"/>
      <c r="DP122" s="933"/>
      <c r="DQ122" s="933">
        <v>248229</v>
      </c>
      <c r="DR122" s="933"/>
      <c r="DS122" s="933"/>
      <c r="DT122" s="933"/>
      <c r="DU122" s="933"/>
      <c r="DV122" s="934">
        <v>0.9</v>
      </c>
      <c r="DW122" s="934"/>
      <c r="DX122" s="934"/>
      <c r="DY122" s="934"/>
      <c r="DZ122" s="935"/>
    </row>
    <row r="123" spans="1:130" s="231" customFormat="1" ht="26.25" customHeight="1" x14ac:dyDescent="0.15">
      <c r="A123" s="1062"/>
      <c r="B123" s="956"/>
      <c r="C123" s="929" t="s">
        <v>464</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132</v>
      </c>
      <c r="AB123" s="966"/>
      <c r="AC123" s="966"/>
      <c r="AD123" s="966"/>
      <c r="AE123" s="967"/>
      <c r="AF123" s="968" t="s">
        <v>132</v>
      </c>
      <c r="AG123" s="966"/>
      <c r="AH123" s="966"/>
      <c r="AI123" s="966"/>
      <c r="AJ123" s="967"/>
      <c r="AK123" s="968" t="s">
        <v>132</v>
      </c>
      <c r="AL123" s="966"/>
      <c r="AM123" s="966"/>
      <c r="AN123" s="966"/>
      <c r="AO123" s="967"/>
      <c r="AP123" s="969" t="s">
        <v>132</v>
      </c>
      <c r="AQ123" s="970"/>
      <c r="AR123" s="970"/>
      <c r="AS123" s="970"/>
      <c r="AT123" s="971"/>
      <c r="AU123" s="1001"/>
      <c r="AV123" s="1002"/>
      <c r="AW123" s="1002"/>
      <c r="AX123" s="1002"/>
      <c r="AY123" s="1002"/>
      <c r="AZ123" s="253" t="s">
        <v>190</v>
      </c>
      <c r="BA123" s="253"/>
      <c r="BB123" s="253"/>
      <c r="BC123" s="253"/>
      <c r="BD123" s="253"/>
      <c r="BE123" s="253"/>
      <c r="BF123" s="253"/>
      <c r="BG123" s="253"/>
      <c r="BH123" s="253"/>
      <c r="BI123" s="253"/>
      <c r="BJ123" s="253"/>
      <c r="BK123" s="253"/>
      <c r="BL123" s="253"/>
      <c r="BM123" s="253"/>
      <c r="BN123" s="253"/>
      <c r="BO123" s="981" t="s">
        <v>478</v>
      </c>
      <c r="BP123" s="1009"/>
      <c r="BQ123" s="1068">
        <v>70737075</v>
      </c>
      <c r="BR123" s="1069"/>
      <c r="BS123" s="1069"/>
      <c r="BT123" s="1069"/>
      <c r="BU123" s="1069"/>
      <c r="BV123" s="1069">
        <v>72721312</v>
      </c>
      <c r="BW123" s="1069"/>
      <c r="BX123" s="1069"/>
      <c r="BY123" s="1069"/>
      <c r="BZ123" s="1069"/>
      <c r="CA123" s="1069">
        <v>76103331</v>
      </c>
      <c r="CB123" s="1069"/>
      <c r="CC123" s="1069"/>
      <c r="CD123" s="1069"/>
      <c r="CE123" s="1069"/>
      <c r="CF123" s="1005"/>
      <c r="CG123" s="1006"/>
      <c r="CH123" s="1006"/>
      <c r="CI123" s="1006"/>
      <c r="CJ123" s="1007"/>
      <c r="CK123" s="1013"/>
      <c r="CL123" s="1014"/>
      <c r="CM123" s="1014"/>
      <c r="CN123" s="1014"/>
      <c r="CO123" s="1015"/>
      <c r="CP123" s="1023" t="s">
        <v>418</v>
      </c>
      <c r="CQ123" s="1024"/>
      <c r="CR123" s="1024"/>
      <c r="CS123" s="1024"/>
      <c r="CT123" s="1024"/>
      <c r="CU123" s="1024"/>
      <c r="CV123" s="1024"/>
      <c r="CW123" s="1024"/>
      <c r="CX123" s="1024"/>
      <c r="CY123" s="1024"/>
      <c r="CZ123" s="1024"/>
      <c r="DA123" s="1024"/>
      <c r="DB123" s="1024"/>
      <c r="DC123" s="1024"/>
      <c r="DD123" s="1024"/>
      <c r="DE123" s="1024"/>
      <c r="DF123" s="1025"/>
      <c r="DG123" s="965">
        <v>67845</v>
      </c>
      <c r="DH123" s="966"/>
      <c r="DI123" s="966"/>
      <c r="DJ123" s="966"/>
      <c r="DK123" s="967"/>
      <c r="DL123" s="968">
        <v>64758</v>
      </c>
      <c r="DM123" s="966"/>
      <c r="DN123" s="966"/>
      <c r="DO123" s="966"/>
      <c r="DP123" s="967"/>
      <c r="DQ123" s="968">
        <v>63487</v>
      </c>
      <c r="DR123" s="966"/>
      <c r="DS123" s="966"/>
      <c r="DT123" s="966"/>
      <c r="DU123" s="967"/>
      <c r="DV123" s="969">
        <v>0.2</v>
      </c>
      <c r="DW123" s="970"/>
      <c r="DX123" s="970"/>
      <c r="DY123" s="970"/>
      <c r="DZ123" s="971"/>
    </row>
    <row r="124" spans="1:130" s="231" customFormat="1" ht="26.25" customHeight="1" thickBot="1" x14ac:dyDescent="0.2">
      <c r="A124" s="1062"/>
      <c r="B124" s="956"/>
      <c r="C124" s="929" t="s">
        <v>467</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132</v>
      </c>
      <c r="AB124" s="966"/>
      <c r="AC124" s="966"/>
      <c r="AD124" s="966"/>
      <c r="AE124" s="967"/>
      <c r="AF124" s="968" t="s">
        <v>132</v>
      </c>
      <c r="AG124" s="966"/>
      <c r="AH124" s="966"/>
      <c r="AI124" s="966"/>
      <c r="AJ124" s="967"/>
      <c r="AK124" s="968" t="s">
        <v>132</v>
      </c>
      <c r="AL124" s="966"/>
      <c r="AM124" s="966"/>
      <c r="AN124" s="966"/>
      <c r="AO124" s="967"/>
      <c r="AP124" s="969" t="s">
        <v>132</v>
      </c>
      <c r="AQ124" s="970"/>
      <c r="AR124" s="970"/>
      <c r="AS124" s="970"/>
      <c r="AT124" s="971"/>
      <c r="AU124" s="1064" t="s">
        <v>479</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91.3</v>
      </c>
      <c r="BR124" s="1031"/>
      <c r="BS124" s="1031"/>
      <c r="BT124" s="1031"/>
      <c r="BU124" s="1031"/>
      <c r="BV124" s="1031">
        <v>95.9</v>
      </c>
      <c r="BW124" s="1031"/>
      <c r="BX124" s="1031"/>
      <c r="BY124" s="1031"/>
      <c r="BZ124" s="1031"/>
      <c r="CA124" s="1031">
        <v>94.7</v>
      </c>
      <c r="CB124" s="1031"/>
      <c r="CC124" s="1031"/>
      <c r="CD124" s="1031"/>
      <c r="CE124" s="1031"/>
      <c r="CF124" s="1032"/>
      <c r="CG124" s="1033"/>
      <c r="CH124" s="1033"/>
      <c r="CI124" s="1033"/>
      <c r="CJ124" s="1034"/>
      <c r="CK124" s="1016"/>
      <c r="CL124" s="1016"/>
      <c r="CM124" s="1016"/>
      <c r="CN124" s="1016"/>
      <c r="CO124" s="1017"/>
      <c r="CP124" s="1023" t="s">
        <v>480</v>
      </c>
      <c r="CQ124" s="1024"/>
      <c r="CR124" s="1024"/>
      <c r="CS124" s="1024"/>
      <c r="CT124" s="1024"/>
      <c r="CU124" s="1024"/>
      <c r="CV124" s="1024"/>
      <c r="CW124" s="1024"/>
      <c r="CX124" s="1024"/>
      <c r="CY124" s="1024"/>
      <c r="CZ124" s="1024"/>
      <c r="DA124" s="1024"/>
      <c r="DB124" s="1024"/>
      <c r="DC124" s="1024"/>
      <c r="DD124" s="1024"/>
      <c r="DE124" s="1024"/>
      <c r="DF124" s="1025"/>
      <c r="DG124" s="1008">
        <v>1059996</v>
      </c>
      <c r="DH124" s="990"/>
      <c r="DI124" s="990"/>
      <c r="DJ124" s="990"/>
      <c r="DK124" s="991"/>
      <c r="DL124" s="989">
        <v>1069889</v>
      </c>
      <c r="DM124" s="990"/>
      <c r="DN124" s="990"/>
      <c r="DO124" s="990"/>
      <c r="DP124" s="991"/>
      <c r="DQ124" s="989">
        <v>3083</v>
      </c>
      <c r="DR124" s="990"/>
      <c r="DS124" s="990"/>
      <c r="DT124" s="990"/>
      <c r="DU124" s="991"/>
      <c r="DV124" s="992">
        <v>0</v>
      </c>
      <c r="DW124" s="993"/>
      <c r="DX124" s="993"/>
      <c r="DY124" s="993"/>
      <c r="DZ124" s="994"/>
    </row>
    <row r="125" spans="1:130" s="231" customFormat="1" ht="26.25" customHeight="1" x14ac:dyDescent="0.15">
      <c r="A125" s="1062"/>
      <c r="B125" s="956"/>
      <c r="C125" s="929" t="s">
        <v>469</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132</v>
      </c>
      <c r="AB125" s="966"/>
      <c r="AC125" s="966"/>
      <c r="AD125" s="966"/>
      <c r="AE125" s="967"/>
      <c r="AF125" s="968" t="s">
        <v>132</v>
      </c>
      <c r="AG125" s="966"/>
      <c r="AH125" s="966"/>
      <c r="AI125" s="966"/>
      <c r="AJ125" s="967"/>
      <c r="AK125" s="968" t="s">
        <v>132</v>
      </c>
      <c r="AL125" s="966"/>
      <c r="AM125" s="966"/>
      <c r="AN125" s="966"/>
      <c r="AO125" s="967"/>
      <c r="AP125" s="969" t="s">
        <v>132</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481</v>
      </c>
      <c r="CL125" s="1011"/>
      <c r="CM125" s="1011"/>
      <c r="CN125" s="1011"/>
      <c r="CO125" s="1012"/>
      <c r="CP125" s="936" t="s">
        <v>482</v>
      </c>
      <c r="CQ125" s="904"/>
      <c r="CR125" s="904"/>
      <c r="CS125" s="904"/>
      <c r="CT125" s="904"/>
      <c r="CU125" s="904"/>
      <c r="CV125" s="904"/>
      <c r="CW125" s="904"/>
      <c r="CX125" s="904"/>
      <c r="CY125" s="904"/>
      <c r="CZ125" s="904"/>
      <c r="DA125" s="904"/>
      <c r="DB125" s="904"/>
      <c r="DC125" s="904"/>
      <c r="DD125" s="904"/>
      <c r="DE125" s="904"/>
      <c r="DF125" s="905"/>
      <c r="DG125" s="937" t="s">
        <v>132</v>
      </c>
      <c r="DH125" s="938"/>
      <c r="DI125" s="938"/>
      <c r="DJ125" s="938"/>
      <c r="DK125" s="938"/>
      <c r="DL125" s="938" t="s">
        <v>132</v>
      </c>
      <c r="DM125" s="938"/>
      <c r="DN125" s="938"/>
      <c r="DO125" s="938"/>
      <c r="DP125" s="938"/>
      <c r="DQ125" s="938" t="s">
        <v>132</v>
      </c>
      <c r="DR125" s="938"/>
      <c r="DS125" s="938"/>
      <c r="DT125" s="938"/>
      <c r="DU125" s="938"/>
      <c r="DV125" s="939" t="s">
        <v>132</v>
      </c>
      <c r="DW125" s="939"/>
      <c r="DX125" s="939"/>
      <c r="DY125" s="939"/>
      <c r="DZ125" s="940"/>
    </row>
    <row r="126" spans="1:130" s="231" customFormat="1" ht="26.25" customHeight="1" thickBot="1" x14ac:dyDescent="0.2">
      <c r="A126" s="1062"/>
      <c r="B126" s="956"/>
      <c r="C126" s="929" t="s">
        <v>471</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121300</v>
      </c>
      <c r="AB126" s="966"/>
      <c r="AC126" s="966"/>
      <c r="AD126" s="966"/>
      <c r="AE126" s="967"/>
      <c r="AF126" s="968">
        <v>112721</v>
      </c>
      <c r="AG126" s="966"/>
      <c r="AH126" s="966"/>
      <c r="AI126" s="966"/>
      <c r="AJ126" s="967"/>
      <c r="AK126" s="968">
        <v>103919</v>
      </c>
      <c r="AL126" s="966"/>
      <c r="AM126" s="966"/>
      <c r="AN126" s="966"/>
      <c r="AO126" s="967"/>
      <c r="AP126" s="969">
        <v>0.4</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483</v>
      </c>
      <c r="CQ126" s="930"/>
      <c r="CR126" s="930"/>
      <c r="CS126" s="930"/>
      <c r="CT126" s="930"/>
      <c r="CU126" s="930"/>
      <c r="CV126" s="930"/>
      <c r="CW126" s="930"/>
      <c r="CX126" s="930"/>
      <c r="CY126" s="930"/>
      <c r="CZ126" s="930"/>
      <c r="DA126" s="930"/>
      <c r="DB126" s="930"/>
      <c r="DC126" s="930"/>
      <c r="DD126" s="930"/>
      <c r="DE126" s="930"/>
      <c r="DF126" s="931"/>
      <c r="DG126" s="932" t="s">
        <v>132</v>
      </c>
      <c r="DH126" s="933"/>
      <c r="DI126" s="933"/>
      <c r="DJ126" s="933"/>
      <c r="DK126" s="933"/>
      <c r="DL126" s="933" t="s">
        <v>132</v>
      </c>
      <c r="DM126" s="933"/>
      <c r="DN126" s="933"/>
      <c r="DO126" s="933"/>
      <c r="DP126" s="933"/>
      <c r="DQ126" s="933" t="s">
        <v>132</v>
      </c>
      <c r="DR126" s="933"/>
      <c r="DS126" s="933"/>
      <c r="DT126" s="933"/>
      <c r="DU126" s="933"/>
      <c r="DV126" s="934" t="s">
        <v>132</v>
      </c>
      <c r="DW126" s="934"/>
      <c r="DX126" s="934"/>
      <c r="DY126" s="934"/>
      <c r="DZ126" s="935"/>
    </row>
    <row r="127" spans="1:130" s="231" customFormat="1" ht="26.25" customHeight="1" x14ac:dyDescent="0.15">
      <c r="A127" s="1063"/>
      <c r="B127" s="958"/>
      <c r="C127" s="980" t="s">
        <v>484</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132</v>
      </c>
      <c r="AB127" s="966"/>
      <c r="AC127" s="966"/>
      <c r="AD127" s="966"/>
      <c r="AE127" s="967"/>
      <c r="AF127" s="968">
        <v>59</v>
      </c>
      <c r="AG127" s="966"/>
      <c r="AH127" s="966"/>
      <c r="AI127" s="966"/>
      <c r="AJ127" s="967"/>
      <c r="AK127" s="968">
        <v>246</v>
      </c>
      <c r="AL127" s="966"/>
      <c r="AM127" s="966"/>
      <c r="AN127" s="966"/>
      <c r="AO127" s="967"/>
      <c r="AP127" s="969">
        <v>0</v>
      </c>
      <c r="AQ127" s="970"/>
      <c r="AR127" s="970"/>
      <c r="AS127" s="970"/>
      <c r="AT127" s="971"/>
      <c r="AU127" s="234"/>
      <c r="AV127" s="234"/>
      <c r="AW127" s="234"/>
      <c r="AX127" s="1035" t="s">
        <v>485</v>
      </c>
      <c r="AY127" s="1036"/>
      <c r="AZ127" s="1036"/>
      <c r="BA127" s="1036"/>
      <c r="BB127" s="1036"/>
      <c r="BC127" s="1036"/>
      <c r="BD127" s="1036"/>
      <c r="BE127" s="1037"/>
      <c r="BF127" s="1038" t="s">
        <v>486</v>
      </c>
      <c r="BG127" s="1036"/>
      <c r="BH127" s="1036"/>
      <c r="BI127" s="1036"/>
      <c r="BJ127" s="1036"/>
      <c r="BK127" s="1036"/>
      <c r="BL127" s="1037"/>
      <c r="BM127" s="1038" t="s">
        <v>487</v>
      </c>
      <c r="BN127" s="1036"/>
      <c r="BO127" s="1036"/>
      <c r="BP127" s="1036"/>
      <c r="BQ127" s="1036"/>
      <c r="BR127" s="1036"/>
      <c r="BS127" s="1037"/>
      <c r="BT127" s="1038" t="s">
        <v>488</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489</v>
      </c>
      <c r="CQ127" s="930"/>
      <c r="CR127" s="930"/>
      <c r="CS127" s="930"/>
      <c r="CT127" s="930"/>
      <c r="CU127" s="930"/>
      <c r="CV127" s="930"/>
      <c r="CW127" s="930"/>
      <c r="CX127" s="930"/>
      <c r="CY127" s="930"/>
      <c r="CZ127" s="930"/>
      <c r="DA127" s="930"/>
      <c r="DB127" s="930"/>
      <c r="DC127" s="930"/>
      <c r="DD127" s="930"/>
      <c r="DE127" s="930"/>
      <c r="DF127" s="931"/>
      <c r="DG127" s="932" t="s">
        <v>132</v>
      </c>
      <c r="DH127" s="933"/>
      <c r="DI127" s="933"/>
      <c r="DJ127" s="933"/>
      <c r="DK127" s="933"/>
      <c r="DL127" s="933" t="s">
        <v>132</v>
      </c>
      <c r="DM127" s="933"/>
      <c r="DN127" s="933"/>
      <c r="DO127" s="933"/>
      <c r="DP127" s="933"/>
      <c r="DQ127" s="933" t="s">
        <v>132</v>
      </c>
      <c r="DR127" s="933"/>
      <c r="DS127" s="933"/>
      <c r="DT127" s="933"/>
      <c r="DU127" s="933"/>
      <c r="DV127" s="934" t="s">
        <v>132</v>
      </c>
      <c r="DW127" s="934"/>
      <c r="DX127" s="934"/>
      <c r="DY127" s="934"/>
      <c r="DZ127" s="935"/>
    </row>
    <row r="128" spans="1:130" s="231" customFormat="1" ht="26.25" customHeight="1" thickBot="1" x14ac:dyDescent="0.2">
      <c r="A128" s="1046" t="s">
        <v>490</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491</v>
      </c>
      <c r="X128" s="1048"/>
      <c r="Y128" s="1048"/>
      <c r="Z128" s="1049"/>
      <c r="AA128" s="1050">
        <v>137350</v>
      </c>
      <c r="AB128" s="1051"/>
      <c r="AC128" s="1051"/>
      <c r="AD128" s="1051"/>
      <c r="AE128" s="1052"/>
      <c r="AF128" s="1053">
        <v>136576</v>
      </c>
      <c r="AG128" s="1051"/>
      <c r="AH128" s="1051"/>
      <c r="AI128" s="1051"/>
      <c r="AJ128" s="1052"/>
      <c r="AK128" s="1053">
        <v>121707</v>
      </c>
      <c r="AL128" s="1051"/>
      <c r="AM128" s="1051"/>
      <c r="AN128" s="1051"/>
      <c r="AO128" s="1052"/>
      <c r="AP128" s="1054"/>
      <c r="AQ128" s="1055"/>
      <c r="AR128" s="1055"/>
      <c r="AS128" s="1055"/>
      <c r="AT128" s="1056"/>
      <c r="AU128" s="234"/>
      <c r="AV128" s="234"/>
      <c r="AW128" s="234"/>
      <c r="AX128" s="903" t="s">
        <v>492</v>
      </c>
      <c r="AY128" s="904"/>
      <c r="AZ128" s="904"/>
      <c r="BA128" s="904"/>
      <c r="BB128" s="904"/>
      <c r="BC128" s="904"/>
      <c r="BD128" s="904"/>
      <c r="BE128" s="905"/>
      <c r="BF128" s="1057" t="s">
        <v>132</v>
      </c>
      <c r="BG128" s="1058"/>
      <c r="BH128" s="1058"/>
      <c r="BI128" s="1058"/>
      <c r="BJ128" s="1058"/>
      <c r="BK128" s="1058"/>
      <c r="BL128" s="1059"/>
      <c r="BM128" s="1057">
        <v>11.67</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493</v>
      </c>
      <c r="CQ128" s="1040"/>
      <c r="CR128" s="1040"/>
      <c r="CS128" s="1040"/>
      <c r="CT128" s="1040"/>
      <c r="CU128" s="1040"/>
      <c r="CV128" s="1040"/>
      <c r="CW128" s="1040"/>
      <c r="CX128" s="1040"/>
      <c r="CY128" s="1040"/>
      <c r="CZ128" s="1040"/>
      <c r="DA128" s="1040"/>
      <c r="DB128" s="1040"/>
      <c r="DC128" s="1040"/>
      <c r="DD128" s="1040"/>
      <c r="DE128" s="1040"/>
      <c r="DF128" s="1041"/>
      <c r="DG128" s="1042">
        <v>1948</v>
      </c>
      <c r="DH128" s="1043"/>
      <c r="DI128" s="1043"/>
      <c r="DJ128" s="1043"/>
      <c r="DK128" s="1043"/>
      <c r="DL128" s="1043">
        <v>1676</v>
      </c>
      <c r="DM128" s="1043"/>
      <c r="DN128" s="1043"/>
      <c r="DO128" s="1043"/>
      <c r="DP128" s="1043"/>
      <c r="DQ128" s="1043">
        <v>1638</v>
      </c>
      <c r="DR128" s="1043"/>
      <c r="DS128" s="1043"/>
      <c r="DT128" s="1043"/>
      <c r="DU128" s="1043"/>
      <c r="DV128" s="1044">
        <v>0</v>
      </c>
      <c r="DW128" s="1044"/>
      <c r="DX128" s="1044"/>
      <c r="DY128" s="1044"/>
      <c r="DZ128" s="1045"/>
    </row>
    <row r="129" spans="1:131" s="231"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494</v>
      </c>
      <c r="X129" s="1076"/>
      <c r="Y129" s="1076"/>
      <c r="Z129" s="1077"/>
      <c r="AA129" s="965">
        <v>32938875</v>
      </c>
      <c r="AB129" s="966"/>
      <c r="AC129" s="966"/>
      <c r="AD129" s="966"/>
      <c r="AE129" s="967"/>
      <c r="AF129" s="968">
        <v>32751154</v>
      </c>
      <c r="AG129" s="966"/>
      <c r="AH129" s="966"/>
      <c r="AI129" s="966"/>
      <c r="AJ129" s="967"/>
      <c r="AK129" s="968">
        <v>33259595</v>
      </c>
      <c r="AL129" s="966"/>
      <c r="AM129" s="966"/>
      <c r="AN129" s="966"/>
      <c r="AO129" s="967"/>
      <c r="AP129" s="1078"/>
      <c r="AQ129" s="1079"/>
      <c r="AR129" s="1079"/>
      <c r="AS129" s="1079"/>
      <c r="AT129" s="1080"/>
      <c r="AU129" s="235"/>
      <c r="AV129" s="235"/>
      <c r="AW129" s="235"/>
      <c r="AX129" s="1070" t="s">
        <v>495</v>
      </c>
      <c r="AY129" s="930"/>
      <c r="AZ129" s="930"/>
      <c r="BA129" s="930"/>
      <c r="BB129" s="930"/>
      <c r="BC129" s="930"/>
      <c r="BD129" s="930"/>
      <c r="BE129" s="931"/>
      <c r="BF129" s="1071" t="s">
        <v>132</v>
      </c>
      <c r="BG129" s="1072"/>
      <c r="BH129" s="1072"/>
      <c r="BI129" s="1072"/>
      <c r="BJ129" s="1072"/>
      <c r="BK129" s="1072"/>
      <c r="BL129" s="1073"/>
      <c r="BM129" s="1071">
        <v>16.670000000000002</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496</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497</v>
      </c>
      <c r="X130" s="1076"/>
      <c r="Y130" s="1076"/>
      <c r="Z130" s="1077"/>
      <c r="AA130" s="965">
        <v>4991731</v>
      </c>
      <c r="AB130" s="966"/>
      <c r="AC130" s="966"/>
      <c r="AD130" s="966"/>
      <c r="AE130" s="967"/>
      <c r="AF130" s="968">
        <v>4969783</v>
      </c>
      <c r="AG130" s="966"/>
      <c r="AH130" s="966"/>
      <c r="AI130" s="966"/>
      <c r="AJ130" s="967"/>
      <c r="AK130" s="968">
        <v>5002197</v>
      </c>
      <c r="AL130" s="966"/>
      <c r="AM130" s="966"/>
      <c r="AN130" s="966"/>
      <c r="AO130" s="967"/>
      <c r="AP130" s="1078"/>
      <c r="AQ130" s="1079"/>
      <c r="AR130" s="1079"/>
      <c r="AS130" s="1079"/>
      <c r="AT130" s="1080"/>
      <c r="AU130" s="235"/>
      <c r="AV130" s="235"/>
      <c r="AW130" s="235"/>
      <c r="AX130" s="1070" t="s">
        <v>498</v>
      </c>
      <c r="AY130" s="930"/>
      <c r="AZ130" s="930"/>
      <c r="BA130" s="930"/>
      <c r="BB130" s="930"/>
      <c r="BC130" s="930"/>
      <c r="BD130" s="930"/>
      <c r="BE130" s="931"/>
      <c r="BF130" s="1106">
        <v>9.4</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499</v>
      </c>
      <c r="X131" s="1113"/>
      <c r="Y131" s="1113"/>
      <c r="Z131" s="1114"/>
      <c r="AA131" s="1008">
        <v>27947144</v>
      </c>
      <c r="AB131" s="990"/>
      <c r="AC131" s="990"/>
      <c r="AD131" s="990"/>
      <c r="AE131" s="991"/>
      <c r="AF131" s="989">
        <v>27781371</v>
      </c>
      <c r="AG131" s="990"/>
      <c r="AH131" s="990"/>
      <c r="AI131" s="990"/>
      <c r="AJ131" s="991"/>
      <c r="AK131" s="989">
        <v>28257398</v>
      </c>
      <c r="AL131" s="990"/>
      <c r="AM131" s="990"/>
      <c r="AN131" s="990"/>
      <c r="AO131" s="991"/>
      <c r="AP131" s="1115"/>
      <c r="AQ131" s="1116"/>
      <c r="AR131" s="1116"/>
      <c r="AS131" s="1116"/>
      <c r="AT131" s="1117"/>
      <c r="AU131" s="235"/>
      <c r="AV131" s="235"/>
      <c r="AW131" s="235"/>
      <c r="AX131" s="1088" t="s">
        <v>500</v>
      </c>
      <c r="AY131" s="1040"/>
      <c r="AZ131" s="1040"/>
      <c r="BA131" s="1040"/>
      <c r="BB131" s="1040"/>
      <c r="BC131" s="1040"/>
      <c r="BD131" s="1040"/>
      <c r="BE131" s="1041"/>
      <c r="BF131" s="1089">
        <v>94.7</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501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502</v>
      </c>
      <c r="W132" s="1099"/>
      <c r="X132" s="1099"/>
      <c r="Y132" s="1099"/>
      <c r="Z132" s="1100"/>
      <c r="AA132" s="1101">
        <v>9.7460191280000004</v>
      </c>
      <c r="AB132" s="1102"/>
      <c r="AC132" s="1102"/>
      <c r="AD132" s="1102"/>
      <c r="AE132" s="1103"/>
      <c r="AF132" s="1104">
        <v>9.461440906</v>
      </c>
      <c r="AG132" s="1102"/>
      <c r="AH132" s="1102"/>
      <c r="AI132" s="1102"/>
      <c r="AJ132" s="1103"/>
      <c r="AK132" s="1104">
        <v>9.1790263210000003</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503</v>
      </c>
      <c r="W133" s="1082"/>
      <c r="X133" s="1082"/>
      <c r="Y133" s="1082"/>
      <c r="Z133" s="1083"/>
      <c r="AA133" s="1084">
        <v>10.1</v>
      </c>
      <c r="AB133" s="1085"/>
      <c r="AC133" s="1085"/>
      <c r="AD133" s="1085"/>
      <c r="AE133" s="1086"/>
      <c r="AF133" s="1084">
        <v>9.6</v>
      </c>
      <c r="AG133" s="1085"/>
      <c r="AH133" s="1085"/>
      <c r="AI133" s="1085"/>
      <c r="AJ133" s="1086"/>
      <c r="AK133" s="1084">
        <v>9.4</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CMkVWhLV9Q4sOpyoBAgx1+9I8fMMv1FaCouOwlvdPc2bSmjwQXeHulZkpI9w8ZdzuctYOse2YwhJnGtIbdOhGA==" saltValue="IUlzGutI0JpPYiflncQn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504</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8GEvnVz+Q7mWJ5M0O/4PmyBsdge3ZbBL/EG4IldQoEFKrdbOwp5NVJPy9BkZaVGnYSFgwUYuXso4hwr5SCkxMw==" saltValue="H9bCikiTbs+u4Ue4JrMn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fIyhwWpi8u1zUrL0V7MgS0MtJXi7FhY57cZxIkZYOAOw9KZ1CvjIy+lY1QayUa1Qy2kFR6gSLuvpRzgkdZ8w==" saltValue="2d9l2bYlkmZOZthaSkTA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506</v>
      </c>
      <c r="AL6" s="268"/>
      <c r="AM6" s="268"/>
      <c r="AN6" s="268"/>
    </row>
    <row r="7" spans="1:46" ht="13.5" customHeight="1" x14ac:dyDescent="0.15">
      <c r="A7" s="267"/>
      <c r="AK7" s="270"/>
      <c r="AL7" s="271"/>
      <c r="AM7" s="271"/>
      <c r="AN7" s="272"/>
      <c r="AO7" s="1118" t="s">
        <v>507</v>
      </c>
      <c r="AP7" s="273"/>
      <c r="AQ7" s="274" t="s">
        <v>508</v>
      </c>
      <c r="AR7" s="275"/>
    </row>
    <row r="8" spans="1:46" x14ac:dyDescent="0.15">
      <c r="A8" s="267"/>
      <c r="AK8" s="276"/>
      <c r="AL8" s="277"/>
      <c r="AM8" s="277"/>
      <c r="AN8" s="278"/>
      <c r="AO8" s="1119"/>
      <c r="AP8" s="279" t="s">
        <v>509</v>
      </c>
      <c r="AQ8" s="280" t="s">
        <v>510</v>
      </c>
      <c r="AR8" s="281" t="s">
        <v>511</v>
      </c>
    </row>
    <row r="9" spans="1:46" x14ac:dyDescent="0.15">
      <c r="A9" s="267"/>
      <c r="AK9" s="1120" t="s">
        <v>512</v>
      </c>
      <c r="AL9" s="1121"/>
      <c r="AM9" s="1121"/>
      <c r="AN9" s="1122"/>
      <c r="AO9" s="282">
        <v>9282883</v>
      </c>
      <c r="AP9" s="282">
        <v>73985</v>
      </c>
      <c r="AQ9" s="283">
        <v>69168</v>
      </c>
      <c r="AR9" s="284">
        <v>7</v>
      </c>
    </row>
    <row r="10" spans="1:46" ht="13.5" customHeight="1" x14ac:dyDescent="0.15">
      <c r="A10" s="267"/>
      <c r="AK10" s="1120" t="s">
        <v>513</v>
      </c>
      <c r="AL10" s="1121"/>
      <c r="AM10" s="1121"/>
      <c r="AN10" s="1122"/>
      <c r="AO10" s="285">
        <v>1628122</v>
      </c>
      <c r="AP10" s="285">
        <v>12976</v>
      </c>
      <c r="AQ10" s="286">
        <v>5930</v>
      </c>
      <c r="AR10" s="287">
        <v>118.8</v>
      </c>
    </row>
    <row r="11" spans="1:46" ht="13.5" customHeight="1" x14ac:dyDescent="0.15">
      <c r="A11" s="267"/>
      <c r="AK11" s="1120" t="s">
        <v>514</v>
      </c>
      <c r="AL11" s="1121"/>
      <c r="AM11" s="1121"/>
      <c r="AN11" s="1122"/>
      <c r="AO11" s="285">
        <v>2086</v>
      </c>
      <c r="AP11" s="285">
        <v>17</v>
      </c>
      <c r="AQ11" s="286">
        <v>1190</v>
      </c>
      <c r="AR11" s="287">
        <v>-98.6</v>
      </c>
    </row>
    <row r="12" spans="1:46" ht="13.5" customHeight="1" x14ac:dyDescent="0.15">
      <c r="A12" s="267"/>
      <c r="AK12" s="1120" t="s">
        <v>515</v>
      </c>
      <c r="AL12" s="1121"/>
      <c r="AM12" s="1121"/>
      <c r="AN12" s="1122"/>
      <c r="AO12" s="285" t="s">
        <v>516</v>
      </c>
      <c r="AP12" s="285" t="s">
        <v>516</v>
      </c>
      <c r="AQ12" s="286" t="s">
        <v>516</v>
      </c>
      <c r="AR12" s="287" t="s">
        <v>516</v>
      </c>
    </row>
    <row r="13" spans="1:46" ht="13.5" customHeight="1" x14ac:dyDescent="0.15">
      <c r="A13" s="267"/>
      <c r="AK13" s="1120" t="s">
        <v>517</v>
      </c>
      <c r="AL13" s="1121"/>
      <c r="AM13" s="1121"/>
      <c r="AN13" s="1122"/>
      <c r="AO13" s="285">
        <v>480645</v>
      </c>
      <c r="AP13" s="285">
        <v>3831</v>
      </c>
      <c r="AQ13" s="286">
        <v>2459</v>
      </c>
      <c r="AR13" s="287">
        <v>55.8</v>
      </c>
    </row>
    <row r="14" spans="1:46" ht="13.5" customHeight="1" x14ac:dyDescent="0.15">
      <c r="A14" s="267"/>
      <c r="AK14" s="1120" t="s">
        <v>518</v>
      </c>
      <c r="AL14" s="1121"/>
      <c r="AM14" s="1121"/>
      <c r="AN14" s="1122"/>
      <c r="AO14" s="285">
        <v>387379</v>
      </c>
      <c r="AP14" s="285">
        <v>3087</v>
      </c>
      <c r="AQ14" s="286">
        <v>2481</v>
      </c>
      <c r="AR14" s="287">
        <v>24.4</v>
      </c>
    </row>
    <row r="15" spans="1:46" ht="13.5" customHeight="1" x14ac:dyDescent="0.15">
      <c r="A15" s="267"/>
      <c r="AK15" s="1126" t="s">
        <v>519</v>
      </c>
      <c r="AL15" s="1127"/>
      <c r="AM15" s="1127"/>
      <c r="AN15" s="1128"/>
      <c r="AO15" s="285">
        <v>-842147</v>
      </c>
      <c r="AP15" s="285">
        <v>-6712</v>
      </c>
      <c r="AQ15" s="286">
        <v>-4955</v>
      </c>
      <c r="AR15" s="287">
        <v>35.5</v>
      </c>
    </row>
    <row r="16" spans="1:46" x14ac:dyDescent="0.15">
      <c r="A16" s="267"/>
      <c r="AK16" s="1126" t="s">
        <v>190</v>
      </c>
      <c r="AL16" s="1127"/>
      <c r="AM16" s="1127"/>
      <c r="AN16" s="1128"/>
      <c r="AO16" s="285">
        <v>10938968</v>
      </c>
      <c r="AP16" s="285">
        <v>87184</v>
      </c>
      <c r="AQ16" s="286">
        <v>76274</v>
      </c>
      <c r="AR16" s="287">
        <v>14.3</v>
      </c>
    </row>
    <row r="17" spans="1:46" x14ac:dyDescent="0.15">
      <c r="A17" s="267"/>
    </row>
    <row r="18" spans="1:46" x14ac:dyDescent="0.15">
      <c r="A18" s="267"/>
      <c r="AQ18" s="288"/>
      <c r="AR18" s="288"/>
    </row>
    <row r="19" spans="1:46" x14ac:dyDescent="0.15">
      <c r="A19" s="267"/>
      <c r="AK19" s="263" t="s">
        <v>520</v>
      </c>
    </row>
    <row r="20" spans="1:46" x14ac:dyDescent="0.15">
      <c r="A20" s="267"/>
      <c r="AK20" s="289"/>
      <c r="AL20" s="290"/>
      <c r="AM20" s="290"/>
      <c r="AN20" s="291"/>
      <c r="AO20" s="292" t="s">
        <v>521</v>
      </c>
      <c r="AP20" s="293" t="s">
        <v>522</v>
      </c>
      <c r="AQ20" s="294" t="s">
        <v>523</v>
      </c>
      <c r="AR20" s="295"/>
    </row>
    <row r="21" spans="1:46" s="268" customFormat="1" x14ac:dyDescent="0.15">
      <c r="A21" s="296"/>
      <c r="AK21" s="1129" t="s">
        <v>524</v>
      </c>
      <c r="AL21" s="1130"/>
      <c r="AM21" s="1130"/>
      <c r="AN21" s="1131"/>
      <c r="AO21" s="297">
        <v>7.82</v>
      </c>
      <c r="AP21" s="298">
        <v>7.19</v>
      </c>
      <c r="AQ21" s="299">
        <v>0.63</v>
      </c>
      <c r="AS21" s="300"/>
      <c r="AT21" s="296"/>
    </row>
    <row r="22" spans="1:46" s="268" customFormat="1" x14ac:dyDescent="0.15">
      <c r="A22" s="296"/>
      <c r="AK22" s="1129" t="s">
        <v>525</v>
      </c>
      <c r="AL22" s="1130"/>
      <c r="AM22" s="1130"/>
      <c r="AN22" s="1131"/>
      <c r="AO22" s="301">
        <v>96.8</v>
      </c>
      <c r="AP22" s="302">
        <v>97.9</v>
      </c>
      <c r="AQ22" s="303">
        <v>-1.1000000000000001</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526</v>
      </c>
      <c r="AP26" s="288"/>
      <c r="AQ26" s="288"/>
      <c r="AR26" s="288"/>
    </row>
    <row r="27" spans="1:46" x14ac:dyDescent="0.15">
      <c r="A27" s="308"/>
      <c r="AS27" s="263"/>
      <c r="AT27" s="263"/>
    </row>
    <row r="28" spans="1:46" ht="17.25" x14ac:dyDescent="0.15">
      <c r="A28" s="264" t="s">
        <v>527</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528</v>
      </c>
      <c r="AL29" s="268"/>
      <c r="AM29" s="268"/>
      <c r="AN29" s="268"/>
      <c r="AS29" s="310"/>
    </row>
    <row r="30" spans="1:46" ht="13.5" customHeight="1" x14ac:dyDescent="0.15">
      <c r="A30" s="267"/>
      <c r="AK30" s="270"/>
      <c r="AL30" s="271"/>
      <c r="AM30" s="271"/>
      <c r="AN30" s="272"/>
      <c r="AO30" s="1118" t="s">
        <v>507</v>
      </c>
      <c r="AP30" s="273"/>
      <c r="AQ30" s="274" t="s">
        <v>508</v>
      </c>
      <c r="AR30" s="275"/>
    </row>
    <row r="31" spans="1:46" x14ac:dyDescent="0.15">
      <c r="A31" s="267"/>
      <c r="AK31" s="276"/>
      <c r="AL31" s="277"/>
      <c r="AM31" s="277"/>
      <c r="AN31" s="278"/>
      <c r="AO31" s="1119"/>
      <c r="AP31" s="279" t="s">
        <v>509</v>
      </c>
      <c r="AQ31" s="280" t="s">
        <v>510</v>
      </c>
      <c r="AR31" s="281" t="s">
        <v>511</v>
      </c>
    </row>
    <row r="32" spans="1:46" ht="27" customHeight="1" x14ac:dyDescent="0.15">
      <c r="A32" s="267"/>
      <c r="AK32" s="1123" t="s">
        <v>529</v>
      </c>
      <c r="AL32" s="1124"/>
      <c r="AM32" s="1124"/>
      <c r="AN32" s="1125"/>
      <c r="AO32" s="311">
        <v>6237095</v>
      </c>
      <c r="AP32" s="311">
        <v>49710</v>
      </c>
      <c r="AQ32" s="312">
        <v>44431</v>
      </c>
      <c r="AR32" s="313">
        <v>11.9</v>
      </c>
    </row>
    <row r="33" spans="1:46" ht="13.5" customHeight="1" x14ac:dyDescent="0.15">
      <c r="A33" s="267"/>
      <c r="AK33" s="1123" t="s">
        <v>530</v>
      </c>
      <c r="AL33" s="1124"/>
      <c r="AM33" s="1124"/>
      <c r="AN33" s="1125"/>
      <c r="AO33" s="311" t="s">
        <v>516</v>
      </c>
      <c r="AP33" s="311" t="s">
        <v>516</v>
      </c>
      <c r="AQ33" s="312" t="s">
        <v>516</v>
      </c>
      <c r="AR33" s="313" t="s">
        <v>516</v>
      </c>
    </row>
    <row r="34" spans="1:46" ht="27" customHeight="1" x14ac:dyDescent="0.15">
      <c r="A34" s="267"/>
      <c r="AK34" s="1123" t="s">
        <v>531</v>
      </c>
      <c r="AL34" s="1124"/>
      <c r="AM34" s="1124"/>
      <c r="AN34" s="1125"/>
      <c r="AO34" s="311" t="s">
        <v>516</v>
      </c>
      <c r="AP34" s="311" t="s">
        <v>516</v>
      </c>
      <c r="AQ34" s="312">
        <v>11</v>
      </c>
      <c r="AR34" s="313" t="s">
        <v>516</v>
      </c>
    </row>
    <row r="35" spans="1:46" ht="27" customHeight="1" x14ac:dyDescent="0.15">
      <c r="A35" s="267"/>
      <c r="AK35" s="1123" t="s">
        <v>532</v>
      </c>
      <c r="AL35" s="1124"/>
      <c r="AM35" s="1124"/>
      <c r="AN35" s="1125"/>
      <c r="AO35" s="311">
        <v>1287957</v>
      </c>
      <c r="AP35" s="311">
        <v>10265</v>
      </c>
      <c r="AQ35" s="312">
        <v>10870</v>
      </c>
      <c r="AR35" s="313">
        <v>-5.6</v>
      </c>
    </row>
    <row r="36" spans="1:46" ht="27" customHeight="1" x14ac:dyDescent="0.15">
      <c r="A36" s="267"/>
      <c r="AK36" s="1123" t="s">
        <v>533</v>
      </c>
      <c r="AL36" s="1124"/>
      <c r="AM36" s="1124"/>
      <c r="AN36" s="1125"/>
      <c r="AO36" s="311">
        <v>88425</v>
      </c>
      <c r="AP36" s="311">
        <v>705</v>
      </c>
      <c r="AQ36" s="312">
        <v>1108</v>
      </c>
      <c r="AR36" s="313">
        <v>-36.4</v>
      </c>
    </row>
    <row r="37" spans="1:46" ht="13.5" customHeight="1" x14ac:dyDescent="0.15">
      <c r="A37" s="267"/>
      <c r="AK37" s="1123" t="s">
        <v>534</v>
      </c>
      <c r="AL37" s="1124"/>
      <c r="AM37" s="1124"/>
      <c r="AN37" s="1125"/>
      <c r="AO37" s="311">
        <v>104165</v>
      </c>
      <c r="AP37" s="311">
        <v>830</v>
      </c>
      <c r="AQ37" s="312">
        <v>456</v>
      </c>
      <c r="AR37" s="313">
        <v>82</v>
      </c>
    </row>
    <row r="38" spans="1:46" ht="27" customHeight="1" x14ac:dyDescent="0.15">
      <c r="A38" s="267"/>
      <c r="AK38" s="1132" t="s">
        <v>535</v>
      </c>
      <c r="AL38" s="1133"/>
      <c r="AM38" s="1133"/>
      <c r="AN38" s="1134"/>
      <c r="AO38" s="314">
        <v>16</v>
      </c>
      <c r="AP38" s="314">
        <v>0</v>
      </c>
      <c r="AQ38" s="315">
        <v>2</v>
      </c>
      <c r="AR38" s="303">
        <v>-100</v>
      </c>
      <c r="AS38" s="310"/>
    </row>
    <row r="39" spans="1:46" x14ac:dyDescent="0.15">
      <c r="A39" s="267"/>
      <c r="AK39" s="1132" t="s">
        <v>536</v>
      </c>
      <c r="AL39" s="1133"/>
      <c r="AM39" s="1133"/>
      <c r="AN39" s="1134"/>
      <c r="AO39" s="311">
        <v>-121707</v>
      </c>
      <c r="AP39" s="311">
        <v>-970</v>
      </c>
      <c r="AQ39" s="312">
        <v>-3984</v>
      </c>
      <c r="AR39" s="313">
        <v>-75.7</v>
      </c>
      <c r="AS39" s="310"/>
    </row>
    <row r="40" spans="1:46" ht="27" customHeight="1" x14ac:dyDescent="0.15">
      <c r="A40" s="267"/>
      <c r="AK40" s="1123" t="s">
        <v>537</v>
      </c>
      <c r="AL40" s="1124"/>
      <c r="AM40" s="1124"/>
      <c r="AN40" s="1125"/>
      <c r="AO40" s="311">
        <v>-5002197</v>
      </c>
      <c r="AP40" s="311">
        <v>-39868</v>
      </c>
      <c r="AQ40" s="312">
        <v>-37561</v>
      </c>
      <c r="AR40" s="313">
        <v>6.1</v>
      </c>
      <c r="AS40" s="310"/>
    </row>
    <row r="41" spans="1:46" x14ac:dyDescent="0.15">
      <c r="A41" s="267"/>
      <c r="AK41" s="1135" t="s">
        <v>303</v>
      </c>
      <c r="AL41" s="1136"/>
      <c r="AM41" s="1136"/>
      <c r="AN41" s="1137"/>
      <c r="AO41" s="311">
        <v>2593754</v>
      </c>
      <c r="AP41" s="311">
        <v>20672</v>
      </c>
      <c r="AQ41" s="312">
        <v>15334</v>
      </c>
      <c r="AR41" s="313">
        <v>34.799999999999997</v>
      </c>
      <c r="AS41" s="310"/>
    </row>
    <row r="42" spans="1:46" x14ac:dyDescent="0.15">
      <c r="A42" s="267"/>
      <c r="AK42" s="316" t="s">
        <v>538</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539</v>
      </c>
    </row>
    <row r="48" spans="1:46" x14ac:dyDescent="0.15">
      <c r="A48" s="267"/>
      <c r="AK48" s="321" t="s">
        <v>540</v>
      </c>
      <c r="AL48" s="321"/>
      <c r="AM48" s="321"/>
      <c r="AN48" s="321"/>
      <c r="AO48" s="321"/>
      <c r="AP48" s="321"/>
      <c r="AQ48" s="322"/>
      <c r="AR48" s="321"/>
    </row>
    <row r="49" spans="1:44" ht="13.5" customHeight="1" x14ac:dyDescent="0.15">
      <c r="A49" s="267"/>
      <c r="AK49" s="323"/>
      <c r="AL49" s="324"/>
      <c r="AM49" s="1138" t="s">
        <v>507</v>
      </c>
      <c r="AN49" s="1140" t="s">
        <v>541</v>
      </c>
      <c r="AO49" s="1141"/>
      <c r="AP49" s="1141"/>
      <c r="AQ49" s="1141"/>
      <c r="AR49" s="1142"/>
    </row>
    <row r="50" spans="1:44" x14ac:dyDescent="0.15">
      <c r="A50" s="267"/>
      <c r="AK50" s="325"/>
      <c r="AL50" s="326"/>
      <c r="AM50" s="1139"/>
      <c r="AN50" s="327" t="s">
        <v>542</v>
      </c>
      <c r="AO50" s="328" t="s">
        <v>543</v>
      </c>
      <c r="AP50" s="329" t="s">
        <v>544</v>
      </c>
      <c r="AQ50" s="330" t="s">
        <v>545</v>
      </c>
      <c r="AR50" s="331" t="s">
        <v>546</v>
      </c>
    </row>
    <row r="51" spans="1:44" x14ac:dyDescent="0.15">
      <c r="A51" s="267"/>
      <c r="AK51" s="323" t="s">
        <v>547</v>
      </c>
      <c r="AL51" s="324"/>
      <c r="AM51" s="332">
        <v>9772244</v>
      </c>
      <c r="AN51" s="333">
        <v>75216</v>
      </c>
      <c r="AO51" s="334">
        <v>19.8</v>
      </c>
      <c r="AP51" s="335">
        <v>65942</v>
      </c>
      <c r="AQ51" s="336">
        <v>13.6</v>
      </c>
      <c r="AR51" s="337">
        <v>6.2</v>
      </c>
    </row>
    <row r="52" spans="1:44" x14ac:dyDescent="0.15">
      <c r="A52" s="267"/>
      <c r="AK52" s="338"/>
      <c r="AL52" s="339" t="s">
        <v>548</v>
      </c>
      <c r="AM52" s="340">
        <v>3138171</v>
      </c>
      <c r="AN52" s="341">
        <v>24154</v>
      </c>
      <c r="AO52" s="342">
        <v>-25.8</v>
      </c>
      <c r="AP52" s="343">
        <v>32778</v>
      </c>
      <c r="AQ52" s="344">
        <v>2</v>
      </c>
      <c r="AR52" s="345">
        <v>-27.8</v>
      </c>
    </row>
    <row r="53" spans="1:44" x14ac:dyDescent="0.15">
      <c r="A53" s="267"/>
      <c r="AK53" s="323" t="s">
        <v>549</v>
      </c>
      <c r="AL53" s="324"/>
      <c r="AM53" s="332">
        <v>14528011</v>
      </c>
      <c r="AN53" s="333">
        <v>112595</v>
      </c>
      <c r="AO53" s="334">
        <v>49.7</v>
      </c>
      <c r="AP53" s="335">
        <v>68655</v>
      </c>
      <c r="AQ53" s="336">
        <v>4.0999999999999996</v>
      </c>
      <c r="AR53" s="337">
        <v>45.6</v>
      </c>
    </row>
    <row r="54" spans="1:44" x14ac:dyDescent="0.15">
      <c r="A54" s="267"/>
      <c r="AK54" s="338"/>
      <c r="AL54" s="339" t="s">
        <v>548</v>
      </c>
      <c r="AM54" s="340">
        <v>3690132</v>
      </c>
      <c r="AN54" s="341">
        <v>28599</v>
      </c>
      <c r="AO54" s="342">
        <v>18.399999999999999</v>
      </c>
      <c r="AP54" s="343">
        <v>32316</v>
      </c>
      <c r="AQ54" s="344">
        <v>-1.4</v>
      </c>
      <c r="AR54" s="345">
        <v>19.8</v>
      </c>
    </row>
    <row r="55" spans="1:44" x14ac:dyDescent="0.15">
      <c r="A55" s="267"/>
      <c r="AK55" s="323" t="s">
        <v>550</v>
      </c>
      <c r="AL55" s="324"/>
      <c r="AM55" s="332">
        <v>14664356</v>
      </c>
      <c r="AN55" s="333">
        <v>114564</v>
      </c>
      <c r="AO55" s="334">
        <v>1.7</v>
      </c>
      <c r="AP55" s="335">
        <v>66863</v>
      </c>
      <c r="AQ55" s="336">
        <v>-2.6</v>
      </c>
      <c r="AR55" s="337">
        <v>4.3</v>
      </c>
    </row>
    <row r="56" spans="1:44" x14ac:dyDescent="0.15">
      <c r="A56" s="267"/>
      <c r="AK56" s="338"/>
      <c r="AL56" s="339" t="s">
        <v>548</v>
      </c>
      <c r="AM56" s="340">
        <v>3252279</v>
      </c>
      <c r="AN56" s="341">
        <v>25408</v>
      </c>
      <c r="AO56" s="342">
        <v>-11.2</v>
      </c>
      <c r="AP56" s="343">
        <v>32770</v>
      </c>
      <c r="AQ56" s="344">
        <v>1.4</v>
      </c>
      <c r="AR56" s="345">
        <v>-12.6</v>
      </c>
    </row>
    <row r="57" spans="1:44" x14ac:dyDescent="0.15">
      <c r="A57" s="267"/>
      <c r="AK57" s="323" t="s">
        <v>551</v>
      </c>
      <c r="AL57" s="324"/>
      <c r="AM57" s="332">
        <v>8467044</v>
      </c>
      <c r="AN57" s="333">
        <v>66845</v>
      </c>
      <c r="AO57" s="334">
        <v>-41.7</v>
      </c>
      <c r="AP57" s="335">
        <v>72051</v>
      </c>
      <c r="AQ57" s="336">
        <v>7.8</v>
      </c>
      <c r="AR57" s="337">
        <v>-49.5</v>
      </c>
    </row>
    <row r="58" spans="1:44" x14ac:dyDescent="0.15">
      <c r="A58" s="267"/>
      <c r="AK58" s="338"/>
      <c r="AL58" s="339" t="s">
        <v>548</v>
      </c>
      <c r="AM58" s="340">
        <v>4135286</v>
      </c>
      <c r="AN58" s="341">
        <v>32647</v>
      </c>
      <c r="AO58" s="342">
        <v>28.5</v>
      </c>
      <c r="AP58" s="343">
        <v>34140</v>
      </c>
      <c r="AQ58" s="344">
        <v>4.2</v>
      </c>
      <c r="AR58" s="345">
        <v>24.3</v>
      </c>
    </row>
    <row r="59" spans="1:44" x14ac:dyDescent="0.15">
      <c r="A59" s="267"/>
      <c r="AK59" s="323" t="s">
        <v>552</v>
      </c>
      <c r="AL59" s="324"/>
      <c r="AM59" s="332">
        <v>7353584</v>
      </c>
      <c r="AN59" s="333">
        <v>58608</v>
      </c>
      <c r="AO59" s="334">
        <v>-12.3</v>
      </c>
      <c r="AP59" s="335">
        <v>72756</v>
      </c>
      <c r="AQ59" s="336">
        <v>1</v>
      </c>
      <c r="AR59" s="337">
        <v>-13.3</v>
      </c>
    </row>
    <row r="60" spans="1:44" x14ac:dyDescent="0.15">
      <c r="A60" s="267"/>
      <c r="AK60" s="338"/>
      <c r="AL60" s="339" t="s">
        <v>548</v>
      </c>
      <c r="AM60" s="340">
        <v>4160981</v>
      </c>
      <c r="AN60" s="341">
        <v>33163</v>
      </c>
      <c r="AO60" s="342">
        <v>1.6</v>
      </c>
      <c r="AP60" s="343">
        <v>32117</v>
      </c>
      <c r="AQ60" s="344">
        <v>-5.9</v>
      </c>
      <c r="AR60" s="345">
        <v>7.5</v>
      </c>
    </row>
    <row r="61" spans="1:44" x14ac:dyDescent="0.15">
      <c r="A61" s="267"/>
      <c r="AK61" s="323" t="s">
        <v>553</v>
      </c>
      <c r="AL61" s="346"/>
      <c r="AM61" s="332">
        <v>10957048</v>
      </c>
      <c r="AN61" s="333">
        <v>85566</v>
      </c>
      <c r="AO61" s="334">
        <v>3.4</v>
      </c>
      <c r="AP61" s="335">
        <v>69253</v>
      </c>
      <c r="AQ61" s="347">
        <v>4.8</v>
      </c>
      <c r="AR61" s="337">
        <v>-1.4</v>
      </c>
    </row>
    <row r="62" spans="1:44" x14ac:dyDescent="0.15">
      <c r="A62" s="267"/>
      <c r="AK62" s="338"/>
      <c r="AL62" s="339" t="s">
        <v>548</v>
      </c>
      <c r="AM62" s="340">
        <v>3675370</v>
      </c>
      <c r="AN62" s="341">
        <v>28794</v>
      </c>
      <c r="AO62" s="342">
        <v>2.2999999999999998</v>
      </c>
      <c r="AP62" s="343">
        <v>32824</v>
      </c>
      <c r="AQ62" s="344">
        <v>0.1</v>
      </c>
      <c r="AR62" s="345">
        <v>2.2000000000000002</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9sjS8Js2lvlIsN+9JNpIadFgPvfI/7hogOtnq/x7MaYZY7vrjsnBMONMxsA0CkQzrgzaiqCXQIKAk09Qv3Hc7w==" saltValue="OCM/wb+YIRafFDvVRVpY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555</v>
      </c>
    </row>
    <row r="121" spans="125:125" ht="13.5" hidden="1" customHeight="1" x14ac:dyDescent="0.15">
      <c r="DU121" s="261"/>
    </row>
  </sheetData>
  <sheetProtection algorithmName="SHA-512" hashValue="sguXstjFmUl4YYKpjpsSxn0syYW81jOmNpOGa7gbAiqE7ztbSIzD7SFGDHEXqe7skU5oTgA+PJZAd+6OgTLm/Q==" saltValue="TKaQsN0HQXjngBcWLR5X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sheetData>
  <sheetProtection algorithmName="SHA-512" hashValue="iHbldAk635bU7eVNbRx6n72JvisT0d6G3Kclcmro7CRVn0svvuH75m1elu5Eto3pyU4PD1m4h/1Wm812BuHw+Q==" saltValue="wc9nT79ufUk4rqvhzYSP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3" t="s">
        <v>3</v>
      </c>
      <c r="D47" s="1143"/>
      <c r="E47" s="1144"/>
      <c r="F47" s="11">
        <v>6.39</v>
      </c>
      <c r="G47" s="12">
        <v>6.45</v>
      </c>
      <c r="H47" s="12">
        <v>7.12</v>
      </c>
      <c r="I47" s="12">
        <v>7.18</v>
      </c>
      <c r="J47" s="13">
        <v>5.88</v>
      </c>
    </row>
    <row r="48" spans="2:10" ht="57.75" customHeight="1" x14ac:dyDescent="0.15">
      <c r="B48" s="14"/>
      <c r="C48" s="1145" t="s">
        <v>4</v>
      </c>
      <c r="D48" s="1145"/>
      <c r="E48" s="1146"/>
      <c r="F48" s="15">
        <v>3.7</v>
      </c>
      <c r="G48" s="16">
        <v>5.1100000000000003</v>
      </c>
      <c r="H48" s="16">
        <v>3.49</v>
      </c>
      <c r="I48" s="16">
        <v>2.1800000000000002</v>
      </c>
      <c r="J48" s="17">
        <v>3.9</v>
      </c>
    </row>
    <row r="49" spans="2:10" ht="57.75" customHeight="1" thickBot="1" x14ac:dyDescent="0.2">
      <c r="B49" s="18"/>
      <c r="C49" s="1147" t="s">
        <v>5</v>
      </c>
      <c r="D49" s="1147"/>
      <c r="E49" s="1148"/>
      <c r="F49" s="19" t="s">
        <v>562</v>
      </c>
      <c r="G49" s="20">
        <v>1.38</v>
      </c>
      <c r="H49" s="20" t="s">
        <v>563</v>
      </c>
      <c r="I49" s="20" t="s">
        <v>564</v>
      </c>
      <c r="J49" s="21">
        <v>0.66</v>
      </c>
    </row>
    <row r="50" spans="2:10" ht="13.5" customHeight="1" x14ac:dyDescent="0.15"/>
  </sheetData>
  <sheetProtection algorithmName="SHA-512" hashValue="0MYj/H0uLeyabFtsA8Ota8GLbcgO9ELVLmqHUahJ3/B38PtECmBx1k/yW5RosdDUUBqbL4H5CViQfCZarY6OhQ==" saltValue="naZtI9lPw/KNJwL6eguR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2022-03-08T04:52:13Z</cp:lastPrinted>
  <dcterms:created xsi:type="dcterms:W3CDTF">2022-02-02T07:16:59Z</dcterms:created>
  <dcterms:modified xsi:type="dcterms:W3CDTF">2022-09-26T11:34:17Z</dcterms:modified>
  <cp:category/>
</cp:coreProperties>
</file>